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23250" windowHeight="717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</sheets>
  <definedNames/>
  <calcPr fullCalcOnLoad="1"/>
</workbook>
</file>

<file path=xl/sharedStrings.xml><?xml version="1.0" encoding="utf-8"?>
<sst xmlns="http://schemas.openxmlformats.org/spreadsheetml/2006/main" count="592" uniqueCount="328">
  <si>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</si>
  <si>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</si>
  <si>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</si>
  <si>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</si>
  <si>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</si>
  <si>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</si>
  <si>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</si>
  <si>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</si>
  <si>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</si>
  <si>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</si>
  <si>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</si>
  <si>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</si>
  <si>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</si>
  <si>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</si>
  <si>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</si>
  <si>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</si>
  <si>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</si>
  <si>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</si>
  <si>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</si>
  <si>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</si>
  <si>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</si>
  <si>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</si>
  <si>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</si>
  <si>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</si>
  <si>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</si>
  <si>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</si>
  <si>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</si>
  <si>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</si>
  <si>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</si>
  <si>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</si>
  <si>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</si>
  <si>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</si>
  <si>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</si>
  <si>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</si>
  <si>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</si>
  <si>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</si>
  <si>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</si>
  <si>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</si>
  <si>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</si>
  <si>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</si>
  <si>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</si>
  <si>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</si>
  <si>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</si>
  <si>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</si>
  <si>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</si>
  <si>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</si>
  <si>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</si>
  <si>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</si>
  <si>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</si>
  <si>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</si>
  <si>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</si>
  <si>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</si>
  <si>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</si>
  <si>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</si>
  <si>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</si>
  <si>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</si>
  <si>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</si>
  <si>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</si>
  <si>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</si>
  <si>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</si>
  <si>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</si>
  <si>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</si>
  <si>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</si>
  <si>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</si>
  <si>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</si>
  <si>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</si>
  <si>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</si>
  <si>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</si>
  <si>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</si>
  <si>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</si>
  <si>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</si>
  <si>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</si>
  <si>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</si>
  <si>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</si>
  <si>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</si>
  <si>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</si>
  <si>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</si>
  <si>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</si>
  <si>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</si>
  <si>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</si>
  <si>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</si>
  <si>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</si>
  <si>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</si>
  <si>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</si>
  <si>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</si>
  <si>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</si>
  <si>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</si>
  <si>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</si>
  <si>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</si>
  <si>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</si>
  <si>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</si>
  <si>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</si>
  <si>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</si>
  <si>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</si>
  <si>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</si>
  <si>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</si>
  <si>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</si>
  <si>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</si>
  <si>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</si>
  <si>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</si>
  <si>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</si>
  <si>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</si>
  <si>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</si>
  <si>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</si>
  <si>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</si>
  <si>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</si>
  <si>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</si>
  <si>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</si>
  <si>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</si>
  <si>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</si>
  <si>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</si>
  <si>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</si>
  <si>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</si>
  <si>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</si>
  <si>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</si>
  <si>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</si>
  <si>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</si>
  <si>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</si>
  <si>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</si>
  <si>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</si>
  <si>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</si>
  <si>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</si>
  <si>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</si>
  <si>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</si>
  <si>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</si>
  <si>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</si>
  <si>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</si>
  <si>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</si>
  <si>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</si>
  <si>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</si>
  <si>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</si>
  <si>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</si>
  <si>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</si>
  <si>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</si>
  <si>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</si>
  <si>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</si>
  <si>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</si>
  <si>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</si>
  <si>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</si>
  <si>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</si>
  <si>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</si>
  <si>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</si>
  <si>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</si>
  <si>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</si>
  <si>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</si>
  <si>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</si>
  <si>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</si>
  <si>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</si>
  <si>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</si>
  <si>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</si>
  <si>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</si>
  <si>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</si>
  <si>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</si>
  <si>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</si>
  <si>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</si>
  <si>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</si>
  <si>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</si>
  <si>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</si>
  <si>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</si>
  <si>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</si>
  <si>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</si>
  <si>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</si>
  <si>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</si>
  <si>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</si>
  <si>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</si>
  <si>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</si>
  <si>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</si>
  <si>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</si>
  <si>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</si>
  <si>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</si>
  <si>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</si>
  <si>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</si>
  <si>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</si>
  <si>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</si>
  <si>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</si>
  <si>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</si>
  <si>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</si>
  <si>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</si>
  <si>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</si>
  <si>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</si>
  <si>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</si>
  <si>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</si>
  <si>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</si>
  <si>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</si>
  <si>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</si>
  <si>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</si>
  <si>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</si>
  <si>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</si>
  <si>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</si>
  <si>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</si>
  <si>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</si>
  <si>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</si>
  <si>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</si>
  <si>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</si>
  <si>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</si>
  <si>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</si>
  <si>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</si>
  <si>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</si>
  <si>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</si>
  <si>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</si>
  <si>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</si>
  <si>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</si>
  <si>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</si>
  <si>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</si>
  <si>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</si>
  <si>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</si>
  <si>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</si>
  <si>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</si>
  <si>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</si>
  <si>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</si>
  <si>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</si>
  <si>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</si>
  <si>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</si>
  <si>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</si>
  <si>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</si>
  <si>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</si>
  <si>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</si>
  <si>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</si>
  <si>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</si>
  <si>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</si>
  <si>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</si>
  <si>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</si>
  <si>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</si>
  <si>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</si>
  <si>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</si>
  <si>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</si>
  <si>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</si>
  <si>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</si>
  <si>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</si>
  <si>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</si>
  <si>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</si>
  <si>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</si>
  <si>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</si>
  <si>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</si>
  <si>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</si>
  <si>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</si>
  <si>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</si>
  <si>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</si>
  <si>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</si>
  <si>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</si>
  <si>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</si>
  <si>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</si>
  <si>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</si>
  <si>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</si>
  <si>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</si>
  <si>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r>
      <t>Gemeinden
und
Gemeinde-
verbände</t>
    </r>
    <r>
      <rPr>
        <vertAlign val="superscript"/>
        <sz val="10"/>
        <rFont val="Arial"/>
        <family val="2"/>
      </rPr>
      <t>1)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</si>
  <si>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</si>
  <si>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</si>
  <si>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</si>
  <si>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</si>
  <si>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</si>
  <si>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</si>
  <si>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</si>
  <si>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</si>
  <si>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</si>
  <si>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</si>
  <si>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</si>
  <si>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</si>
  <si>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</si>
  <si>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</si>
  <si>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</si>
  <si>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</si>
  <si>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</si>
  <si>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</si>
  <si>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</si>
  <si>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</si>
  <si>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</si>
  <si>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</si>
  <si>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</si>
  <si>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</si>
  <si>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</si>
  <si>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</si>
  <si>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</si>
  <si>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</si>
  <si>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</si>
  <si>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</si>
  <si>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</si>
  <si>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</si>
  <si>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</si>
  <si>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</si>
  <si>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</si>
  <si>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</si>
  <si>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</si>
  <si>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</si>
  <si>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</si>
  <si>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</si>
  <si>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</si>
  <si>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</si>
  <si>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</si>
  <si>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</si>
  <si>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</si>
  <si>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</si>
  <si>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</si>
  <si>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</si>
  <si>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</si>
  <si>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</si>
  <si>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</si>
  <si>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</si>
  <si>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</si>
  <si>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</si>
  <si>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</si>
  <si>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</si>
  <si>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2015  2. Vierteljahr</t>
  </si>
  <si>
    <t>2015  4. Vierteljahr</t>
  </si>
  <si>
    <t>2016  1. Vierteljahr</t>
  </si>
  <si>
    <r>
      <t>1)</t>
    </r>
    <r>
      <rPr>
        <sz val="10"/>
        <rFont val="Arial"/>
        <family val="2"/>
      </rPr>
      <t xml:space="preserve"> Einschl. Verwaltungsgemeinschaften.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</si>
  <si>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</si>
  <si>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x</t>
  </si>
  <si>
    <t>1. Vj. 16</t>
  </si>
  <si>
    <t>4. Vj. 16</t>
  </si>
  <si>
    <t>Zu- bzw. Abnahme
1. Vj. 2017
gegenüber</t>
  </si>
  <si>
    <t>2. Bauausgaben der Gemeinden/Gv in Bayern 2015 bis 2017 nach Aufgabenbereichen</t>
  </si>
  <si>
    <t>im 1. Vierteljahr 2017</t>
  </si>
  <si>
    <t>2016  2. Vierteljahr</t>
  </si>
  <si>
    <t>2016  3. Vierteljahr</t>
  </si>
  <si>
    <t>2015  1 . Vierteljahr</t>
  </si>
  <si>
    <t>2015 3. Vierteljahr</t>
  </si>
  <si>
    <t>2016  4. Vierteljahr</t>
  </si>
  <si>
    <t>2017  1. Vierteljahr</t>
  </si>
  <si>
    <t>1. Vierteljahr 2017</t>
  </si>
  <si>
    <t>Verän-derung gegen-über-dem 1. Vj. 2016</t>
  </si>
  <si>
    <t>Verän-derung gegen-über dem 1. Vj. 2016</t>
  </si>
  <si>
    <t>Gemeindegrößenklassen im 1. Vierteljahr 2017</t>
  </si>
  <si>
    <t>2. Bauausgaben der Gemeinden und Gemeindeverbände in Bayern 2015 bis 2017</t>
  </si>
  <si>
    <t>Gebietskörperschaftsgruppen im 1. Vierteljahr 2017</t>
  </si>
  <si>
    <t>kreis-
angehörige Gemeinden</t>
  </si>
  <si>
    <t>Wertpapierschulden</t>
  </si>
  <si>
    <t>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</si>
</sst>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#\ ###\ ##0\ ;\-#\ ###\ ##0\ ;\-\ "/>
    <numFmt numFmtId="179" formatCode="#\ ###\ ##0.0\ ;\-#\ ###\ ##0.0\ ;\-\ ;\X\ "/>
    <numFmt numFmtId="180" formatCode="0.00_ ;\-0.00\ "/>
    <numFmt numFmtId="181" formatCode="#\ ###\ ##0\ ;\-#\ ###\ ##0\ ;0\ "/>
    <numFmt numFmtId="182" formatCode="0.0"/>
    <numFmt numFmtId="183" formatCode="#\ ###\ ##0.0\ ;\-#\ ###\ ##0.0\ ;\X\ ;\X\ "/>
    <numFmt numFmtId="184" formatCode="#\ ###\ ##0.0\ ;\-#\ ###\ ##0.0\ ;\-\ ;\x\ "/>
    <numFmt numFmtId="185" formatCode="#\ ###\ ###,\ "/>
    <numFmt numFmtId="186" formatCode="#\ ###\ ###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4" applyFont="1" applyAlignment="1">
      <alignment horizontal="centerContinuous" vertical="center"/>
      <protection/>
    </xf>
    <xf numFmtId="0" fontId="8" fillId="0" borderId="0" xfId="64" applyFont="1" applyAlignment="1">
      <alignment horizontal="centerContinuous" vertical="center"/>
      <protection/>
    </xf>
    <xf numFmtId="0" fontId="9" fillId="0" borderId="0" xfId="59" applyFont="1">
      <alignment vertical="center"/>
      <protection/>
    </xf>
    <xf numFmtId="0" fontId="8" fillId="0" borderId="13" xfId="59" applyFont="1" applyBorder="1" applyAlignment="1">
      <alignment horizontal="centerContinuous" vertical="center"/>
      <protection/>
    </xf>
    <xf numFmtId="0" fontId="8" fillId="0" borderId="16" xfId="59" applyFont="1" applyBorder="1" applyAlignment="1">
      <alignment horizontal="centerContinuous" vertical="center"/>
      <protection/>
    </xf>
    <xf numFmtId="0" fontId="8" fillId="0" borderId="0" xfId="59" applyFont="1">
      <alignment vertical="center"/>
      <protection/>
    </xf>
    <xf numFmtId="0" fontId="8" fillId="0" borderId="0" xfId="59" applyFont="1" applyAlignment="1">
      <alignment horizontal="centerContinuous" vertical="center"/>
      <protection/>
    </xf>
    <xf numFmtId="0" fontId="8" fillId="0" borderId="0" xfId="59" applyFont="1" applyBorder="1">
      <alignment vertical="center"/>
      <protection/>
    </xf>
    <xf numFmtId="0" fontId="8" fillId="0" borderId="0" xfId="59" applyFont="1" applyBorder="1" applyAlignment="1" quotePrefix="1">
      <alignment horizontal="centerContinuous" vertical="center"/>
      <protection/>
    </xf>
    <xf numFmtId="0" fontId="8" fillId="0" borderId="0" xfId="59" applyFont="1" applyBorder="1" applyAlignment="1">
      <alignment horizontal="centerContinuous" vertical="center"/>
      <protection/>
    </xf>
    <xf numFmtId="0" fontId="9" fillId="0" borderId="0" xfId="59" applyFont="1" applyAlignment="1">
      <alignment horizontal="centerContinuous" vertical="center"/>
      <protection/>
    </xf>
    <xf numFmtId="168" fontId="8" fillId="0" borderId="0" xfId="72" applyFont="1" applyBorder="1" quotePrefix="1">
      <alignment vertical="center"/>
      <protection/>
    </xf>
    <xf numFmtId="169" fontId="8" fillId="0" borderId="0" xfId="59" applyNumberFormat="1" applyFont="1" applyBorder="1" applyAlignment="1">
      <alignment vertical="center"/>
      <protection/>
    </xf>
    <xf numFmtId="169" fontId="8" fillId="0" borderId="0" xfId="59" applyNumberFormat="1" applyFont="1" applyBorder="1">
      <alignment vertical="center"/>
      <protection/>
    </xf>
    <xf numFmtId="168" fontId="9" fillId="0" borderId="0" xfId="72" applyFont="1" applyBorder="1" quotePrefix="1">
      <alignment vertical="center"/>
      <protection/>
    </xf>
    <xf numFmtId="0" fontId="9" fillId="0" borderId="0" xfId="59" applyFont="1" applyBorder="1" applyAlignment="1" quotePrefix="1">
      <alignment horizontal="centerContinuous" vertical="center"/>
      <protection/>
    </xf>
    <xf numFmtId="0" fontId="9" fillId="0" borderId="0" xfId="59" applyFont="1" applyBorder="1" applyAlignment="1">
      <alignment horizontal="centerContinuous" vertical="center"/>
      <protection/>
    </xf>
    <xf numFmtId="169" fontId="9" fillId="0" borderId="0" xfId="59" applyNumberFormat="1" applyFont="1" applyBorder="1" applyAlignment="1">
      <alignment horizontal="centerContinuous" vertical="center"/>
      <protection/>
    </xf>
    <xf numFmtId="0" fontId="8" fillId="0" borderId="0" xfId="59" applyFont="1" applyFill="1">
      <alignment vertical="center"/>
      <protection/>
    </xf>
    <xf numFmtId="0" fontId="9" fillId="0" borderId="0" xfId="59" applyFont="1" applyBorder="1">
      <alignment vertical="center"/>
      <protection/>
    </xf>
    <xf numFmtId="0" fontId="8" fillId="0" borderId="0" xfId="59" applyFont="1" applyFill="1" applyBorder="1">
      <alignment vertical="center"/>
      <protection/>
    </xf>
    <xf numFmtId="178" fontId="8" fillId="0" borderId="17" xfId="59" applyNumberFormat="1" applyFont="1" applyBorder="1">
      <alignment vertical="center"/>
      <protection/>
    </xf>
    <xf numFmtId="178" fontId="9" fillId="0" borderId="17" xfId="59" applyNumberFormat="1" applyFont="1" applyBorder="1">
      <alignment vertical="center"/>
      <protection/>
    </xf>
    <xf numFmtId="179" fontId="10" fillId="0" borderId="17" xfId="59" applyNumberFormat="1" applyFont="1" applyBorder="1" applyAlignment="1">
      <alignment horizontal="right" vertical="center"/>
      <protection/>
    </xf>
    <xf numFmtId="178" fontId="8" fillId="0" borderId="18" xfId="59" applyNumberFormat="1" applyFont="1" applyBorder="1">
      <alignment vertical="center"/>
      <protection/>
    </xf>
    <xf numFmtId="179" fontId="10" fillId="0" borderId="18" xfId="59" applyNumberFormat="1" applyFont="1" applyBorder="1" applyAlignment="1">
      <alignment horizontal="right" vertical="center"/>
      <protection/>
    </xf>
    <xf numFmtId="178" fontId="8" fillId="0" borderId="0" xfId="59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10" xfId="62" applyFont="1" applyBorder="1" applyAlignment="1" quotePrefix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8" fillId="0" borderId="19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9" fillId="0" borderId="0" xfId="62" applyFont="1" applyAlignment="1" quotePrefix="1">
      <alignment horizontal="centerContinuous" vertical="center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168" fontId="8" fillId="0" borderId="0" xfId="72" applyFont="1" applyBorder="1" applyAlignment="1" quotePrefix="1">
      <alignment horizontal="centerContinuous" vertical="center"/>
      <protection/>
    </xf>
    <xf numFmtId="168" fontId="8" fillId="0" borderId="0" xfId="72" applyFont="1" applyBorder="1" applyAlignment="1" quotePrefix="1">
      <alignment vertical="center"/>
      <protection/>
    </xf>
    <xf numFmtId="166" fontId="8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166" fontId="8" fillId="0" borderId="0" xfId="62" applyNumberFormat="1" applyFont="1" applyFill="1" applyBorder="1">
      <alignment vertical="center"/>
      <protection/>
    </xf>
    <xf numFmtId="0" fontId="9" fillId="0" borderId="0" xfId="62" applyFont="1" applyBorder="1" quotePrefix="1">
      <alignment vertical="center"/>
      <protection/>
    </xf>
    <xf numFmtId="0" fontId="8" fillId="0" borderId="0" xfId="62" applyFont="1" applyBorder="1" quotePrefix="1">
      <alignment vertical="center"/>
      <protection/>
    </xf>
    <xf numFmtId="166" fontId="8" fillId="0" borderId="0" xfId="44" applyNumberFormat="1" applyFont="1" applyBorder="1" applyAlignment="1">
      <alignment vertical="center"/>
    </xf>
    <xf numFmtId="166" fontId="8" fillId="0" borderId="0" xfId="44" applyNumberFormat="1" applyFont="1" applyFill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Alignment="1">
      <alignment horizontal="centerContinuous" vertical="center"/>
      <protection/>
    </xf>
    <xf numFmtId="175" fontId="8" fillId="0" borderId="0" xfId="62" applyNumberFormat="1" applyFont="1" applyBorder="1">
      <alignment vertical="center"/>
      <protection/>
    </xf>
    <xf numFmtId="175" fontId="9" fillId="0" borderId="0" xfId="62" applyNumberFormat="1" applyFont="1" applyBorder="1" applyAlignment="1">
      <alignment vertical="center"/>
      <protection/>
    </xf>
    <xf numFmtId="167" fontId="8" fillId="0" borderId="0" xfId="44" applyFont="1" applyBorder="1" applyAlignment="1">
      <alignment vertical="center"/>
    </xf>
    <xf numFmtId="175" fontId="8" fillId="0" borderId="0" xfId="62" applyNumberFormat="1" applyFont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178" fontId="9" fillId="0" borderId="18" xfId="59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2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20" xfId="63" applyFont="1" applyFill="1" applyBorder="1" applyAlignment="1">
      <alignment horizontal="centerContinuous"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8" fillId="0" borderId="12" xfId="63" applyFont="1" applyFill="1" applyBorder="1" applyAlignment="1">
      <alignment horizontal="centerContinuous" vertical="center"/>
      <protection/>
    </xf>
    <xf numFmtId="0" fontId="0" fillId="0" borderId="12" xfId="63" applyFont="1" applyFill="1" applyBorder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5" xfId="63" applyFont="1" applyBorder="1">
      <alignment vertical="center"/>
      <protection/>
    </xf>
    <xf numFmtId="168" fontId="8" fillId="0" borderId="0" xfId="72" applyFont="1" applyAlignment="1" quotePrefix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quotePrefix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8" fillId="0" borderId="0" xfId="63" applyFont="1" applyBorder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centerContinuous"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 quotePrefix="1">
      <alignment vertical="center"/>
      <protection/>
    </xf>
    <xf numFmtId="168" fontId="8" fillId="0" borderId="0" xfId="72" applyFont="1" applyAlignment="1" quotePrefix="1">
      <alignment vertical="center"/>
      <protection/>
    </xf>
    <xf numFmtId="0" fontId="9" fillId="0" borderId="15" xfId="63" applyFont="1" applyBorder="1">
      <alignment vertical="center"/>
      <protection/>
    </xf>
    <xf numFmtId="177" fontId="8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9" fillId="0" borderId="0" xfId="63" applyNumberFormat="1" applyFont="1" applyFill="1" applyBorder="1" applyAlignment="1">
      <alignment horizontal="centerContinuous" vertical="center"/>
      <protection/>
    </xf>
    <xf numFmtId="0" fontId="8" fillId="0" borderId="0" xfId="63" applyFont="1" applyAlignment="1">
      <alignment/>
      <protection/>
    </xf>
    <xf numFmtId="0" fontId="8" fillId="0" borderId="0" xfId="72" applyNumberFormat="1" applyFont="1" applyAlignment="1" quotePrefix="1">
      <alignment horizontal="centerContinuous" vertical="center"/>
      <protection/>
    </xf>
    <xf numFmtId="0" fontId="8" fillId="0" borderId="0" xfId="63" applyNumberFormat="1" applyFont="1">
      <alignment vertical="center"/>
      <protection/>
    </xf>
    <xf numFmtId="0" fontId="8" fillId="0" borderId="0" xfId="63" applyNumberFormat="1" applyFont="1" quotePrefix="1">
      <alignment vertic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8" fillId="0" borderId="0" xfId="63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right" vertical="center"/>
      <protection/>
    </xf>
    <xf numFmtId="0" fontId="8" fillId="0" borderId="0" xfId="72" applyNumberFormat="1" applyFont="1" applyBorder="1" applyAlignment="1">
      <alignment horizontal="left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8" fillId="0" borderId="0" xfId="72" applyNumberFormat="1" applyFont="1" applyBorder="1" applyAlignment="1" quotePrefix="1">
      <alignment horizontal="centerContinuous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59" applyNumberFormat="1" applyFont="1" applyBorder="1">
      <alignment vertical="center"/>
      <protection/>
    </xf>
    <xf numFmtId="0" fontId="9" fillId="0" borderId="0" xfId="62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applyAlignment="1" quotePrefix="1">
      <alignment horizontal="centerContinuous" vertical="center"/>
      <protection/>
    </xf>
    <xf numFmtId="0" fontId="9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quotePrefix="1">
      <alignment vertical="center"/>
      <protection/>
    </xf>
    <xf numFmtId="0" fontId="8" fillId="0" borderId="0" xfId="62" applyNumberFormat="1" applyFont="1" applyBorder="1" applyAlignment="1" quotePrefix="1">
      <alignment horizontal="lef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8" fillId="0" borderId="0" xfId="62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79" fontId="14" fillId="0" borderId="17" xfId="59" applyNumberFormat="1" applyFont="1" applyBorder="1" applyAlignment="1">
      <alignment horizontal="right" vertical="center"/>
      <protection/>
    </xf>
    <xf numFmtId="179" fontId="14" fillId="0" borderId="18" xfId="59" applyNumberFormat="1" applyFont="1" applyBorder="1" applyAlignment="1">
      <alignment horizontal="right" vertical="center"/>
      <protection/>
    </xf>
    <xf numFmtId="1" fontId="8" fillId="0" borderId="0" xfId="59" applyNumberFormat="1" applyFont="1">
      <alignment vertical="center"/>
      <protection/>
    </xf>
    <xf numFmtId="0" fontId="0" fillId="0" borderId="0" xfId="55" applyFont="1" applyBorder="1">
      <alignment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>
      <alignment/>
      <protection/>
    </xf>
    <xf numFmtId="0" fontId="0" fillId="0" borderId="21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0" xfId="55" applyFont="1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0" fillId="0" borderId="14" xfId="55" applyFont="1" applyBorder="1">
      <alignment/>
      <protection/>
    </xf>
    <xf numFmtId="0" fontId="0" fillId="0" borderId="22" xfId="55" applyFont="1" applyBorder="1">
      <alignment/>
      <protection/>
    </xf>
    <xf numFmtId="0" fontId="0" fillId="0" borderId="15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>
      <alignment/>
      <protection/>
    </xf>
    <xf numFmtId="178" fontId="8" fillId="0" borderId="17" xfId="60" applyNumberFormat="1" applyFont="1" applyBorder="1">
      <alignment vertical="center"/>
      <protection/>
    </xf>
    <xf numFmtId="179" fontId="10" fillId="0" borderId="18" xfId="60" applyNumberFormat="1" applyFont="1" applyBorder="1" applyAlignment="1">
      <alignment horizontal="right" vertical="center"/>
      <protection/>
    </xf>
    <xf numFmtId="178" fontId="8" fillId="0" borderId="18" xfId="60" applyNumberFormat="1" applyFont="1" applyBorder="1">
      <alignment vertical="center"/>
      <protection/>
    </xf>
    <xf numFmtId="0" fontId="0" fillId="0" borderId="15" xfId="55" applyFont="1" applyBorder="1" applyAlignment="1" quotePrefix="1">
      <alignment horizontal="left"/>
      <protection/>
    </xf>
    <xf numFmtId="49" fontId="0" fillId="0" borderId="0" xfId="55" applyNumberFormat="1" applyFont="1">
      <alignment/>
      <protection/>
    </xf>
    <xf numFmtId="49" fontId="0" fillId="0" borderId="18" xfId="55" applyNumberFormat="1" applyFont="1" applyBorder="1">
      <alignment/>
      <protection/>
    </xf>
    <xf numFmtId="170" fontId="0" fillId="0" borderId="17" xfId="55" applyNumberFormat="1" applyFont="1" applyBorder="1" applyAlignment="1">
      <alignment horizontal="right"/>
      <protection/>
    </xf>
    <xf numFmtId="171" fontId="0" fillId="0" borderId="18" xfId="55" applyNumberFormat="1" applyFont="1" applyBorder="1" applyAlignment="1">
      <alignment horizontal="right"/>
      <protection/>
    </xf>
    <xf numFmtId="170" fontId="0" fillId="0" borderId="18" xfId="55" applyNumberFormat="1" applyFont="1" applyBorder="1" applyAlignment="1">
      <alignment horizontal="right"/>
      <protection/>
    </xf>
    <xf numFmtId="49" fontId="11" fillId="0" borderId="0" xfId="55" applyNumberFormat="1" applyFont="1">
      <alignment/>
      <protection/>
    </xf>
    <xf numFmtId="0" fontId="0" fillId="0" borderId="0" xfId="0" applyFont="1" applyAlignment="1">
      <alignment/>
    </xf>
    <xf numFmtId="181" fontId="8" fillId="0" borderId="18" xfId="60" applyNumberFormat="1" applyFont="1" applyBorder="1">
      <alignment vertical="center"/>
      <protection/>
    </xf>
    <xf numFmtId="182" fontId="0" fillId="0" borderId="0" xfId="55" applyNumberFormat="1" applyFont="1">
      <alignment/>
      <protection/>
    </xf>
    <xf numFmtId="178" fontId="0" fillId="0" borderId="0" xfId="55" applyNumberFormat="1" applyFont="1">
      <alignment/>
      <protection/>
    </xf>
    <xf numFmtId="0" fontId="9" fillId="0" borderId="0" xfId="72" applyNumberFormat="1" applyFont="1" applyBorder="1" applyAlignment="1" quotePrefix="1">
      <alignment horizontal="left" vertical="center"/>
      <protection/>
    </xf>
    <xf numFmtId="178" fontId="8" fillId="0" borderId="17" xfId="59" applyNumberFormat="1" applyFont="1" applyFill="1" applyBorder="1">
      <alignment vertical="center"/>
      <protection/>
    </xf>
    <xf numFmtId="178" fontId="8" fillId="0" borderId="18" xfId="59" applyNumberFormat="1" applyFont="1" applyFill="1" applyBorder="1">
      <alignment vertical="center"/>
      <protection/>
    </xf>
    <xf numFmtId="1" fontId="8" fillId="0" borderId="0" xfId="62" applyNumberFormat="1" applyFont="1" applyBorder="1">
      <alignment vertical="center"/>
      <protection/>
    </xf>
    <xf numFmtId="178" fontId="9" fillId="0" borderId="17" xfId="59" applyNumberFormat="1" applyFont="1" applyFill="1" applyBorder="1">
      <alignment vertical="center"/>
      <protection/>
    </xf>
    <xf numFmtId="175" fontId="2" fillId="0" borderId="0" xfId="62" applyNumberFormat="1" applyFont="1" applyFill="1" applyBorder="1" applyAlignment="1">
      <alignment vertical="center"/>
      <protection/>
    </xf>
    <xf numFmtId="0" fontId="8" fillId="0" borderId="17" xfId="62" applyFont="1" applyBorder="1">
      <alignment vertical="center"/>
      <protection/>
    </xf>
    <xf numFmtId="0" fontId="8" fillId="0" borderId="18" xfId="62" applyFont="1" applyBorder="1">
      <alignment vertical="center"/>
      <protection/>
    </xf>
    <xf numFmtId="0" fontId="9" fillId="0" borderId="0" xfId="62" applyFont="1" applyAlignment="1">
      <alignment horizontal="center" vertical="center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184" fontId="10" fillId="0" borderId="17" xfId="59" applyNumberFormat="1" applyFont="1" applyBorder="1" applyAlignment="1">
      <alignment horizontal="right" vertical="center"/>
      <protection/>
    </xf>
    <xf numFmtId="184" fontId="10" fillId="0" borderId="18" xfId="59" applyNumberFormat="1" applyFont="1" applyBorder="1" applyAlignment="1">
      <alignment horizontal="right" vertical="center"/>
      <protection/>
    </xf>
    <xf numFmtId="0" fontId="8" fillId="0" borderId="0" xfId="56" applyNumberFormat="1" applyFont="1" applyAlignment="1">
      <alignment horizontal="left"/>
      <protection/>
    </xf>
    <xf numFmtId="185" fontId="8" fillId="0" borderId="17" xfId="62" applyNumberFormat="1" applyFont="1" applyBorder="1">
      <alignment vertical="center"/>
      <protection/>
    </xf>
    <xf numFmtId="185" fontId="8" fillId="0" borderId="18" xfId="62" applyNumberFormat="1" applyFont="1" applyBorder="1">
      <alignment vertical="center"/>
      <protection/>
    </xf>
    <xf numFmtId="178" fontId="8" fillId="0" borderId="23" xfId="59" applyNumberFormat="1" applyFont="1" applyBorder="1">
      <alignment vertical="center"/>
      <protection/>
    </xf>
    <xf numFmtId="178" fontId="8" fillId="0" borderId="24" xfId="59" applyNumberFormat="1" applyFont="1" applyBorder="1">
      <alignment vertical="center"/>
      <protection/>
    </xf>
    <xf numFmtId="178" fontId="8" fillId="0" borderId="25" xfId="59" applyNumberFormat="1" applyFont="1" applyBorder="1">
      <alignment vertical="center"/>
      <protection/>
    </xf>
    <xf numFmtId="186" fontId="0" fillId="0" borderId="15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8" fillId="0" borderId="18" xfId="59" applyNumberFormat="1" applyFont="1" applyFill="1" applyBorder="1">
      <alignment vertical="center"/>
      <protection/>
    </xf>
    <xf numFmtId="186" fontId="0" fillId="0" borderId="15" xfId="0" applyNumberFormat="1" applyFont="1" applyFill="1" applyBorder="1" applyAlignment="1">
      <alignment horizontal="right"/>
    </xf>
    <xf numFmtId="186" fontId="0" fillId="0" borderId="15" xfId="0" applyNumberFormat="1" applyFont="1" applyBorder="1" applyAlignment="1">
      <alignment/>
    </xf>
    <xf numFmtId="186" fontId="0" fillId="0" borderId="17" xfId="0" applyNumberFormat="1" applyFont="1" applyBorder="1" applyAlignment="1">
      <alignment/>
    </xf>
    <xf numFmtId="186" fontId="0" fillId="0" borderId="18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8" fontId="10" fillId="0" borderId="17" xfId="59" applyNumberFormat="1" applyFont="1" applyBorder="1">
      <alignment vertical="center"/>
      <protection/>
    </xf>
    <xf numFmtId="178" fontId="10" fillId="0" borderId="18" xfId="59" applyNumberFormat="1" applyFont="1" applyBorder="1">
      <alignment vertical="center"/>
      <protection/>
    </xf>
    <xf numFmtId="178" fontId="14" fillId="0" borderId="17" xfId="59" applyNumberFormat="1" applyFont="1" applyBorder="1">
      <alignment vertical="center"/>
      <protection/>
    </xf>
    <xf numFmtId="178" fontId="14" fillId="0" borderId="18" xfId="59" applyNumberFormat="1" applyFont="1" applyBorder="1">
      <alignment vertical="center"/>
      <protection/>
    </xf>
    <xf numFmtId="177" fontId="10" fillId="0" borderId="0" xfId="63" applyNumberFormat="1" applyFont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>
      <alignment horizontal="centerContinuous" vertical="center"/>
      <protection/>
    </xf>
    <xf numFmtId="177" fontId="10" fillId="0" borderId="0" xfId="63" applyNumberFormat="1" applyFont="1" applyFill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10" xfId="56" applyFont="1" applyBorder="1">
      <alignment/>
      <protection/>
    </xf>
    <xf numFmtId="49" fontId="0" fillId="0" borderId="0" xfId="56" applyNumberFormat="1" applyFont="1" applyBorder="1">
      <alignment/>
      <protection/>
    </xf>
    <xf numFmtId="178" fontId="8" fillId="0" borderId="17" xfId="61" applyNumberFormat="1" applyFont="1" applyBorder="1">
      <alignment vertical="center"/>
      <protection/>
    </xf>
    <xf numFmtId="178" fontId="8" fillId="0" borderId="18" xfId="61" applyNumberFormat="1" applyFont="1" applyBorder="1">
      <alignment vertical="center"/>
      <protection/>
    </xf>
    <xf numFmtId="178" fontId="0" fillId="0" borderId="0" xfId="56" applyNumberFormat="1" applyFont="1">
      <alignment/>
      <protection/>
    </xf>
    <xf numFmtId="173" fontId="0" fillId="0" borderId="0" xfId="43" applyNumberFormat="1" applyFont="1" applyAlignment="1">
      <alignment/>
    </xf>
    <xf numFmtId="174" fontId="0" fillId="0" borderId="0" xfId="43" applyNumberFormat="1" applyFont="1" applyAlignment="1">
      <alignment/>
    </xf>
    <xf numFmtId="0" fontId="0" fillId="0" borderId="18" xfId="56" applyNumberFormat="1" applyFont="1" applyBorder="1" applyAlignment="1">
      <alignment horizontal="right"/>
      <protection/>
    </xf>
    <xf numFmtId="180" fontId="10" fillId="0" borderId="17" xfId="61" applyNumberFormat="1" applyFont="1" applyBorder="1" applyAlignment="1">
      <alignment horizontal="right" vertical="center"/>
      <protection/>
    </xf>
    <xf numFmtId="180" fontId="10" fillId="0" borderId="18" xfId="61" applyNumberFormat="1" applyFont="1" applyBorder="1" applyAlignment="1">
      <alignment horizontal="right" vertical="center"/>
      <protection/>
    </xf>
    <xf numFmtId="179" fontId="10" fillId="0" borderId="17" xfId="61" applyNumberFormat="1" applyFont="1" applyBorder="1" applyAlignment="1">
      <alignment horizontal="right" vertical="center"/>
      <protection/>
    </xf>
    <xf numFmtId="179" fontId="10" fillId="0" borderId="18" xfId="61" applyNumberFormat="1" applyFont="1" applyBorder="1" applyAlignment="1">
      <alignment horizontal="right" vertical="center"/>
      <protection/>
    </xf>
    <xf numFmtId="43" fontId="0" fillId="0" borderId="0" xfId="56" applyNumberFormat="1" applyFont="1">
      <alignment/>
      <protection/>
    </xf>
    <xf numFmtId="0" fontId="0" fillId="0" borderId="0" xfId="56" applyNumberFormat="1" applyFont="1" applyBorder="1" applyAlignment="1">
      <alignment horizontal="right"/>
      <protection/>
    </xf>
    <xf numFmtId="178" fontId="8" fillId="0" borderId="0" xfId="61" applyNumberFormat="1" applyFont="1" applyBorder="1">
      <alignment vertical="center"/>
      <protection/>
    </xf>
    <xf numFmtId="0" fontId="11" fillId="0" borderId="0" xfId="56" applyFont="1">
      <alignment/>
      <protection/>
    </xf>
    <xf numFmtId="183" fontId="10" fillId="0" borderId="18" xfId="61" applyNumberFormat="1" applyFont="1" applyBorder="1" applyAlignment="1">
      <alignment horizontal="right" vertical="center"/>
      <protection/>
    </xf>
    <xf numFmtId="186" fontId="0" fillId="0" borderId="17" xfId="0" applyNumberFormat="1" applyFont="1" applyFill="1" applyBorder="1" applyAlignment="1">
      <alignment horizontal="right"/>
    </xf>
    <xf numFmtId="186" fontId="0" fillId="0" borderId="17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0" xfId="59" applyFont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/>
      <protection/>
    </xf>
    <xf numFmtId="0" fontId="8" fillId="0" borderId="16" xfId="59" applyFont="1" applyBorder="1" applyAlignment="1">
      <alignment horizontal="center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26" xfId="59" applyFont="1" applyBorder="1" applyAlignment="1">
      <alignment horizontal="center" vertical="center"/>
      <protection/>
    </xf>
    <xf numFmtId="49" fontId="0" fillId="0" borderId="13" xfId="56" applyNumberFormat="1" applyFont="1" applyBorder="1" applyAlignment="1">
      <alignment horizontal="center"/>
      <protection/>
    </xf>
    <xf numFmtId="49" fontId="0" fillId="0" borderId="16" xfId="56" applyNumberFormat="1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49" fontId="0" fillId="0" borderId="22" xfId="56" applyNumberFormat="1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49" fontId="0" fillId="0" borderId="13" xfId="56" applyNumberFormat="1" applyFont="1" applyBorder="1" applyAlignment="1">
      <alignment horizontal="center" vertical="center"/>
      <protection/>
    </xf>
    <xf numFmtId="49" fontId="0" fillId="0" borderId="16" xfId="56" applyNumberFormat="1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26" xfId="56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11" fillId="0" borderId="0" xfId="55" applyFont="1" applyAlignment="1">
      <alignment horizontal="left"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 wrapText="1"/>
      <protection/>
    </xf>
    <xf numFmtId="0" fontId="0" fillId="0" borderId="26" xfId="55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 vertical="center"/>
      <protection/>
    </xf>
    <xf numFmtId="49" fontId="0" fillId="0" borderId="21" xfId="55" applyNumberFormat="1" applyFont="1" applyBorder="1" applyAlignment="1">
      <alignment horizontal="center" vertical="center" wrapText="1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6 Tab 3_1.vj.2009 2 2" xfId="43"/>
    <cellStyle name="Dezimal_Seite 07 Tab 4_2.vj.2009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4" xfId="58"/>
    <cellStyle name="Standard_Seite 05 Tab 2_1.vj.2009" xfId="59"/>
    <cellStyle name="Standard_Seite 05 Tab 2_1.vj.2009 2" xfId="60"/>
    <cellStyle name="Standard_Seite 05 Tab 2_1.vj.2009 2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6905625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3" name="Text Box 13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4" name="Text Box 14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5" name="Text Box 15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6" name="Text Box 16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9550"/>
    <xdr:sp>
      <xdr:nvSpPr>
        <xdr:cNvPr id="7" name="Text Box 17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8" name="Text Box 18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9" name="Text Box 19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0" name="Text Box 12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1" name="Text Box 13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2" name="Text Box 14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3" name="Text Box 15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 fLocksText="0">
      <xdr:nvSpPr>
        <xdr:cNvPr id="14" name="Text Box 16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0025"/>
    <xdr:sp>
      <xdr:nvSpPr>
        <xdr:cNvPr id="15" name="Text Box 17"/>
        <xdr:cNvSpPr txBox="1">
          <a:spLocks noChangeArrowheads="1"/>
        </xdr:cNvSpPr>
      </xdr:nvSpPr>
      <xdr:spPr>
        <a:xfrm>
          <a:off x="6905625" y="7134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6" name="Text Box 18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 fLocksText="0">
      <xdr:nvSpPr>
        <xdr:cNvPr id="17" name="Text Box 19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K3" sqref="K3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140" t="s">
        <v>300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231" t="s">
        <v>1</v>
      </c>
      <c r="B5" s="231"/>
      <c r="C5" s="231"/>
      <c r="D5" s="231"/>
      <c r="E5" s="231"/>
      <c r="F5" s="231"/>
      <c r="G5" s="231"/>
      <c r="H5" s="3">
        <v>4</v>
      </c>
    </row>
    <row r="7" spans="1:8" ht="12.75">
      <c r="A7" s="231" t="s">
        <v>2</v>
      </c>
      <c r="B7" s="231"/>
      <c r="C7" s="231"/>
      <c r="D7" s="231"/>
      <c r="E7" s="231"/>
      <c r="F7" s="231"/>
      <c r="G7" s="231"/>
      <c r="H7" s="3">
        <v>5</v>
      </c>
    </row>
    <row r="10" ht="12.75">
      <c r="A10" s="2" t="s">
        <v>292</v>
      </c>
    </row>
    <row r="11" spans="1:8" ht="12.75">
      <c r="A11" s="2"/>
      <c r="B11" s="231" t="s">
        <v>295</v>
      </c>
      <c r="C11" s="231"/>
      <c r="D11" s="231"/>
      <c r="E11" s="231"/>
      <c r="F11" s="231"/>
      <c r="G11" s="231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69" t="s">
        <v>323</v>
      </c>
    </row>
    <row r="16" spans="1:8" ht="12.75">
      <c r="A16" s="2"/>
      <c r="B16" s="232" t="s">
        <v>296</v>
      </c>
      <c r="C16" s="232"/>
      <c r="D16" s="232"/>
      <c r="E16" s="232"/>
      <c r="F16" s="232"/>
      <c r="G16" s="232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232" t="s">
        <v>293</v>
      </c>
      <c r="B20" s="232"/>
      <c r="C20" s="232"/>
      <c r="D20" s="232"/>
      <c r="E20" s="232"/>
      <c r="F20" s="232"/>
      <c r="G20" s="232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232" t="s">
        <v>294</v>
      </c>
      <c r="B24" s="232"/>
      <c r="C24" s="232"/>
      <c r="D24" s="232"/>
      <c r="E24" s="232"/>
      <c r="F24" s="232"/>
      <c r="G24" s="232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297</v>
      </c>
    </row>
    <row r="29" spans="1:8" ht="12.75">
      <c r="A29" s="2"/>
      <c r="B29" s="233" t="s">
        <v>324</v>
      </c>
      <c r="C29" s="232"/>
      <c r="D29" s="232"/>
      <c r="E29" s="232"/>
      <c r="F29" s="232"/>
      <c r="G29" s="232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298</v>
      </c>
    </row>
    <row r="34" spans="1:8" ht="12.75">
      <c r="A34" s="4"/>
      <c r="B34" s="229" t="s">
        <v>324</v>
      </c>
      <c r="C34" s="230"/>
      <c r="D34" s="230"/>
      <c r="E34" s="230"/>
      <c r="F34" s="230"/>
      <c r="G34" s="230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299</v>
      </c>
    </row>
    <row r="39" spans="1:8" ht="12.75">
      <c r="A39" s="4" t="s">
        <v>0</v>
      </c>
      <c r="B39" s="229" t="s">
        <v>322</v>
      </c>
      <c r="C39" s="230"/>
      <c r="D39" s="230"/>
      <c r="E39" s="230"/>
      <c r="F39" s="230"/>
      <c r="G39" s="230"/>
      <c r="H39" s="3">
        <v>12</v>
      </c>
    </row>
    <row r="41" ht="13.5">
      <c r="H41" s="6"/>
    </row>
    <row r="42" ht="13.5">
      <c r="H42" s="7"/>
    </row>
  </sheetData>
  <sheetProtection/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4.25">
      <c r="A1" s="10" t="s">
        <v>259</v>
      </c>
      <c r="B1" s="10"/>
      <c r="C1" s="10"/>
      <c r="D1" s="10"/>
      <c r="E1" s="10"/>
      <c r="F1" s="10"/>
      <c r="G1" s="10"/>
      <c r="H1" s="10"/>
      <c r="I1" s="10"/>
      <c r="J1" s="10"/>
      <c r="K1" s="90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48" t="s">
        <v>241</v>
      </c>
      <c r="B3" s="241"/>
      <c r="C3" s="249"/>
      <c r="D3" s="248">
        <v>2016</v>
      </c>
      <c r="E3" s="241"/>
      <c r="F3" s="241"/>
      <c r="G3" s="249"/>
      <c r="H3" s="252">
        <v>2017</v>
      </c>
      <c r="I3" s="240" t="s">
        <v>310</v>
      </c>
      <c r="J3" s="241"/>
    </row>
    <row r="4" spans="1:10" ht="12.75">
      <c r="A4" s="243"/>
      <c r="B4" s="243"/>
      <c r="C4" s="250"/>
      <c r="D4" s="243"/>
      <c r="E4" s="243"/>
      <c r="F4" s="243"/>
      <c r="G4" s="250"/>
      <c r="H4" s="253"/>
      <c r="I4" s="242"/>
      <c r="J4" s="243"/>
    </row>
    <row r="5" spans="1:10" ht="12.75">
      <c r="A5" s="243"/>
      <c r="B5" s="243"/>
      <c r="C5" s="250"/>
      <c r="D5" s="245"/>
      <c r="E5" s="245"/>
      <c r="F5" s="245"/>
      <c r="G5" s="251"/>
      <c r="H5" s="254"/>
      <c r="I5" s="244"/>
      <c r="J5" s="245"/>
    </row>
    <row r="6" spans="1:10" ht="12.75">
      <c r="A6" s="243"/>
      <c r="B6" s="243"/>
      <c r="C6" s="250"/>
      <c r="D6" s="14" t="s">
        <v>3</v>
      </c>
      <c r="E6" s="14" t="s">
        <v>4</v>
      </c>
      <c r="F6" s="14" t="s">
        <v>5</v>
      </c>
      <c r="G6" s="14" t="s">
        <v>6</v>
      </c>
      <c r="H6" s="14" t="s">
        <v>3</v>
      </c>
      <c r="I6" s="15" t="s">
        <v>308</v>
      </c>
      <c r="J6" s="16" t="s">
        <v>309</v>
      </c>
    </row>
    <row r="7" spans="1:10" ht="12.75">
      <c r="A7" s="245"/>
      <c r="B7" s="245"/>
      <c r="C7" s="251"/>
      <c r="D7" s="246" t="s">
        <v>7</v>
      </c>
      <c r="E7" s="246"/>
      <c r="F7" s="246"/>
      <c r="G7" s="246"/>
      <c r="H7" s="247"/>
      <c r="I7" s="17" t="s">
        <v>8</v>
      </c>
      <c r="J7" s="16"/>
    </row>
    <row r="8" spans="3:10" ht="12.75">
      <c r="C8" s="13"/>
      <c r="D8" s="18"/>
      <c r="E8" s="18"/>
      <c r="F8" s="18"/>
      <c r="G8" s="46"/>
      <c r="H8" s="18"/>
      <c r="I8" s="18"/>
      <c r="J8" s="13"/>
    </row>
    <row r="9" spans="1:10" ht="12.75">
      <c r="A9" s="237" t="s">
        <v>9</v>
      </c>
      <c r="B9" s="237"/>
      <c r="C9" s="19"/>
      <c r="D9" s="46">
        <v>2790</v>
      </c>
      <c r="E9" s="46">
        <v>4506</v>
      </c>
      <c r="F9" s="46">
        <v>4217</v>
      </c>
      <c r="G9" s="46">
        <v>6301.321232</v>
      </c>
      <c r="H9" s="46">
        <v>2786</v>
      </c>
      <c r="I9" s="48">
        <f>SUM(H9/D9%)-100</f>
        <v>-0.14336917562722817</v>
      </c>
      <c r="J9" s="50">
        <f>SUM(H9/G9%)-100</f>
        <v>-55.78705008956128</v>
      </c>
    </row>
    <row r="10" spans="1:10" ht="12.75">
      <c r="A10" s="237" t="s">
        <v>10</v>
      </c>
      <c r="B10" s="237"/>
      <c r="C10" s="19"/>
      <c r="D10" s="46">
        <v>1412</v>
      </c>
      <c r="E10" s="46">
        <v>1474</v>
      </c>
      <c r="F10" s="46">
        <v>1484</v>
      </c>
      <c r="G10" s="46">
        <v>1530.133559</v>
      </c>
      <c r="H10" s="46">
        <v>1407</v>
      </c>
      <c r="I10" s="48">
        <f>SUM(H10/D10%)-100</f>
        <v>-0.35410764872520417</v>
      </c>
      <c r="J10" s="50">
        <f>SUM(H10/G10%)-100</f>
        <v>-8.04724256100053</v>
      </c>
    </row>
    <row r="11" spans="1:10" ht="12.75">
      <c r="A11" s="237" t="s">
        <v>11</v>
      </c>
      <c r="B11" s="237"/>
      <c r="C11" s="19"/>
      <c r="D11" s="46">
        <v>4643</v>
      </c>
      <c r="E11" s="46">
        <v>5362</v>
      </c>
      <c r="F11" s="46">
        <v>5696</v>
      </c>
      <c r="G11" s="46">
        <v>5704.990291</v>
      </c>
      <c r="H11" s="46">
        <v>5068</v>
      </c>
      <c r="I11" s="48">
        <f>SUM(H11/D11%)-100</f>
        <v>9.153564505707521</v>
      </c>
      <c r="J11" s="50">
        <f>SUM(H11/G11%)-100</f>
        <v>-11.16549298961813</v>
      </c>
    </row>
    <row r="12" spans="3:10" ht="12.75">
      <c r="C12" s="19"/>
      <c r="D12" s="46"/>
      <c r="E12" s="46"/>
      <c r="F12" s="46"/>
      <c r="G12" s="46"/>
      <c r="H12" s="46"/>
      <c r="I12" s="48"/>
      <c r="J12" s="50"/>
    </row>
    <row r="13" spans="1:10" ht="14.25">
      <c r="A13" s="235" t="s">
        <v>260</v>
      </c>
      <c r="B13" s="235"/>
      <c r="C13" s="20"/>
      <c r="D13" s="46">
        <v>6779</v>
      </c>
      <c r="E13" s="46">
        <v>9076</v>
      </c>
      <c r="F13" s="46">
        <v>9153</v>
      </c>
      <c r="G13" s="46">
        <v>11345.298876</v>
      </c>
      <c r="H13" s="46">
        <v>6991</v>
      </c>
      <c r="I13" s="48">
        <f>SUM(H13/D13%)-100</f>
        <v>3.1273049122289365</v>
      </c>
      <c r="J13" s="50">
        <f>SUM(H13/G13%)-100</f>
        <v>-38.37976349138888</v>
      </c>
    </row>
    <row r="14" spans="3:10" ht="12.75">
      <c r="C14" s="19"/>
      <c r="D14" s="46"/>
      <c r="E14" s="46"/>
      <c r="F14" s="46"/>
      <c r="G14" s="46"/>
      <c r="H14" s="46"/>
      <c r="I14" s="48"/>
      <c r="J14" s="50"/>
    </row>
    <row r="15" spans="1:10" ht="12.75">
      <c r="A15" s="237" t="s">
        <v>12</v>
      </c>
      <c r="B15" s="237"/>
      <c r="C15" s="19"/>
      <c r="D15" s="46">
        <v>351</v>
      </c>
      <c r="E15" s="46">
        <v>325</v>
      </c>
      <c r="F15" s="46">
        <v>422</v>
      </c>
      <c r="G15" s="46">
        <v>414</v>
      </c>
      <c r="H15" s="46">
        <v>274</v>
      </c>
      <c r="I15" s="48">
        <f>SUM(H15/D15%)-100</f>
        <v>-21.937321937321926</v>
      </c>
      <c r="J15" s="50">
        <f>SUM(H15/G15%)-100</f>
        <v>-33.81642512077295</v>
      </c>
    </row>
    <row r="16" spans="1:10" ht="12.75">
      <c r="A16" s="237" t="s">
        <v>234</v>
      </c>
      <c r="B16" s="237"/>
      <c r="C16" s="19"/>
      <c r="D16" s="46"/>
      <c r="E16" s="46"/>
      <c r="F16" s="46"/>
      <c r="G16" s="46"/>
      <c r="H16" s="46"/>
      <c r="I16" s="48"/>
      <c r="J16" s="50"/>
    </row>
    <row r="17" spans="1:10" ht="12.75">
      <c r="A17" s="23"/>
      <c r="B17" s="237" t="s">
        <v>233</v>
      </c>
      <c r="C17" s="237"/>
      <c r="D17" s="46">
        <v>447</v>
      </c>
      <c r="E17" s="46">
        <v>351</v>
      </c>
      <c r="F17" s="46">
        <v>698</v>
      </c>
      <c r="G17" s="46">
        <v>936</v>
      </c>
      <c r="H17" s="46">
        <v>489</v>
      </c>
      <c r="I17" s="48">
        <f>SUM(H17/D17%)-100</f>
        <v>9.395973154362423</v>
      </c>
      <c r="J17" s="50">
        <f>SUM(H17/G17%)-100</f>
        <v>-47.756410256410255</v>
      </c>
    </row>
    <row r="18" spans="1:10" ht="12.75">
      <c r="A18" s="237" t="s">
        <v>13</v>
      </c>
      <c r="B18" s="237"/>
      <c r="C18" s="19"/>
      <c r="D18" s="46">
        <v>0</v>
      </c>
      <c r="E18" s="46">
        <v>0</v>
      </c>
      <c r="F18" s="46">
        <v>0</v>
      </c>
      <c r="G18" s="46">
        <v>1</v>
      </c>
      <c r="H18" s="46">
        <v>0</v>
      </c>
      <c r="I18" s="184" t="s">
        <v>307</v>
      </c>
      <c r="J18" s="185" t="s">
        <v>307</v>
      </c>
    </row>
    <row r="19" spans="3:10" ht="12.75">
      <c r="C19" s="19"/>
      <c r="D19" s="46"/>
      <c r="E19" s="46"/>
      <c r="F19" s="46"/>
      <c r="G19" s="46"/>
      <c r="H19" s="46"/>
      <c r="I19" s="48"/>
      <c r="J19" s="50"/>
    </row>
    <row r="20" spans="1:10" ht="14.25">
      <c r="A20" s="235" t="s">
        <v>261</v>
      </c>
      <c r="B20" s="235"/>
      <c r="C20" s="20"/>
      <c r="D20" s="46">
        <v>770</v>
      </c>
      <c r="E20" s="46">
        <v>666</v>
      </c>
      <c r="F20" s="46">
        <v>1105</v>
      </c>
      <c r="G20" s="46">
        <v>1325</v>
      </c>
      <c r="H20" s="46">
        <v>735</v>
      </c>
      <c r="I20" s="48">
        <f>SUM(H20/D20%)-100</f>
        <v>-4.545454545454547</v>
      </c>
      <c r="J20" s="50">
        <f>SUM(H20/G20%)-100</f>
        <v>-44.528301886792455</v>
      </c>
    </row>
    <row r="21" spans="3:10" ht="12.75">
      <c r="C21" s="19"/>
      <c r="D21" s="46"/>
      <c r="E21" s="46"/>
      <c r="F21" s="46"/>
      <c r="G21" s="46"/>
      <c r="H21" s="46"/>
      <c r="I21" s="48"/>
      <c r="J21" s="50"/>
    </row>
    <row r="22" spans="1:11" s="11" customFormat="1" ht="12.75">
      <c r="A22" s="236" t="s">
        <v>235</v>
      </c>
      <c r="B22" s="236"/>
      <c r="C22" s="21"/>
      <c r="D22" s="46"/>
      <c r="E22" s="46"/>
      <c r="F22" s="46"/>
      <c r="G22" s="46"/>
      <c r="H22" s="46"/>
      <c r="I22" s="48"/>
      <c r="J22" s="50"/>
      <c r="K22" s="90"/>
    </row>
    <row r="23" spans="1:10" ht="14.25">
      <c r="A23" s="236" t="s">
        <v>262</v>
      </c>
      <c r="B23" s="236"/>
      <c r="C23" s="19"/>
      <c r="D23" s="47">
        <v>7549</v>
      </c>
      <c r="E23" s="47">
        <v>9741</v>
      </c>
      <c r="F23" s="47">
        <v>10258</v>
      </c>
      <c r="G23" s="47">
        <v>12670</v>
      </c>
      <c r="H23" s="47">
        <v>7726</v>
      </c>
      <c r="I23" s="141">
        <f>SUM(H23/D23%)-100</f>
        <v>2.344681414756934</v>
      </c>
      <c r="J23" s="142">
        <f>SUM(H23/G23%)-100</f>
        <v>-39.02131018153118</v>
      </c>
    </row>
    <row r="24" spans="3:10" ht="12.75">
      <c r="C24" s="19"/>
      <c r="D24" s="46"/>
      <c r="E24" s="46"/>
      <c r="F24" s="46"/>
      <c r="G24" s="46"/>
      <c r="H24" s="46"/>
      <c r="I24" s="48"/>
      <c r="J24" s="50"/>
    </row>
    <row r="25" spans="1:10" ht="12.75">
      <c r="A25" s="237" t="s">
        <v>14</v>
      </c>
      <c r="B25" s="237"/>
      <c r="C25" s="19"/>
      <c r="D25" s="46">
        <v>2245</v>
      </c>
      <c r="E25" s="46">
        <v>2229</v>
      </c>
      <c r="F25" s="46">
        <v>2271</v>
      </c>
      <c r="G25" s="46">
        <v>2833</v>
      </c>
      <c r="H25" s="46">
        <v>2402</v>
      </c>
      <c r="I25" s="48">
        <f aca="true" t="shared" si="0" ref="I25:I30">SUM(H25/D25%)-100</f>
        <v>6.993318485523389</v>
      </c>
      <c r="J25" s="50">
        <f aca="true" t="shared" si="1" ref="J25:J30">SUM(H25/G25%)-100</f>
        <v>-15.21355453582774</v>
      </c>
    </row>
    <row r="26" spans="1:10" ht="12.75">
      <c r="A26" s="237" t="s">
        <v>15</v>
      </c>
      <c r="B26" s="237"/>
      <c r="C26" s="19"/>
      <c r="D26" s="46">
        <v>1793</v>
      </c>
      <c r="E26" s="46">
        <v>1596</v>
      </c>
      <c r="F26" s="46">
        <v>1596</v>
      </c>
      <c r="G26" s="46">
        <v>1888</v>
      </c>
      <c r="H26" s="46">
        <v>1865</v>
      </c>
      <c r="I26" s="48">
        <f t="shared" si="0"/>
        <v>4.015616285554941</v>
      </c>
      <c r="J26" s="50">
        <f t="shared" si="1"/>
        <v>-1.2182203389830448</v>
      </c>
    </row>
    <row r="27" spans="1:10" ht="12.75">
      <c r="A27" s="237" t="s">
        <v>16</v>
      </c>
      <c r="B27" s="237"/>
      <c r="C27" s="19"/>
      <c r="D27" s="46">
        <v>89</v>
      </c>
      <c r="E27" s="46">
        <v>78</v>
      </c>
      <c r="F27" s="46">
        <v>86</v>
      </c>
      <c r="G27" s="46">
        <v>92</v>
      </c>
      <c r="H27" s="46">
        <v>79</v>
      </c>
      <c r="I27" s="48">
        <f t="shared" si="0"/>
        <v>-11.235955056179776</v>
      </c>
      <c r="J27" s="50">
        <f t="shared" si="1"/>
        <v>-14.130434782608702</v>
      </c>
    </row>
    <row r="28" spans="1:10" ht="12.75">
      <c r="A28" s="237" t="s">
        <v>17</v>
      </c>
      <c r="B28" s="237"/>
      <c r="C28" s="19"/>
      <c r="D28" s="46">
        <v>3392</v>
      </c>
      <c r="E28" s="46">
        <v>3803</v>
      </c>
      <c r="F28" s="46">
        <v>3787</v>
      </c>
      <c r="G28" s="46">
        <v>3882</v>
      </c>
      <c r="H28" s="46">
        <v>3677</v>
      </c>
      <c r="I28" s="48">
        <f t="shared" si="0"/>
        <v>8.402122641509422</v>
      </c>
      <c r="J28" s="50">
        <f t="shared" si="1"/>
        <v>-5.28078310149408</v>
      </c>
    </row>
    <row r="29" spans="1:10" ht="12.75">
      <c r="A29" s="237" t="s">
        <v>18</v>
      </c>
      <c r="B29" s="237"/>
      <c r="C29" s="19"/>
      <c r="D29" s="46">
        <v>1345</v>
      </c>
      <c r="E29" s="46">
        <v>1284</v>
      </c>
      <c r="F29" s="46">
        <v>1231</v>
      </c>
      <c r="G29" s="46">
        <v>1170</v>
      </c>
      <c r="H29" s="46">
        <v>1375</v>
      </c>
      <c r="I29" s="48">
        <f t="shared" si="0"/>
        <v>2.2304832713754763</v>
      </c>
      <c r="J29" s="50">
        <f t="shared" si="1"/>
        <v>17.521367521367523</v>
      </c>
    </row>
    <row r="30" spans="1:10" ht="12.75">
      <c r="A30" s="237" t="s">
        <v>19</v>
      </c>
      <c r="B30" s="237"/>
      <c r="C30" s="19"/>
      <c r="D30" s="46">
        <v>622</v>
      </c>
      <c r="E30" s="46">
        <v>600</v>
      </c>
      <c r="F30" s="46">
        <v>570</v>
      </c>
      <c r="G30" s="46">
        <v>538</v>
      </c>
      <c r="H30" s="46">
        <v>501</v>
      </c>
      <c r="I30" s="48">
        <f t="shared" si="0"/>
        <v>-19.453376205787777</v>
      </c>
      <c r="J30" s="50">
        <f t="shared" si="1"/>
        <v>-6.877323420074347</v>
      </c>
    </row>
    <row r="31" spans="3:10" ht="12.75">
      <c r="C31" s="19"/>
      <c r="D31" s="46"/>
      <c r="E31" s="46"/>
      <c r="F31" s="46"/>
      <c r="G31" s="46"/>
      <c r="H31" s="46"/>
      <c r="I31" s="48"/>
      <c r="J31" s="50"/>
    </row>
    <row r="32" spans="1:10" ht="14.25">
      <c r="A32" s="235" t="s">
        <v>263</v>
      </c>
      <c r="B32" s="235"/>
      <c r="C32" s="20"/>
      <c r="D32" s="46">
        <v>7417</v>
      </c>
      <c r="E32" s="46">
        <v>7320</v>
      </c>
      <c r="F32" s="46">
        <v>7293</v>
      </c>
      <c r="G32" s="46">
        <v>8207</v>
      </c>
      <c r="H32" s="46">
        <v>7622</v>
      </c>
      <c r="I32" s="48">
        <f>SUM(H32/D32%)-100</f>
        <v>2.763920722664153</v>
      </c>
      <c r="J32" s="50">
        <f>SUM(H32/G32%)-100</f>
        <v>-7.128061410990611</v>
      </c>
    </row>
    <row r="33" spans="3:10" ht="12.75">
      <c r="C33" s="19"/>
      <c r="D33" s="46"/>
      <c r="E33" s="46"/>
      <c r="F33" s="46"/>
      <c r="G33" s="46"/>
      <c r="H33" s="46"/>
      <c r="I33" s="48"/>
      <c r="J33" s="50"/>
    </row>
    <row r="34" spans="1:10" ht="12.75">
      <c r="A34" s="237" t="s">
        <v>20</v>
      </c>
      <c r="B34" s="237"/>
      <c r="C34" s="19"/>
      <c r="D34" s="46">
        <v>786</v>
      </c>
      <c r="E34" s="46">
        <v>1145</v>
      </c>
      <c r="F34" s="46">
        <v>1406</v>
      </c>
      <c r="G34" s="46">
        <v>1593</v>
      </c>
      <c r="H34" s="46">
        <v>829</v>
      </c>
      <c r="I34" s="48">
        <f>SUM(H34/D34%)-100</f>
        <v>5.470737913486005</v>
      </c>
      <c r="J34" s="50">
        <f>SUM(H34/G34%)-100</f>
        <v>-47.95982423101067</v>
      </c>
    </row>
    <row r="35" spans="1:10" ht="12.75">
      <c r="A35" s="237" t="s">
        <v>21</v>
      </c>
      <c r="B35" s="237"/>
      <c r="C35" s="19"/>
      <c r="D35" s="46">
        <v>574</v>
      </c>
      <c r="E35" s="46">
        <v>598</v>
      </c>
      <c r="F35" s="46">
        <v>855</v>
      </c>
      <c r="G35" s="46">
        <v>968</v>
      </c>
      <c r="H35" s="46">
        <v>559</v>
      </c>
      <c r="I35" s="48">
        <f>SUM(H35/D35%)-100</f>
        <v>-2.6132404181184654</v>
      </c>
      <c r="J35" s="50">
        <f>SUM(H35/G35%)-100</f>
        <v>-42.252066115702476</v>
      </c>
    </row>
    <row r="36" spans="3:10" ht="12.75">
      <c r="C36" s="19"/>
      <c r="D36" s="46"/>
      <c r="E36" s="46"/>
      <c r="F36" s="46"/>
      <c r="G36" s="46"/>
      <c r="H36" s="46"/>
      <c r="I36" s="48"/>
      <c r="J36" s="50"/>
    </row>
    <row r="37" spans="1:10" ht="14.25">
      <c r="A37" s="235" t="s">
        <v>264</v>
      </c>
      <c r="B37" s="235"/>
      <c r="C37" s="20"/>
      <c r="D37" s="46">
        <v>1331</v>
      </c>
      <c r="E37" s="46">
        <v>1733</v>
      </c>
      <c r="F37" s="46">
        <v>2246</v>
      </c>
      <c r="G37" s="46">
        <v>2535</v>
      </c>
      <c r="H37" s="46">
        <v>1352</v>
      </c>
      <c r="I37" s="48">
        <f>SUM(H37/D37%)-100</f>
        <v>1.577761081893314</v>
      </c>
      <c r="J37" s="50">
        <f>SUM(H37/G37%)-100</f>
        <v>-46.66666666666667</v>
      </c>
    </row>
    <row r="38" spans="3:10" ht="12.75">
      <c r="C38" s="19"/>
      <c r="D38" s="46"/>
      <c r="E38" s="46"/>
      <c r="F38" s="46"/>
      <c r="G38" s="46"/>
      <c r="H38" s="46"/>
      <c r="I38" s="48"/>
      <c r="J38" s="50"/>
    </row>
    <row r="39" spans="1:10" ht="12.75">
      <c r="A39" s="236" t="s">
        <v>236</v>
      </c>
      <c r="B39" s="236"/>
      <c r="C39" s="21"/>
      <c r="D39" s="47"/>
      <c r="E39" s="47"/>
      <c r="F39" s="47"/>
      <c r="G39" s="47"/>
      <c r="H39" s="47"/>
      <c r="I39" s="48"/>
      <c r="J39" s="50"/>
    </row>
    <row r="40" spans="1:10" ht="14.25">
      <c r="A40" s="236" t="s">
        <v>262</v>
      </c>
      <c r="B40" s="236"/>
      <c r="C40" s="19"/>
      <c r="D40" s="47">
        <v>8748</v>
      </c>
      <c r="E40" s="47">
        <v>9053</v>
      </c>
      <c r="F40" s="47">
        <v>9539</v>
      </c>
      <c r="G40" s="47">
        <v>10741</v>
      </c>
      <c r="H40" s="47">
        <v>8974</v>
      </c>
      <c r="I40" s="141">
        <f>SUM(H40/D40%)-100</f>
        <v>2.5834476451760366</v>
      </c>
      <c r="J40" s="142">
        <f>SUM(H40/G40%)-100</f>
        <v>-16.4509822176706</v>
      </c>
    </row>
    <row r="41" spans="3:10" ht="12.75">
      <c r="C41" s="19"/>
      <c r="D41" s="46"/>
      <c r="E41" s="46"/>
      <c r="F41" s="46"/>
      <c r="G41" s="46"/>
      <c r="H41" s="46"/>
      <c r="I41" s="48"/>
      <c r="J41" s="50"/>
    </row>
    <row r="42" spans="1:10" ht="14.25">
      <c r="A42" s="237" t="s">
        <v>265</v>
      </c>
      <c r="B42" s="237"/>
      <c r="C42" s="19"/>
      <c r="D42" s="46">
        <v>-1199</v>
      </c>
      <c r="E42" s="46">
        <v>688</v>
      </c>
      <c r="F42" s="46">
        <v>719</v>
      </c>
      <c r="G42" s="46">
        <v>1929</v>
      </c>
      <c r="H42" s="46">
        <v>-1247</v>
      </c>
      <c r="I42" s="184" t="s">
        <v>307</v>
      </c>
      <c r="J42" s="185" t="s">
        <v>307</v>
      </c>
    </row>
    <row r="43" spans="1:10" ht="12.75">
      <c r="A43" s="22"/>
      <c r="C43" s="19"/>
      <c r="D43" s="46"/>
      <c r="E43" s="46"/>
      <c r="F43" s="46"/>
      <c r="G43" s="46"/>
      <c r="H43" s="46"/>
      <c r="I43" s="48"/>
      <c r="J43" s="50"/>
    </row>
    <row r="44" spans="1:10" ht="12.75">
      <c r="A44" s="239" t="s">
        <v>22</v>
      </c>
      <c r="B44" s="239"/>
      <c r="C44" s="19"/>
      <c r="D44" s="46"/>
      <c r="E44" s="46"/>
      <c r="F44" s="46"/>
      <c r="G44" s="46"/>
      <c r="H44" s="46"/>
      <c r="I44" s="48"/>
      <c r="J44" s="50"/>
    </row>
    <row r="45" spans="1:10" ht="12.75">
      <c r="A45" s="22"/>
      <c r="C45" s="19"/>
      <c r="D45" s="46"/>
      <c r="E45" s="46"/>
      <c r="F45" s="46"/>
      <c r="G45" s="46"/>
      <c r="H45" s="46"/>
      <c r="I45" s="48"/>
      <c r="J45" s="50"/>
    </row>
    <row r="46" spans="1:10" ht="12.75">
      <c r="A46" s="237" t="s">
        <v>23</v>
      </c>
      <c r="B46" s="237"/>
      <c r="C46" s="19"/>
      <c r="D46" s="46">
        <v>1327</v>
      </c>
      <c r="E46" s="46">
        <v>1085</v>
      </c>
      <c r="F46" s="46">
        <v>572</v>
      </c>
      <c r="G46" s="46">
        <v>976</v>
      </c>
      <c r="H46" s="46">
        <v>1357</v>
      </c>
      <c r="I46" s="48">
        <f>SUM(H46/D46%)-100</f>
        <v>2.260738507912592</v>
      </c>
      <c r="J46" s="50">
        <f>SUM(H46/G46%)-100</f>
        <v>39.03688524590163</v>
      </c>
    </row>
    <row r="47" spans="1:10" ht="12.75">
      <c r="A47" s="24" t="s">
        <v>237</v>
      </c>
      <c r="B47" s="237" t="s">
        <v>238</v>
      </c>
      <c r="C47" s="237"/>
      <c r="D47" s="46">
        <v>284</v>
      </c>
      <c r="E47" s="46">
        <v>382</v>
      </c>
      <c r="F47" s="46">
        <v>274</v>
      </c>
      <c r="G47" s="46">
        <v>591</v>
      </c>
      <c r="H47" s="46">
        <v>399</v>
      </c>
      <c r="I47" s="48">
        <f>SUM(H47/D47%)-100</f>
        <v>40.49295774647888</v>
      </c>
      <c r="J47" s="50">
        <f>SUM(H47/G47%)-100</f>
        <v>-32.48730964467005</v>
      </c>
    </row>
    <row r="48" spans="1:10" ht="12.75">
      <c r="A48" s="23"/>
      <c r="B48" s="237" t="s">
        <v>148</v>
      </c>
      <c r="C48" s="237"/>
      <c r="D48" s="46">
        <v>1043</v>
      </c>
      <c r="E48" s="46">
        <v>702</v>
      </c>
      <c r="F48" s="46">
        <v>298</v>
      </c>
      <c r="G48" s="46">
        <v>385</v>
      </c>
      <c r="H48" s="46">
        <v>958</v>
      </c>
      <c r="I48" s="48">
        <f>SUM(H48/D48%)-100</f>
        <v>-8.149568552253115</v>
      </c>
      <c r="J48" s="50">
        <f>SUM(H48/G48%)-100</f>
        <v>148.83116883116884</v>
      </c>
    </row>
    <row r="49" spans="1:10" ht="12.75">
      <c r="A49" s="238"/>
      <c r="B49" s="238"/>
      <c r="C49" s="19"/>
      <c r="D49" s="46"/>
      <c r="E49" s="46"/>
      <c r="F49" s="46"/>
      <c r="G49" s="46"/>
      <c r="H49" s="46"/>
      <c r="I49" s="48"/>
      <c r="J49" s="50"/>
    </row>
    <row r="50" spans="1:10" ht="12.75">
      <c r="A50" s="237" t="s">
        <v>24</v>
      </c>
      <c r="B50" s="237"/>
      <c r="C50" s="19"/>
      <c r="D50" s="46">
        <v>1529</v>
      </c>
      <c r="E50" s="46">
        <v>1597</v>
      </c>
      <c r="F50" s="46">
        <v>914</v>
      </c>
      <c r="G50" s="46">
        <v>1160</v>
      </c>
      <c r="H50" s="46">
        <v>1866</v>
      </c>
      <c r="I50" s="48">
        <f>SUM(H50/D50%)-100</f>
        <v>22.040549378678875</v>
      </c>
      <c r="J50" s="50">
        <f>SUM(H50/G50%)-100</f>
        <v>60.86206896551724</v>
      </c>
    </row>
    <row r="51" spans="1:10" ht="12.75">
      <c r="A51" s="24" t="s">
        <v>239</v>
      </c>
      <c r="B51" s="237" t="s">
        <v>240</v>
      </c>
      <c r="C51" s="237"/>
      <c r="D51" s="46">
        <v>382</v>
      </c>
      <c r="E51" s="46">
        <v>392</v>
      </c>
      <c r="F51" s="46">
        <v>386</v>
      </c>
      <c r="G51" s="46">
        <v>607</v>
      </c>
      <c r="H51" s="46">
        <v>538</v>
      </c>
      <c r="I51" s="48">
        <f>SUM(H51/D51%)-100</f>
        <v>40.83769633507853</v>
      </c>
      <c r="J51" s="50">
        <f>SUM(H51/G51%)-100</f>
        <v>-11.367380560131807</v>
      </c>
    </row>
    <row r="52" spans="1:10" ht="12.75">
      <c r="A52" s="23"/>
      <c r="B52" s="237" t="s">
        <v>210</v>
      </c>
      <c r="C52" s="237"/>
      <c r="D52" s="46">
        <v>1002</v>
      </c>
      <c r="E52" s="46">
        <v>930</v>
      </c>
      <c r="F52" s="46">
        <v>425</v>
      </c>
      <c r="G52" s="46">
        <v>424</v>
      </c>
      <c r="H52" s="46">
        <v>1193</v>
      </c>
      <c r="I52" s="48">
        <f>SUM(H52/D52%)-100</f>
        <v>19.061876247504998</v>
      </c>
      <c r="J52" s="50">
        <f>SUM(H52/G52%)-100</f>
        <v>181.3679245283019</v>
      </c>
    </row>
    <row r="53" spans="1:9" ht="12.75">
      <c r="A53" s="238"/>
      <c r="B53" s="238"/>
      <c r="I53" s="13"/>
    </row>
    <row r="54" ht="12.75">
      <c r="A54" s="2" t="s">
        <v>102</v>
      </c>
    </row>
    <row r="55" spans="1:10" ht="12.75">
      <c r="A55" s="234" t="s">
        <v>306</v>
      </c>
      <c r="B55" s="234"/>
      <c r="C55" s="234"/>
      <c r="D55" s="234"/>
      <c r="E55" s="234"/>
      <c r="F55" s="234"/>
      <c r="G55" s="234"/>
      <c r="H55" s="234"/>
      <c r="I55" s="234"/>
      <c r="J55" s="234"/>
    </row>
    <row r="56" spans="1:10" ht="12.75">
      <c r="A56" s="234"/>
      <c r="B56" s="234"/>
      <c r="C56" s="234"/>
      <c r="D56" s="234"/>
      <c r="E56" s="234"/>
      <c r="F56" s="234"/>
      <c r="G56" s="234"/>
      <c r="H56" s="234"/>
      <c r="I56" s="234"/>
      <c r="J56" s="234"/>
    </row>
    <row r="57" spans="1:10" ht="12.75">
      <c r="A57" s="234"/>
      <c r="B57" s="234"/>
      <c r="C57" s="234"/>
      <c r="D57" s="234"/>
      <c r="E57" s="234"/>
      <c r="F57" s="234"/>
      <c r="G57" s="234"/>
      <c r="H57" s="234"/>
      <c r="I57" s="234"/>
      <c r="J57" s="234"/>
    </row>
    <row r="58" spans="1:10" ht="12.75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</sheetData>
  <sheetProtection/>
  <mergeCells count="39">
    <mergeCell ref="A10:B10"/>
    <mergeCell ref="A15:B15"/>
    <mergeCell ref="B17:C17"/>
    <mergeCell ref="I3:J5"/>
    <mergeCell ref="D7:H7"/>
    <mergeCell ref="A3:C7"/>
    <mergeCell ref="D3:G5"/>
    <mergeCell ref="H3:H5"/>
    <mergeCell ref="A13:B13"/>
    <mergeCell ref="A16:B16"/>
    <mergeCell ref="A11:B11"/>
    <mergeCell ref="A9:B9"/>
    <mergeCell ref="A18:B18"/>
    <mergeCell ref="A30:B30"/>
    <mergeCell ref="A34:B34"/>
    <mergeCell ref="A35:B35"/>
    <mergeCell ref="A42:B42"/>
    <mergeCell ref="A46:B46"/>
    <mergeCell ref="A44:B44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1">
      <selection activeCell="L36" sqref="L36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311</v>
      </c>
      <c r="B1" s="25"/>
      <c r="C1" s="25"/>
      <c r="D1" s="25"/>
      <c r="E1" s="25"/>
      <c r="F1" s="25"/>
      <c r="G1" s="25"/>
      <c r="H1" s="25"/>
      <c r="I1" s="26"/>
      <c r="J1" s="44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4"/>
    </row>
    <row r="3" spans="1:9" ht="12.75">
      <c r="A3" s="264" t="s">
        <v>25</v>
      </c>
      <c r="B3" s="264"/>
      <c r="C3" s="265"/>
      <c r="D3" s="261" t="s">
        <v>26</v>
      </c>
      <c r="E3" s="28" t="s">
        <v>27</v>
      </c>
      <c r="F3" s="29"/>
      <c r="G3" s="29"/>
      <c r="H3" s="29"/>
      <c r="I3" s="29"/>
    </row>
    <row r="4" spans="1:9" ht="12.75">
      <c r="A4" s="266"/>
      <c r="B4" s="266"/>
      <c r="C4" s="267"/>
      <c r="D4" s="262"/>
      <c r="E4" s="270" t="s">
        <v>30</v>
      </c>
      <c r="F4" s="270" t="s">
        <v>31</v>
      </c>
      <c r="G4" s="261" t="s">
        <v>28</v>
      </c>
      <c r="H4" s="261" t="s">
        <v>29</v>
      </c>
      <c r="I4" s="256" t="s">
        <v>242</v>
      </c>
    </row>
    <row r="5" spans="1:9" ht="12.75">
      <c r="A5" s="266"/>
      <c r="B5" s="266"/>
      <c r="C5" s="267"/>
      <c r="D5" s="262"/>
      <c r="E5" s="271"/>
      <c r="F5" s="271"/>
      <c r="G5" s="262"/>
      <c r="H5" s="262"/>
      <c r="I5" s="257"/>
    </row>
    <row r="6" spans="1:9" ht="12.75">
      <c r="A6" s="266"/>
      <c r="B6" s="266"/>
      <c r="C6" s="267"/>
      <c r="D6" s="263"/>
      <c r="E6" s="272"/>
      <c r="F6" s="272"/>
      <c r="G6" s="263"/>
      <c r="H6" s="263"/>
      <c r="I6" s="258"/>
    </row>
    <row r="7" spans="1:9" ht="12.75">
      <c r="A7" s="268"/>
      <c r="B7" s="268"/>
      <c r="C7" s="269"/>
      <c r="D7" s="259" t="s">
        <v>32</v>
      </c>
      <c r="E7" s="260"/>
      <c r="F7" s="260"/>
      <c r="G7" s="260"/>
      <c r="H7" s="260"/>
      <c r="I7" s="260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55" t="s">
        <v>33</v>
      </c>
      <c r="E9" s="255"/>
      <c r="F9" s="255"/>
      <c r="G9" s="255"/>
      <c r="H9" s="255"/>
      <c r="I9" s="255"/>
      <c r="J9" s="44"/>
    </row>
    <row r="10" spans="1:9" ht="6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2015</v>
      </c>
      <c r="B11" s="186" t="s">
        <v>34</v>
      </c>
      <c r="C11" s="39"/>
      <c r="D11" s="46">
        <v>154845.736</v>
      </c>
      <c r="E11" s="46">
        <v>52992.047</v>
      </c>
      <c r="F11" s="46">
        <v>25611.261</v>
      </c>
      <c r="G11" s="46">
        <v>1765.999</v>
      </c>
      <c r="H11" s="46">
        <v>4.998</v>
      </c>
      <c r="I11" s="49">
        <v>0.78</v>
      </c>
    </row>
    <row r="12" spans="1:9" ht="12.75">
      <c r="A12" s="33"/>
      <c r="B12" s="186" t="s">
        <v>35</v>
      </c>
      <c r="C12" s="36"/>
      <c r="D12" s="46">
        <v>209895.282</v>
      </c>
      <c r="E12" s="46">
        <v>79126.754</v>
      </c>
      <c r="F12" s="46">
        <v>37110.044</v>
      </c>
      <c r="G12" s="46">
        <v>2552.631</v>
      </c>
      <c r="H12" s="46">
        <v>119.372</v>
      </c>
      <c r="I12" s="49">
        <v>0</v>
      </c>
    </row>
    <row r="13" spans="1:9" ht="12.75">
      <c r="A13" s="33"/>
      <c r="B13" s="186" t="s">
        <v>36</v>
      </c>
      <c r="C13" s="39"/>
      <c r="D13" s="46">
        <v>297148.089</v>
      </c>
      <c r="E13" s="46">
        <v>105775.273</v>
      </c>
      <c r="F13" s="46">
        <v>50838.177</v>
      </c>
      <c r="G13" s="46">
        <v>4336.675</v>
      </c>
      <c r="H13" s="46">
        <v>105.218</v>
      </c>
      <c r="I13" s="49">
        <v>0.225</v>
      </c>
    </row>
    <row r="14" spans="1:9" ht="12.75">
      <c r="A14" s="33"/>
      <c r="B14" s="186" t="s">
        <v>37</v>
      </c>
      <c r="C14" s="39"/>
      <c r="D14" s="46">
        <v>373444</v>
      </c>
      <c r="E14" s="46">
        <v>104271</v>
      </c>
      <c r="F14" s="46">
        <v>56601</v>
      </c>
      <c r="G14" s="46">
        <v>6098</v>
      </c>
      <c r="H14" s="46">
        <v>5</v>
      </c>
      <c r="I14" s="49">
        <v>0</v>
      </c>
    </row>
    <row r="15" spans="1:9" ht="6" customHeight="1">
      <c r="A15" s="33"/>
      <c r="B15" s="36"/>
      <c r="C15" s="39"/>
      <c r="D15" s="46"/>
      <c r="E15" s="46"/>
      <c r="F15" s="46"/>
      <c r="G15" s="46"/>
      <c r="H15" s="46"/>
      <c r="I15" s="49"/>
    </row>
    <row r="16" spans="1:10" s="27" customFormat="1" ht="12.75">
      <c r="A16" s="33">
        <v>2016</v>
      </c>
      <c r="B16" s="186" t="s">
        <v>34</v>
      </c>
      <c r="C16" s="186"/>
      <c r="D16" s="46">
        <v>210799</v>
      </c>
      <c r="E16" s="46">
        <v>77313</v>
      </c>
      <c r="F16" s="46">
        <v>26149</v>
      </c>
      <c r="G16" s="46">
        <v>1749</v>
      </c>
      <c r="H16" s="46">
        <v>30</v>
      </c>
      <c r="I16" s="49">
        <v>11</v>
      </c>
      <c r="J16" s="44"/>
    </row>
    <row r="17" spans="1:9" ht="12.75">
      <c r="A17" s="33"/>
      <c r="B17" s="186" t="s">
        <v>35</v>
      </c>
      <c r="C17" s="186"/>
      <c r="D17" s="46">
        <v>291523.307</v>
      </c>
      <c r="E17" s="46">
        <v>108478.223</v>
      </c>
      <c r="F17" s="46">
        <v>36403.009</v>
      </c>
      <c r="G17" s="46">
        <v>4294.248</v>
      </c>
      <c r="H17" s="46">
        <v>190.251</v>
      </c>
      <c r="I17" s="51">
        <v>0</v>
      </c>
    </row>
    <row r="18" spans="1:9" ht="12.75">
      <c r="A18" s="33"/>
      <c r="B18" s="186" t="s">
        <v>36</v>
      </c>
      <c r="C18" s="186"/>
      <c r="D18" s="46">
        <v>322671</v>
      </c>
      <c r="E18" s="49">
        <v>111110</v>
      </c>
      <c r="F18" s="49">
        <v>38167</v>
      </c>
      <c r="G18" s="49">
        <v>7508</v>
      </c>
      <c r="H18" s="49">
        <v>19</v>
      </c>
      <c r="I18" s="49">
        <v>13</v>
      </c>
    </row>
    <row r="19" spans="1:9" ht="12.75">
      <c r="A19" s="33"/>
      <c r="B19" s="186" t="s">
        <v>37</v>
      </c>
      <c r="C19" s="186"/>
      <c r="D19" s="46">
        <v>296020.042</v>
      </c>
      <c r="E19" s="49">
        <v>97181.861</v>
      </c>
      <c r="F19" s="49">
        <v>55816.842</v>
      </c>
      <c r="G19" s="49">
        <v>7138.08</v>
      </c>
      <c r="H19" s="49">
        <v>146.431</v>
      </c>
      <c r="I19" s="49">
        <v>0</v>
      </c>
    </row>
    <row r="20" spans="1:9" ht="6" customHeight="1">
      <c r="A20" s="33"/>
      <c r="B20" s="186"/>
      <c r="C20" s="186"/>
      <c r="D20" s="46"/>
      <c r="E20" s="49"/>
      <c r="F20" s="49"/>
      <c r="G20" s="49"/>
      <c r="H20" s="49"/>
      <c r="I20" s="49"/>
    </row>
    <row r="21" spans="1:9" ht="12.75">
      <c r="A21" s="40">
        <v>2017</v>
      </c>
      <c r="B21" s="186" t="s">
        <v>34</v>
      </c>
      <c r="C21" s="186"/>
      <c r="D21" s="46">
        <v>163954.042</v>
      </c>
      <c r="E21" s="49">
        <v>60920.225</v>
      </c>
      <c r="F21" s="49">
        <v>27094.614</v>
      </c>
      <c r="G21" s="49">
        <v>1909.061</v>
      </c>
      <c r="H21" s="49">
        <v>111.123</v>
      </c>
      <c r="I21" s="49">
        <v>4.069</v>
      </c>
    </row>
    <row r="22" spans="1:9" ht="6" customHeight="1">
      <c r="A22" s="33"/>
      <c r="B22" s="36"/>
      <c r="C22" s="39"/>
      <c r="D22" s="38"/>
      <c r="E22" s="38"/>
      <c r="F22" s="38"/>
      <c r="G22" s="38"/>
      <c r="H22" s="38"/>
      <c r="I22" s="38"/>
    </row>
    <row r="23" spans="1:9" ht="12.75">
      <c r="A23" s="34"/>
      <c r="B23" s="34"/>
      <c r="C23" s="41"/>
      <c r="D23" s="255" t="s">
        <v>38</v>
      </c>
      <c r="E23" s="255"/>
      <c r="F23" s="255"/>
      <c r="G23" s="255"/>
      <c r="H23" s="255"/>
      <c r="I23" s="255"/>
    </row>
    <row r="24" spans="1:9" ht="6" customHeight="1">
      <c r="A24" s="34"/>
      <c r="B24" s="34"/>
      <c r="C24" s="41"/>
      <c r="D24" s="42"/>
      <c r="E24" s="42"/>
      <c r="F24" s="42"/>
      <c r="G24" s="42"/>
      <c r="H24" s="42"/>
      <c r="I24" s="42"/>
    </row>
    <row r="25" spans="1:10" s="27" customFormat="1" ht="12.75">
      <c r="A25" s="33">
        <v>2015</v>
      </c>
      <c r="B25" s="186" t="s">
        <v>34</v>
      </c>
      <c r="C25" s="39"/>
      <c r="D25" s="46">
        <v>469635.464</v>
      </c>
      <c r="E25" s="46">
        <v>58018.323</v>
      </c>
      <c r="F25" s="46">
        <v>87086.643</v>
      </c>
      <c r="G25" s="46">
        <v>54527.971</v>
      </c>
      <c r="H25" s="46">
        <v>3092.539</v>
      </c>
      <c r="I25" s="49">
        <v>23774</v>
      </c>
      <c r="J25" s="44"/>
    </row>
    <row r="26" spans="1:9" ht="12.75">
      <c r="A26" s="33"/>
      <c r="B26" s="186" t="s">
        <v>35</v>
      </c>
      <c r="C26" s="36"/>
      <c r="D26" s="46">
        <v>637239.401</v>
      </c>
      <c r="E26" s="46">
        <v>67265.878</v>
      </c>
      <c r="F26" s="46">
        <v>151007.749</v>
      </c>
      <c r="G26" s="46">
        <v>87687.585</v>
      </c>
      <c r="H26" s="46">
        <v>2511.305</v>
      </c>
      <c r="I26" s="49">
        <v>34087.021</v>
      </c>
    </row>
    <row r="27" spans="1:9" ht="12.75">
      <c r="A27" s="33"/>
      <c r="B27" s="186" t="s">
        <v>36</v>
      </c>
      <c r="C27" s="39"/>
      <c r="D27" s="46">
        <v>847359.57</v>
      </c>
      <c r="E27" s="46">
        <v>93997.681</v>
      </c>
      <c r="F27" s="46">
        <v>215254.872</v>
      </c>
      <c r="G27" s="46">
        <v>124095.432</v>
      </c>
      <c r="H27" s="46">
        <v>1637.625</v>
      </c>
      <c r="I27" s="49">
        <v>42909.503</v>
      </c>
    </row>
    <row r="28" spans="1:11" ht="12.75">
      <c r="A28" s="33"/>
      <c r="B28" s="186" t="s">
        <v>37</v>
      </c>
      <c r="C28" s="39"/>
      <c r="D28" s="46">
        <v>1008570</v>
      </c>
      <c r="E28" s="46">
        <v>115273</v>
      </c>
      <c r="F28" s="46">
        <v>262742</v>
      </c>
      <c r="G28" s="46">
        <v>116515</v>
      </c>
      <c r="H28" s="46">
        <v>2267</v>
      </c>
      <c r="I28" s="49">
        <v>54131</v>
      </c>
      <c r="K28" s="143"/>
    </row>
    <row r="29" spans="1:9" ht="6" customHeight="1">
      <c r="A29" s="33"/>
      <c r="B29" s="36"/>
      <c r="C29" s="39"/>
      <c r="D29" s="46"/>
      <c r="E29" s="46"/>
      <c r="F29" s="46"/>
      <c r="G29" s="46"/>
      <c r="H29" s="46"/>
      <c r="I29" s="49"/>
    </row>
    <row r="30" spans="1:10" s="27" customFormat="1" ht="12.75">
      <c r="A30" s="33">
        <v>2016</v>
      </c>
      <c r="B30" s="186" t="s">
        <v>34</v>
      </c>
      <c r="C30" s="186"/>
      <c r="D30" s="46">
        <v>469323</v>
      </c>
      <c r="E30" s="46">
        <v>56798</v>
      </c>
      <c r="F30" s="46">
        <v>80374</v>
      </c>
      <c r="G30" s="46">
        <v>55767</v>
      </c>
      <c r="H30" s="46">
        <v>1005</v>
      </c>
      <c r="I30" s="49">
        <v>29234</v>
      </c>
      <c r="J30" s="44"/>
    </row>
    <row r="31" spans="1:9" ht="12.75">
      <c r="A31" s="33"/>
      <c r="B31" s="186" t="s">
        <v>35</v>
      </c>
      <c r="C31" s="186"/>
      <c r="D31" s="46">
        <v>697936.162</v>
      </c>
      <c r="E31" s="46">
        <v>74710.298</v>
      </c>
      <c r="F31" s="46">
        <v>162826.107</v>
      </c>
      <c r="G31" s="46">
        <v>101012.117</v>
      </c>
      <c r="H31" s="46">
        <v>1684.531</v>
      </c>
      <c r="I31" s="51">
        <v>36991.823</v>
      </c>
    </row>
    <row r="32" spans="1:9" ht="12.75">
      <c r="A32" s="33"/>
      <c r="B32" s="186" t="s">
        <v>36</v>
      </c>
      <c r="C32" s="186"/>
      <c r="D32" s="46">
        <v>884871</v>
      </c>
      <c r="E32" s="49">
        <v>106415</v>
      </c>
      <c r="F32" s="49">
        <v>222886</v>
      </c>
      <c r="G32" s="49">
        <v>119846</v>
      </c>
      <c r="H32" s="49">
        <v>2115</v>
      </c>
      <c r="I32" s="49">
        <v>51792.465</v>
      </c>
    </row>
    <row r="33" spans="1:9" ht="12.75">
      <c r="A33" s="33"/>
      <c r="B33" s="186" t="s">
        <v>37</v>
      </c>
      <c r="C33" s="186"/>
      <c r="D33" s="46">
        <v>1068284.305</v>
      </c>
      <c r="E33" s="49">
        <v>117279.502</v>
      </c>
      <c r="F33" s="49">
        <v>286637.772</v>
      </c>
      <c r="G33" s="49">
        <v>138883.389</v>
      </c>
      <c r="H33" s="49">
        <v>2759.095</v>
      </c>
      <c r="I33" s="49">
        <v>56369.877</v>
      </c>
    </row>
    <row r="34" spans="1:9" ht="6" customHeight="1">
      <c r="A34" s="33"/>
      <c r="B34" s="186"/>
      <c r="C34" s="186"/>
      <c r="D34" s="46"/>
      <c r="E34" s="49"/>
      <c r="F34" s="49"/>
      <c r="G34" s="49"/>
      <c r="H34" s="49"/>
      <c r="I34" s="49"/>
    </row>
    <row r="35" spans="1:9" ht="12.75">
      <c r="A35" s="40">
        <v>2017</v>
      </c>
      <c r="B35" s="186" t="s">
        <v>34</v>
      </c>
      <c r="C35" s="186"/>
      <c r="D35" s="46">
        <v>547271.487</v>
      </c>
      <c r="E35" s="49">
        <v>64357.614</v>
      </c>
      <c r="F35" s="49">
        <v>106340.709</v>
      </c>
      <c r="G35" s="49">
        <v>62024.086</v>
      </c>
      <c r="H35" s="49">
        <v>2194.545</v>
      </c>
      <c r="I35" s="49">
        <v>27859.563</v>
      </c>
    </row>
    <row r="36" spans="1:9" ht="6" customHeight="1">
      <c r="A36" s="33"/>
      <c r="B36" s="36"/>
      <c r="C36" s="39"/>
      <c r="D36" s="38"/>
      <c r="E36" s="38"/>
      <c r="F36" s="38"/>
      <c r="G36" s="38"/>
      <c r="H36" s="38"/>
      <c r="I36" s="38"/>
    </row>
    <row r="37" spans="1:9" ht="12.75">
      <c r="A37" s="31"/>
      <c r="B37" s="31"/>
      <c r="C37" s="35"/>
      <c r="D37" s="255" t="s">
        <v>39</v>
      </c>
      <c r="E37" s="255"/>
      <c r="F37" s="255"/>
      <c r="G37" s="255"/>
      <c r="H37" s="255"/>
      <c r="I37" s="255"/>
    </row>
    <row r="38" spans="1:9" ht="6" customHeight="1">
      <c r="A38" s="34"/>
      <c r="B38" s="34"/>
      <c r="C38" s="41"/>
      <c r="D38" s="42" t="s">
        <v>0</v>
      </c>
      <c r="E38" s="42"/>
      <c r="F38" s="42"/>
      <c r="G38" s="42"/>
      <c r="H38" s="42"/>
      <c r="I38" s="42"/>
    </row>
    <row r="39" spans="1:9" ht="12.75">
      <c r="A39" s="33">
        <v>2015</v>
      </c>
      <c r="B39" s="186" t="s">
        <v>34</v>
      </c>
      <c r="C39" s="39"/>
      <c r="D39" s="46">
        <v>100180.496</v>
      </c>
      <c r="E39" s="46">
        <v>48689.183</v>
      </c>
      <c r="F39" s="46">
        <v>10507.392</v>
      </c>
      <c r="G39" s="46">
        <v>0</v>
      </c>
      <c r="H39" s="46">
        <v>1002.177</v>
      </c>
      <c r="I39" s="49">
        <v>45.67</v>
      </c>
    </row>
    <row r="40" spans="1:9" ht="12.75">
      <c r="A40" s="33"/>
      <c r="B40" s="186" t="s">
        <v>35</v>
      </c>
      <c r="C40" s="36"/>
      <c r="D40" s="46">
        <v>123456.797</v>
      </c>
      <c r="E40" s="46">
        <v>52943.871</v>
      </c>
      <c r="F40" s="46">
        <v>24460.395</v>
      </c>
      <c r="G40" s="46">
        <v>0</v>
      </c>
      <c r="H40" s="46">
        <v>862.633</v>
      </c>
      <c r="I40" s="49">
        <v>57.871</v>
      </c>
    </row>
    <row r="41" spans="1:9" ht="12.75">
      <c r="A41" s="33"/>
      <c r="B41" s="186" t="s">
        <v>36</v>
      </c>
      <c r="C41" s="39"/>
      <c r="D41" s="46">
        <v>186004.555</v>
      </c>
      <c r="E41" s="46">
        <v>71676.809</v>
      </c>
      <c r="F41" s="46">
        <v>49045.001</v>
      </c>
      <c r="G41" s="46">
        <v>0</v>
      </c>
      <c r="H41" s="46">
        <v>738.026</v>
      </c>
      <c r="I41" s="49">
        <v>137.072</v>
      </c>
    </row>
    <row r="42" spans="1:9" ht="12.75">
      <c r="A42" s="33"/>
      <c r="B42" s="186" t="s">
        <v>37</v>
      </c>
      <c r="C42" s="39"/>
      <c r="D42" s="46">
        <v>219447</v>
      </c>
      <c r="E42" s="46">
        <v>79191</v>
      </c>
      <c r="F42" s="46">
        <v>51729</v>
      </c>
      <c r="G42" s="46">
        <v>0</v>
      </c>
      <c r="H42" s="46">
        <v>1478</v>
      </c>
      <c r="I42" s="49">
        <v>85</v>
      </c>
    </row>
    <row r="43" spans="1:9" ht="6" customHeight="1">
      <c r="A43" s="33"/>
      <c r="B43" s="36"/>
      <c r="C43" s="39"/>
      <c r="D43" s="46"/>
      <c r="E43" s="46"/>
      <c r="F43" s="46"/>
      <c r="G43" s="46"/>
      <c r="H43" s="46"/>
      <c r="I43" s="49"/>
    </row>
    <row r="44" spans="1:10" s="27" customFormat="1" ht="12.75">
      <c r="A44" s="33">
        <v>2016</v>
      </c>
      <c r="B44" s="186" t="s">
        <v>34</v>
      </c>
      <c r="C44" s="186"/>
      <c r="D44" s="46">
        <v>94514</v>
      </c>
      <c r="E44" s="46">
        <v>44126</v>
      </c>
      <c r="F44" s="46">
        <v>12316</v>
      </c>
      <c r="G44" s="46">
        <v>0</v>
      </c>
      <c r="H44" s="46">
        <v>171</v>
      </c>
      <c r="I44" s="49">
        <v>24</v>
      </c>
      <c r="J44" s="44"/>
    </row>
    <row r="45" spans="1:9" ht="12.75">
      <c r="A45" s="33"/>
      <c r="B45" s="186" t="s">
        <v>35</v>
      </c>
      <c r="C45" s="186"/>
      <c r="D45" s="46">
        <v>144316.32</v>
      </c>
      <c r="E45" s="46">
        <v>57420.007</v>
      </c>
      <c r="F45" s="46">
        <v>22904.974</v>
      </c>
      <c r="G45" s="46">
        <v>0</v>
      </c>
      <c r="H45" s="46">
        <v>1223.449</v>
      </c>
      <c r="I45" s="51">
        <v>-1.995</v>
      </c>
    </row>
    <row r="46" spans="1:9" ht="12.75">
      <c r="A46" s="33"/>
      <c r="B46" s="186" t="s">
        <v>36</v>
      </c>
      <c r="C46" s="186"/>
      <c r="D46" s="46">
        <v>184760</v>
      </c>
      <c r="E46" s="49">
        <v>64109</v>
      </c>
      <c r="F46" s="49">
        <v>46894</v>
      </c>
      <c r="G46" s="49">
        <v>0</v>
      </c>
      <c r="H46" s="49">
        <v>2653</v>
      </c>
      <c r="I46" s="49">
        <v>14</v>
      </c>
    </row>
    <row r="47" spans="1:9" ht="12.75">
      <c r="A47" s="33"/>
      <c r="B47" s="186" t="s">
        <v>37</v>
      </c>
      <c r="C47" s="186"/>
      <c r="D47" s="46">
        <v>213082.096</v>
      </c>
      <c r="E47" s="49">
        <v>72616.602</v>
      </c>
      <c r="F47" s="49">
        <v>45216.891</v>
      </c>
      <c r="G47" s="49">
        <v>0</v>
      </c>
      <c r="H47" s="49">
        <v>3790.223</v>
      </c>
      <c r="I47" s="49">
        <v>9.583</v>
      </c>
    </row>
    <row r="48" spans="1:9" ht="6" customHeight="1">
      <c r="A48" s="33"/>
      <c r="B48" s="186"/>
      <c r="C48" s="186"/>
      <c r="D48" s="46"/>
      <c r="E48" s="49"/>
      <c r="F48" s="49"/>
      <c r="G48" s="49"/>
      <c r="H48" s="49"/>
      <c r="I48" s="49"/>
    </row>
    <row r="49" spans="1:9" ht="12.75">
      <c r="A49" s="40">
        <v>2017</v>
      </c>
      <c r="B49" s="186" t="s">
        <v>34</v>
      </c>
      <c r="C49" s="186"/>
      <c r="D49" s="46">
        <v>104800.316</v>
      </c>
      <c r="E49" s="49">
        <v>49690.397</v>
      </c>
      <c r="F49" s="49">
        <v>13904.464</v>
      </c>
      <c r="G49" s="49">
        <v>0</v>
      </c>
      <c r="H49" s="49">
        <v>1417.507</v>
      </c>
      <c r="I49" s="49">
        <v>7.997</v>
      </c>
    </row>
    <row r="50" spans="1:9" ht="6" customHeight="1">
      <c r="A50" s="33"/>
      <c r="B50" s="186"/>
      <c r="C50" s="39"/>
      <c r="D50" s="38"/>
      <c r="E50" s="38"/>
      <c r="F50" s="38"/>
      <c r="G50" s="38"/>
      <c r="H50" s="38"/>
      <c r="I50" s="38"/>
    </row>
    <row r="51" spans="1:10" s="27" customFormat="1" ht="12.75">
      <c r="A51" s="31"/>
      <c r="B51" s="186"/>
      <c r="C51" s="35"/>
      <c r="D51" s="255" t="s">
        <v>40</v>
      </c>
      <c r="E51" s="255"/>
      <c r="F51" s="255"/>
      <c r="G51" s="255"/>
      <c r="H51" s="255"/>
      <c r="I51" s="255"/>
      <c r="J51" s="44"/>
    </row>
    <row r="52" spans="1:9" ht="6" customHeight="1">
      <c r="A52" s="34"/>
      <c r="B52" s="34"/>
      <c r="C52" s="41"/>
      <c r="D52" s="42" t="s">
        <v>0</v>
      </c>
      <c r="E52" s="42"/>
      <c r="F52" s="42"/>
      <c r="G52" s="42"/>
      <c r="H52" s="42"/>
      <c r="I52" s="42"/>
    </row>
    <row r="53" spans="1:9" ht="12.75">
      <c r="A53" s="33">
        <v>2015</v>
      </c>
      <c r="B53" s="186" t="s">
        <v>34</v>
      </c>
      <c r="C53" s="39"/>
      <c r="D53" s="46">
        <v>6591.173</v>
      </c>
      <c r="E53" s="46">
        <v>2889.294</v>
      </c>
      <c r="F53" s="46">
        <v>0</v>
      </c>
      <c r="G53" s="46">
        <v>0</v>
      </c>
      <c r="H53" s="46">
        <v>0</v>
      </c>
      <c r="I53" s="49">
        <v>0</v>
      </c>
    </row>
    <row r="54" spans="1:9" ht="12.75">
      <c r="A54" s="34"/>
      <c r="B54" s="186" t="s">
        <v>35</v>
      </c>
      <c r="C54" s="36"/>
      <c r="D54" s="46">
        <v>7765.145</v>
      </c>
      <c r="E54" s="46">
        <v>3051.856</v>
      </c>
      <c r="F54" s="46">
        <v>0</v>
      </c>
      <c r="G54" s="46">
        <v>0</v>
      </c>
      <c r="H54" s="46">
        <v>0</v>
      </c>
      <c r="I54" s="49">
        <v>0</v>
      </c>
    </row>
    <row r="55" spans="1:9" ht="12.75">
      <c r="A55" s="34"/>
      <c r="B55" s="186" t="s">
        <v>36</v>
      </c>
      <c r="C55" s="39"/>
      <c r="D55" s="46">
        <v>10094.262</v>
      </c>
      <c r="E55" s="46">
        <v>3523.127</v>
      </c>
      <c r="F55" s="46">
        <v>0</v>
      </c>
      <c r="G55" s="46">
        <v>0</v>
      </c>
      <c r="H55" s="46">
        <v>0</v>
      </c>
      <c r="I55" s="49">
        <v>0</v>
      </c>
    </row>
    <row r="56" spans="1:12" ht="12.75">
      <c r="A56" s="34"/>
      <c r="B56" s="186" t="s">
        <v>37</v>
      </c>
      <c r="C56" s="39"/>
      <c r="D56" s="46">
        <v>12059</v>
      </c>
      <c r="E56" s="46">
        <v>4612</v>
      </c>
      <c r="F56" s="46">
        <v>0</v>
      </c>
      <c r="G56" s="46">
        <v>0</v>
      </c>
      <c r="H56" s="46">
        <v>0</v>
      </c>
      <c r="I56" s="49">
        <v>0</v>
      </c>
      <c r="L56" s="143"/>
    </row>
    <row r="57" spans="1:9" ht="6" customHeight="1">
      <c r="A57" s="34"/>
      <c r="B57" s="36"/>
      <c r="C57" s="39"/>
      <c r="D57" s="46"/>
      <c r="E57" s="46"/>
      <c r="F57" s="46"/>
      <c r="G57" s="46"/>
      <c r="H57" s="46"/>
      <c r="I57" s="49"/>
    </row>
    <row r="58" spans="1:10" s="27" customFormat="1" ht="12.75">
      <c r="A58" s="40">
        <v>2016</v>
      </c>
      <c r="B58" s="186" t="s">
        <v>34</v>
      </c>
      <c r="C58" s="186"/>
      <c r="D58" s="46">
        <v>9361</v>
      </c>
      <c r="E58" s="46">
        <v>3287</v>
      </c>
      <c r="F58" s="46">
        <v>0</v>
      </c>
      <c r="G58" s="46">
        <v>0</v>
      </c>
      <c r="H58" s="46">
        <v>0</v>
      </c>
      <c r="I58" s="49">
        <v>0</v>
      </c>
      <c r="J58" s="44"/>
    </row>
    <row r="59" spans="1:9" ht="12.75">
      <c r="A59" s="33"/>
      <c r="B59" s="186" t="s">
        <v>35</v>
      </c>
      <c r="C59" s="186"/>
      <c r="D59" s="46">
        <v>8321.348</v>
      </c>
      <c r="E59" s="46">
        <v>3844.392</v>
      </c>
      <c r="F59" s="46">
        <v>0</v>
      </c>
      <c r="G59" s="46">
        <v>0</v>
      </c>
      <c r="H59" s="46">
        <v>0</v>
      </c>
      <c r="I59" s="51">
        <v>0</v>
      </c>
    </row>
    <row r="60" spans="1:9" ht="12.75">
      <c r="A60" s="33"/>
      <c r="B60" s="186" t="s">
        <v>36</v>
      </c>
      <c r="C60" s="186"/>
      <c r="D60" s="46">
        <v>10876</v>
      </c>
      <c r="E60" s="49">
        <v>4522</v>
      </c>
      <c r="F60" s="49">
        <v>0</v>
      </c>
      <c r="G60" s="49">
        <v>0</v>
      </c>
      <c r="H60" s="49">
        <v>0</v>
      </c>
      <c r="I60" s="49">
        <v>0</v>
      </c>
    </row>
    <row r="61" spans="1:9" ht="12.75">
      <c r="A61" s="33"/>
      <c r="B61" s="186" t="s">
        <v>37</v>
      </c>
      <c r="C61" s="186"/>
      <c r="D61" s="46">
        <v>11502.098</v>
      </c>
      <c r="E61" s="49">
        <v>4065.327</v>
      </c>
      <c r="F61" s="49">
        <v>0</v>
      </c>
      <c r="G61" s="49">
        <v>0</v>
      </c>
      <c r="H61" s="49">
        <v>0</v>
      </c>
      <c r="I61" s="49">
        <v>0</v>
      </c>
    </row>
    <row r="62" spans="1:9" ht="6" customHeight="1">
      <c r="A62" s="33"/>
      <c r="B62" s="186"/>
      <c r="C62" s="186"/>
      <c r="D62" s="46"/>
      <c r="E62" s="49"/>
      <c r="F62" s="49"/>
      <c r="G62" s="49"/>
      <c r="H62" s="49"/>
      <c r="I62" s="49"/>
    </row>
    <row r="63" spans="1:9" ht="12.75">
      <c r="A63" s="40">
        <v>2017</v>
      </c>
      <c r="B63" s="186" t="s">
        <v>34</v>
      </c>
      <c r="C63" s="186"/>
      <c r="D63" s="46">
        <v>11043.091</v>
      </c>
      <c r="E63" s="49">
        <v>4122.484</v>
      </c>
      <c r="F63" s="49">
        <v>0</v>
      </c>
      <c r="G63" s="49">
        <v>0</v>
      </c>
      <c r="H63" s="49">
        <v>0</v>
      </c>
      <c r="I63" s="49">
        <v>0</v>
      </c>
    </row>
    <row r="64" spans="1:9" ht="6" customHeight="1">
      <c r="A64" s="34"/>
      <c r="B64" s="36"/>
      <c r="C64" s="39"/>
      <c r="D64" s="38"/>
      <c r="E64" s="38"/>
      <c r="F64" s="38"/>
      <c r="G64" s="38"/>
      <c r="H64" s="38"/>
      <c r="I64" s="38"/>
    </row>
    <row r="65" spans="1:9" ht="12.75">
      <c r="A65" s="31"/>
      <c r="B65" s="31"/>
      <c r="C65" s="35"/>
      <c r="D65" s="255" t="s">
        <v>41</v>
      </c>
      <c r="E65" s="255"/>
      <c r="F65" s="255"/>
      <c r="G65" s="255"/>
      <c r="H65" s="255"/>
      <c r="I65" s="255"/>
    </row>
    <row r="66" spans="1:9" ht="6" customHeight="1">
      <c r="A66" s="34"/>
      <c r="B66" s="34"/>
      <c r="C66" s="41"/>
      <c r="D66" s="42" t="s">
        <v>0</v>
      </c>
      <c r="E66" s="42"/>
      <c r="F66" s="42"/>
      <c r="G66" s="42"/>
      <c r="H66" s="42"/>
      <c r="I66" s="42"/>
    </row>
    <row r="67" spans="1:9" ht="12.75">
      <c r="A67" s="33">
        <v>2015</v>
      </c>
      <c r="B67" s="186" t="s">
        <v>34</v>
      </c>
      <c r="C67" s="39"/>
      <c r="D67" s="46">
        <f aca="true" t="shared" si="0" ref="D67:I70">D11+D25+D39+D53</f>
        <v>731252.869</v>
      </c>
      <c r="E67" s="46">
        <f t="shared" si="0"/>
        <v>162588.84699999998</v>
      </c>
      <c r="F67" s="46">
        <f t="shared" si="0"/>
        <v>123205.296</v>
      </c>
      <c r="G67" s="46">
        <f t="shared" si="0"/>
        <v>56293.97</v>
      </c>
      <c r="H67" s="46">
        <f t="shared" si="0"/>
        <v>4099.714</v>
      </c>
      <c r="I67" s="49">
        <f t="shared" si="0"/>
        <v>23820.449999999997</v>
      </c>
    </row>
    <row r="68" spans="2:9" ht="12.75">
      <c r="B68" s="186" t="s">
        <v>35</v>
      </c>
      <c r="D68" s="46">
        <f t="shared" si="0"/>
        <v>978356.625</v>
      </c>
      <c r="E68" s="46">
        <f t="shared" si="0"/>
        <v>202388.35899999997</v>
      </c>
      <c r="F68" s="46">
        <f t="shared" si="0"/>
        <v>212578.188</v>
      </c>
      <c r="G68" s="46">
        <f t="shared" si="0"/>
        <v>90240.216</v>
      </c>
      <c r="H68" s="46">
        <f t="shared" si="0"/>
        <v>3493.3099999999995</v>
      </c>
      <c r="I68" s="49">
        <f t="shared" si="0"/>
        <v>34144.892</v>
      </c>
    </row>
    <row r="69" spans="1:10" s="27" customFormat="1" ht="12.75">
      <c r="A69" s="30"/>
      <c r="B69" s="186" t="s">
        <v>36</v>
      </c>
      <c r="C69" s="30"/>
      <c r="D69" s="46">
        <f t="shared" si="0"/>
        <v>1340606.476</v>
      </c>
      <c r="E69" s="46">
        <f t="shared" si="0"/>
        <v>274972.88999999996</v>
      </c>
      <c r="F69" s="46">
        <f t="shared" si="0"/>
        <v>315138.05</v>
      </c>
      <c r="G69" s="46">
        <f t="shared" si="0"/>
        <v>128432.107</v>
      </c>
      <c r="H69" s="46">
        <f t="shared" si="0"/>
        <v>2480.869</v>
      </c>
      <c r="I69" s="49">
        <f t="shared" si="0"/>
        <v>43046.799999999996</v>
      </c>
      <c r="J69" s="44"/>
    </row>
    <row r="70" spans="1:10" s="27" customFormat="1" ht="12.75">
      <c r="A70" s="30"/>
      <c r="B70" s="186" t="s">
        <v>37</v>
      </c>
      <c r="C70" s="30"/>
      <c r="D70" s="46">
        <f t="shared" si="0"/>
        <v>1613520</v>
      </c>
      <c r="E70" s="46">
        <f t="shared" si="0"/>
        <v>303347</v>
      </c>
      <c r="F70" s="46">
        <f t="shared" si="0"/>
        <v>371072</v>
      </c>
      <c r="G70" s="46">
        <f t="shared" si="0"/>
        <v>122613</v>
      </c>
      <c r="H70" s="46">
        <f t="shared" si="0"/>
        <v>3750</v>
      </c>
      <c r="I70" s="49">
        <f t="shared" si="0"/>
        <v>54216</v>
      </c>
      <c r="J70" s="44"/>
    </row>
    <row r="71" spans="1:10" s="27" customFormat="1" ht="6" customHeight="1">
      <c r="A71" s="30"/>
      <c r="B71" s="36"/>
      <c r="C71" s="30"/>
      <c r="D71" s="46"/>
      <c r="E71" s="46"/>
      <c r="F71" s="46"/>
      <c r="G71" s="46"/>
      <c r="H71" s="46"/>
      <c r="I71" s="49"/>
      <c r="J71" s="44"/>
    </row>
    <row r="72" spans="1:10" s="27" customFormat="1" ht="12.75">
      <c r="A72" s="40">
        <v>2016</v>
      </c>
      <c r="B72" s="186" t="s">
        <v>34</v>
      </c>
      <c r="C72" s="186"/>
      <c r="D72" s="46">
        <f aca="true" t="shared" si="1" ref="D72:I75">D16+D30+D44+D58</f>
        <v>783997</v>
      </c>
      <c r="E72" s="46">
        <f t="shared" si="1"/>
        <v>181524</v>
      </c>
      <c r="F72" s="46">
        <f t="shared" si="1"/>
        <v>118839</v>
      </c>
      <c r="G72" s="46">
        <f t="shared" si="1"/>
        <v>57516</v>
      </c>
      <c r="H72" s="46">
        <f t="shared" si="1"/>
        <v>1206</v>
      </c>
      <c r="I72" s="49">
        <f t="shared" si="1"/>
        <v>29269</v>
      </c>
      <c r="J72" s="44"/>
    </row>
    <row r="73" spans="2:10" ht="12.75">
      <c r="B73" s="30" t="s">
        <v>35</v>
      </c>
      <c r="D73" s="46">
        <f t="shared" si="1"/>
        <v>1142097.137</v>
      </c>
      <c r="E73" s="46">
        <f t="shared" si="1"/>
        <v>244452.91999999998</v>
      </c>
      <c r="F73" s="46">
        <f t="shared" si="1"/>
        <v>222134.08999999997</v>
      </c>
      <c r="G73" s="46">
        <f t="shared" si="1"/>
        <v>105306.36499999999</v>
      </c>
      <c r="H73" s="46">
        <f t="shared" si="1"/>
        <v>3098.2309999999998</v>
      </c>
      <c r="I73" s="49">
        <f t="shared" si="1"/>
        <v>36989.827999999994</v>
      </c>
      <c r="J73" s="45"/>
    </row>
    <row r="74" spans="2:10" ht="12.75">
      <c r="B74" s="186" t="s">
        <v>36</v>
      </c>
      <c r="D74" s="46">
        <f t="shared" si="1"/>
        <v>1403178</v>
      </c>
      <c r="E74" s="46">
        <f t="shared" si="1"/>
        <v>286156</v>
      </c>
      <c r="F74" s="46">
        <f t="shared" si="1"/>
        <v>307947</v>
      </c>
      <c r="G74" s="46">
        <f t="shared" si="1"/>
        <v>127354</v>
      </c>
      <c r="H74" s="46">
        <f t="shared" si="1"/>
        <v>4787</v>
      </c>
      <c r="I74" s="49">
        <f t="shared" si="1"/>
        <v>51819.465</v>
      </c>
      <c r="J74" s="45"/>
    </row>
    <row r="75" spans="2:10" ht="12.75">
      <c r="B75" s="186" t="s">
        <v>37</v>
      </c>
      <c r="D75" s="46">
        <f t="shared" si="1"/>
        <v>1588888.541</v>
      </c>
      <c r="E75" s="46">
        <f t="shared" si="1"/>
        <v>291143.292</v>
      </c>
      <c r="F75" s="46">
        <f t="shared" si="1"/>
        <v>387671.505</v>
      </c>
      <c r="G75" s="46">
        <f t="shared" si="1"/>
        <v>146021.46899999998</v>
      </c>
      <c r="H75" s="46">
        <f t="shared" si="1"/>
        <v>6695.749</v>
      </c>
      <c r="I75" s="49">
        <f t="shared" si="1"/>
        <v>56379.46</v>
      </c>
      <c r="J75" s="45"/>
    </row>
    <row r="76" spans="4:10" ht="6" customHeight="1">
      <c r="D76" s="46"/>
      <c r="E76" s="46"/>
      <c r="F76" s="46"/>
      <c r="G76" s="46"/>
      <c r="H76" s="46"/>
      <c r="I76" s="49"/>
      <c r="J76" s="45"/>
    </row>
    <row r="77" spans="1:9" ht="12.75">
      <c r="A77" s="40">
        <v>2017</v>
      </c>
      <c r="B77" s="186" t="s">
        <v>34</v>
      </c>
      <c r="D77" s="46">
        <f aca="true" t="shared" si="2" ref="D77:I77">D21+D35+D49+D63</f>
        <v>827068.936</v>
      </c>
      <c r="E77" s="46">
        <f t="shared" si="2"/>
        <v>179090.72</v>
      </c>
      <c r="F77" s="46">
        <f t="shared" si="2"/>
        <v>147339.787</v>
      </c>
      <c r="G77" s="46">
        <f t="shared" si="2"/>
        <v>63933.147000000004</v>
      </c>
      <c r="H77" s="46">
        <f t="shared" si="2"/>
        <v>3723.175</v>
      </c>
      <c r="I77" s="49">
        <f t="shared" si="2"/>
        <v>27871.628999999997</v>
      </c>
    </row>
    <row r="78" spans="4:9" ht="12.75">
      <c r="D78" s="43"/>
      <c r="E78" s="43"/>
      <c r="F78" s="43"/>
      <c r="G78" s="43"/>
      <c r="H78" s="43"/>
      <c r="I78" s="43"/>
    </row>
    <row r="79" spans="4:9" ht="12.75">
      <c r="D79" s="43"/>
      <c r="E79" s="43"/>
      <c r="F79" s="43"/>
      <c r="G79" s="43"/>
      <c r="H79" s="43"/>
      <c r="I79" s="43"/>
    </row>
    <row r="80" spans="4:9" ht="12.75">
      <c r="D80" s="43"/>
      <c r="E80" s="43"/>
      <c r="F80" s="43"/>
      <c r="G80" s="43"/>
      <c r="H80" s="43"/>
      <c r="I80" s="43"/>
    </row>
    <row r="81" spans="4:9" ht="12.75">
      <c r="D81" s="43"/>
      <c r="E81" s="43"/>
      <c r="F81" s="43"/>
      <c r="G81" s="43"/>
      <c r="H81" s="43"/>
      <c r="I81" s="43"/>
    </row>
    <row r="82" spans="1:11" s="32" customFormat="1" ht="12.75">
      <c r="A82" s="30"/>
      <c r="B82" s="30"/>
      <c r="C82" s="30"/>
      <c r="D82" s="43"/>
      <c r="E82" s="43"/>
      <c r="F82" s="43"/>
      <c r="G82" s="43"/>
      <c r="H82" s="43"/>
      <c r="I82" s="43"/>
      <c r="K82" s="30"/>
    </row>
    <row r="83" spans="1:11" s="32" customFormat="1" ht="12.75">
      <c r="A83" s="30"/>
      <c r="B83" s="30"/>
      <c r="C83" s="30"/>
      <c r="D83" s="43"/>
      <c r="E83" s="43"/>
      <c r="F83" s="43"/>
      <c r="G83" s="43"/>
      <c r="H83" s="43"/>
      <c r="I83" s="43"/>
      <c r="K83" s="30"/>
    </row>
  </sheetData>
  <sheetProtection/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91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Q19" sqref="Q19"/>
    </sheetView>
  </sheetViews>
  <sheetFormatPr defaultColWidth="11.421875" defaultRowHeight="12.75"/>
  <cols>
    <col min="1" max="1" width="2.140625" style="208" customWidth="1"/>
    <col min="2" max="4" width="1.8515625" style="208" customWidth="1"/>
    <col min="5" max="5" width="17.421875" style="208" customWidth="1"/>
    <col min="6" max="11" width="14.140625" style="208" customWidth="1"/>
    <col min="12" max="16384" width="11.421875" style="208" customWidth="1"/>
  </cols>
  <sheetData>
    <row r="1" spans="1:11" ht="12.75">
      <c r="A1" s="275" t="s">
        <v>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>
      <c r="A2" s="275" t="s">
        <v>312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5:11" ht="9" customHeight="1">
      <c r="E3" s="209"/>
      <c r="F3" s="210"/>
      <c r="G3" s="210"/>
      <c r="H3" s="210"/>
      <c r="I3" s="210"/>
      <c r="J3" s="210"/>
      <c r="K3" s="210"/>
    </row>
    <row r="4" spans="1:11" ht="12.75">
      <c r="A4" s="276" t="s">
        <v>82</v>
      </c>
      <c r="B4" s="276"/>
      <c r="C4" s="276"/>
      <c r="D4" s="276"/>
      <c r="E4" s="277"/>
      <c r="F4" s="282" t="s">
        <v>245</v>
      </c>
      <c r="G4" s="285" t="s">
        <v>83</v>
      </c>
      <c r="H4" s="286"/>
      <c r="I4" s="286"/>
      <c r="J4" s="286"/>
      <c r="K4" s="286"/>
    </row>
    <row r="5" spans="1:13" ht="12.75">
      <c r="A5" s="278"/>
      <c r="B5" s="278"/>
      <c r="C5" s="278"/>
      <c r="D5" s="278"/>
      <c r="E5" s="279"/>
      <c r="F5" s="283"/>
      <c r="G5" s="287" t="s">
        <v>244</v>
      </c>
      <c r="H5" s="282" t="s">
        <v>325</v>
      </c>
      <c r="I5" s="287" t="s">
        <v>84</v>
      </c>
      <c r="J5" s="290" t="s">
        <v>40</v>
      </c>
      <c r="K5" s="282" t="s">
        <v>85</v>
      </c>
      <c r="M5" s="211"/>
    </row>
    <row r="6" spans="1:13" ht="12.75" customHeight="1">
      <c r="A6" s="278"/>
      <c r="B6" s="278"/>
      <c r="C6" s="278"/>
      <c r="D6" s="278"/>
      <c r="E6" s="279"/>
      <c r="F6" s="283"/>
      <c r="G6" s="288"/>
      <c r="H6" s="283"/>
      <c r="I6" s="288"/>
      <c r="J6" s="288"/>
      <c r="K6" s="283"/>
      <c r="M6" s="211"/>
    </row>
    <row r="7" spans="1:13" ht="12.75">
      <c r="A7" s="278"/>
      <c r="B7" s="278"/>
      <c r="C7" s="278"/>
      <c r="D7" s="278"/>
      <c r="E7" s="279"/>
      <c r="F7" s="283"/>
      <c r="G7" s="288"/>
      <c r="H7" s="283"/>
      <c r="I7" s="288"/>
      <c r="J7" s="288"/>
      <c r="K7" s="283"/>
      <c r="M7" s="211"/>
    </row>
    <row r="8" spans="1:11" ht="12.75">
      <c r="A8" s="278"/>
      <c r="B8" s="278"/>
      <c r="C8" s="278"/>
      <c r="D8" s="278"/>
      <c r="E8" s="279"/>
      <c r="F8" s="283"/>
      <c r="G8" s="288"/>
      <c r="H8" s="283"/>
      <c r="I8" s="288"/>
      <c r="J8" s="288"/>
      <c r="K8" s="283"/>
    </row>
    <row r="9" spans="1:11" ht="12.75">
      <c r="A9" s="278"/>
      <c r="B9" s="278"/>
      <c r="C9" s="278"/>
      <c r="D9" s="278"/>
      <c r="E9" s="279"/>
      <c r="F9" s="284"/>
      <c r="G9" s="289"/>
      <c r="H9" s="284"/>
      <c r="I9" s="289"/>
      <c r="J9" s="289"/>
      <c r="K9" s="284"/>
    </row>
    <row r="10" spans="1:11" ht="12.75">
      <c r="A10" s="280"/>
      <c r="B10" s="280"/>
      <c r="C10" s="280"/>
      <c r="D10" s="280"/>
      <c r="E10" s="281"/>
      <c r="F10" s="273" t="s">
        <v>86</v>
      </c>
      <c r="G10" s="274"/>
      <c r="H10" s="274"/>
      <c r="I10" s="274"/>
      <c r="J10" s="274"/>
      <c r="K10" s="274"/>
    </row>
    <row r="11" spans="6:12" ht="6.75" customHeight="1">
      <c r="F11" s="209"/>
      <c r="G11" s="209"/>
      <c r="H11" s="209"/>
      <c r="I11" s="209"/>
      <c r="J11" s="209"/>
      <c r="K11" s="209"/>
      <c r="L11" s="209"/>
    </row>
    <row r="12" spans="1:12" ht="12.75">
      <c r="A12" s="208" t="s">
        <v>87</v>
      </c>
      <c r="F12" s="209"/>
      <c r="G12" s="209"/>
      <c r="H12" s="209"/>
      <c r="I12" s="209"/>
      <c r="J12" s="209"/>
      <c r="K12" s="209"/>
      <c r="L12" s="209"/>
    </row>
    <row r="13" spans="2:12" ht="12.75">
      <c r="B13" s="208" t="s">
        <v>88</v>
      </c>
      <c r="F13" s="209"/>
      <c r="G13" s="209"/>
      <c r="H13" s="209"/>
      <c r="I13" s="209"/>
      <c r="J13" s="209"/>
      <c r="K13" s="209"/>
      <c r="L13" s="209"/>
    </row>
    <row r="14" spans="6:12" ht="9.75" customHeight="1">
      <c r="F14" s="209"/>
      <c r="G14" s="209"/>
      <c r="H14" s="209"/>
      <c r="I14" s="209"/>
      <c r="J14" s="209"/>
      <c r="K14" s="209"/>
      <c r="L14" s="209"/>
    </row>
    <row r="15" spans="1:13" ht="12.75">
      <c r="A15" s="208" t="s">
        <v>89</v>
      </c>
      <c r="F15" s="212">
        <v>12072179</v>
      </c>
      <c r="G15" s="212">
        <v>4113268</v>
      </c>
      <c r="H15" s="212">
        <v>5865280</v>
      </c>
      <c r="I15" s="212">
        <v>1966401</v>
      </c>
      <c r="J15" s="212">
        <v>83659</v>
      </c>
      <c r="K15" s="213">
        <v>43571</v>
      </c>
      <c r="L15" s="209"/>
      <c r="M15" s="214"/>
    </row>
    <row r="16" spans="6:12" ht="9.75" customHeight="1">
      <c r="F16" s="212"/>
      <c r="G16" s="212"/>
      <c r="H16" s="212"/>
      <c r="I16" s="212"/>
      <c r="J16" s="212"/>
      <c r="K16" s="213"/>
      <c r="L16" s="209"/>
    </row>
    <row r="17" spans="2:12" ht="12.75">
      <c r="B17" s="208" t="s">
        <v>90</v>
      </c>
      <c r="F17" s="212">
        <v>398811</v>
      </c>
      <c r="G17" s="212">
        <v>212977</v>
      </c>
      <c r="H17" s="212">
        <v>133604</v>
      </c>
      <c r="I17" s="212">
        <v>49271</v>
      </c>
      <c r="J17" s="212">
        <v>125</v>
      </c>
      <c r="K17" s="213">
        <v>2833</v>
      </c>
      <c r="L17" s="209"/>
    </row>
    <row r="18" spans="2:12" ht="12.75">
      <c r="B18" s="208" t="s">
        <v>91</v>
      </c>
      <c r="F18" s="212">
        <v>538083</v>
      </c>
      <c r="G18" s="212">
        <v>239616</v>
      </c>
      <c r="H18" s="212">
        <v>206158</v>
      </c>
      <c r="I18" s="212">
        <v>86372</v>
      </c>
      <c r="J18" s="212">
        <v>5170</v>
      </c>
      <c r="K18" s="213">
        <v>767</v>
      </c>
      <c r="L18" s="209"/>
    </row>
    <row r="19" spans="6:13" ht="9.75" customHeight="1">
      <c r="F19" s="212"/>
      <c r="G19" s="212"/>
      <c r="H19" s="212"/>
      <c r="I19" s="212"/>
      <c r="J19" s="212"/>
      <c r="K19" s="213"/>
      <c r="L19" s="209"/>
      <c r="M19" s="215"/>
    </row>
    <row r="20" spans="2:13" ht="12.75">
      <c r="B20" s="208" t="s">
        <v>92</v>
      </c>
      <c r="F20" s="212"/>
      <c r="G20" s="212"/>
      <c r="H20" s="212"/>
      <c r="I20" s="212"/>
      <c r="J20" s="212"/>
      <c r="K20" s="213"/>
      <c r="L20" s="209"/>
      <c r="M20" s="216"/>
    </row>
    <row r="21" spans="3:13" ht="12.75">
      <c r="C21" s="208" t="s">
        <v>93</v>
      </c>
      <c r="F21" s="212">
        <f aca="true" t="shared" si="0" ref="F21:K21">F23-F15-F17+F18</f>
        <v>-34375</v>
      </c>
      <c r="G21" s="212">
        <f t="shared" si="0"/>
        <v>-18977</v>
      </c>
      <c r="H21" s="212">
        <f t="shared" si="0"/>
        <v>-17587</v>
      </c>
      <c r="I21" s="212">
        <f t="shared" si="0"/>
        <v>-125</v>
      </c>
      <c r="J21" s="212">
        <f t="shared" si="0"/>
        <v>0</v>
      </c>
      <c r="K21" s="213">
        <f t="shared" si="0"/>
        <v>2315</v>
      </c>
      <c r="L21" s="209"/>
      <c r="M21" s="216"/>
    </row>
    <row r="22" spans="6:13" ht="9.75" customHeight="1">
      <c r="F22" s="212"/>
      <c r="G22" s="212"/>
      <c r="H22" s="212"/>
      <c r="I22" s="212"/>
      <c r="J22" s="212"/>
      <c r="K22" s="213"/>
      <c r="L22" s="209"/>
      <c r="M22" s="216"/>
    </row>
    <row r="23" spans="1:13" ht="12.75">
      <c r="A23" s="208" t="s">
        <v>94</v>
      </c>
      <c r="F23" s="212">
        <v>11898532</v>
      </c>
      <c r="G23" s="212">
        <v>4067652</v>
      </c>
      <c r="H23" s="212">
        <v>5775139</v>
      </c>
      <c r="I23" s="212">
        <v>1929175</v>
      </c>
      <c r="J23" s="212">
        <v>78614</v>
      </c>
      <c r="K23" s="213">
        <v>47952</v>
      </c>
      <c r="L23" s="209"/>
      <c r="M23" s="216"/>
    </row>
    <row r="24" spans="6:12" ht="9.75" customHeight="1">
      <c r="F24" s="217"/>
      <c r="G24" s="217"/>
      <c r="H24" s="217"/>
      <c r="I24" s="217"/>
      <c r="J24" s="217"/>
      <c r="K24" s="217"/>
      <c r="L24" s="209"/>
    </row>
    <row r="25" spans="3:12" ht="12.75">
      <c r="C25" s="208" t="s">
        <v>95</v>
      </c>
      <c r="F25" s="218">
        <v>926.4234071765718</v>
      </c>
      <c r="G25" s="218">
        <v>316.70865154193785</v>
      </c>
      <c r="H25" s="218">
        <v>449.6541211384984</v>
      </c>
      <c r="I25" s="218">
        <v>150.20616631865704</v>
      </c>
      <c r="J25" s="218">
        <v>6.120910523397257</v>
      </c>
      <c r="K25" s="219">
        <v>3.7335576540812743</v>
      </c>
      <c r="L25" s="209"/>
    </row>
    <row r="26" spans="6:13" ht="9.75" customHeight="1">
      <c r="F26" s="220"/>
      <c r="G26" s="220"/>
      <c r="H26" s="220"/>
      <c r="I26" s="220"/>
      <c r="J26" s="220"/>
      <c r="K26" s="221"/>
      <c r="L26" s="209"/>
      <c r="M26" s="222"/>
    </row>
    <row r="27" spans="3:12" ht="12.75">
      <c r="C27" s="208" t="s">
        <v>96</v>
      </c>
      <c r="F27" s="220"/>
      <c r="G27" s="220"/>
      <c r="H27" s="220"/>
      <c r="I27" s="220"/>
      <c r="J27" s="220"/>
      <c r="K27" s="221"/>
      <c r="L27" s="209"/>
    </row>
    <row r="28" spans="4:12" ht="12.75">
      <c r="D28" s="208" t="s">
        <v>97</v>
      </c>
      <c r="F28" s="218">
        <f aca="true" t="shared" si="1" ref="F28:K28">F23/F15%-100</f>
        <v>-1.438406438473109</v>
      </c>
      <c r="G28" s="218">
        <f t="shared" si="1"/>
        <v>-1.1089965448397692</v>
      </c>
      <c r="H28" s="218">
        <f t="shared" si="1"/>
        <v>-1.5368575754269216</v>
      </c>
      <c r="I28" s="218">
        <f t="shared" si="1"/>
        <v>-1.8931031869898334</v>
      </c>
      <c r="J28" s="218">
        <f t="shared" si="1"/>
        <v>-6.030433067571934</v>
      </c>
      <c r="K28" s="219">
        <f t="shared" si="1"/>
        <v>10.054852998554082</v>
      </c>
      <c r="L28" s="209"/>
    </row>
    <row r="29" spans="6:12" ht="9.75" customHeight="1">
      <c r="F29" s="223"/>
      <c r="G29" s="223"/>
      <c r="H29" s="223"/>
      <c r="I29" s="223"/>
      <c r="J29" s="223"/>
      <c r="K29" s="223"/>
      <c r="L29" s="209"/>
    </row>
    <row r="30" spans="1:12" ht="12.75">
      <c r="A30" s="208" t="s">
        <v>98</v>
      </c>
      <c r="F30" s="223"/>
      <c r="G30" s="223"/>
      <c r="H30" s="223"/>
      <c r="I30" s="223"/>
      <c r="J30" s="223"/>
      <c r="K30" s="223"/>
      <c r="L30" s="209"/>
    </row>
    <row r="31" spans="6:12" ht="9.75" customHeight="1">
      <c r="F31" s="223"/>
      <c r="G31" s="223"/>
      <c r="H31" s="223"/>
      <c r="I31" s="223"/>
      <c r="J31" s="223"/>
      <c r="K31" s="223"/>
      <c r="L31" s="209"/>
    </row>
    <row r="32" spans="2:12" ht="12.75">
      <c r="B32" s="208" t="s">
        <v>89</v>
      </c>
      <c r="F32" s="212">
        <v>12230799</v>
      </c>
      <c r="G32" s="212">
        <v>4180812</v>
      </c>
      <c r="H32" s="212">
        <v>5863183</v>
      </c>
      <c r="I32" s="212">
        <v>2057762</v>
      </c>
      <c r="J32" s="212">
        <v>89034</v>
      </c>
      <c r="K32" s="213">
        <v>40007</v>
      </c>
      <c r="L32" s="209"/>
    </row>
    <row r="33" spans="6:12" ht="9.75" customHeight="1">
      <c r="F33" s="212"/>
      <c r="G33" s="212"/>
      <c r="H33" s="212"/>
      <c r="I33" s="212"/>
      <c r="J33" s="212"/>
      <c r="K33" s="213"/>
      <c r="L33" s="209"/>
    </row>
    <row r="34" spans="3:12" ht="12.75">
      <c r="C34" s="208" t="s">
        <v>90</v>
      </c>
      <c r="F34" s="212">
        <v>398811</v>
      </c>
      <c r="G34" s="212">
        <v>212977</v>
      </c>
      <c r="H34" s="212">
        <v>133604</v>
      </c>
      <c r="I34" s="212">
        <v>49271</v>
      </c>
      <c r="J34" s="212">
        <v>125</v>
      </c>
      <c r="K34" s="213">
        <v>2833</v>
      </c>
      <c r="L34" s="209"/>
    </row>
    <row r="35" spans="3:12" ht="12.75">
      <c r="C35" s="208" t="s">
        <v>91</v>
      </c>
      <c r="F35" s="212">
        <v>537811</v>
      </c>
      <c r="G35" s="212">
        <v>239577</v>
      </c>
      <c r="H35" s="212">
        <v>205982</v>
      </c>
      <c r="I35" s="212">
        <v>86329</v>
      </c>
      <c r="J35" s="212">
        <v>5156</v>
      </c>
      <c r="K35" s="213">
        <v>767</v>
      </c>
      <c r="L35" s="209"/>
    </row>
    <row r="36" spans="6:12" ht="9.75" customHeight="1">
      <c r="F36" s="212"/>
      <c r="G36" s="212"/>
      <c r="H36" s="212"/>
      <c r="I36" s="212"/>
      <c r="J36" s="212"/>
      <c r="K36" s="213"/>
      <c r="L36" s="209"/>
    </row>
    <row r="37" spans="3:12" ht="12.75">
      <c r="C37" s="208" t="s">
        <v>92</v>
      </c>
      <c r="F37" s="212"/>
      <c r="G37" s="212"/>
      <c r="H37" s="212"/>
      <c r="I37" s="212"/>
      <c r="J37" s="212"/>
      <c r="K37" s="213"/>
      <c r="L37" s="209"/>
    </row>
    <row r="38" spans="4:12" ht="12.75">
      <c r="D38" s="208" t="s">
        <v>93</v>
      </c>
      <c r="F38" s="212">
        <f aca="true" t="shared" si="2" ref="F38:K38">F40-F32-F34+F35</f>
        <v>-203580</v>
      </c>
      <c r="G38" s="212">
        <f t="shared" si="2"/>
        <v>-87543</v>
      </c>
      <c r="H38" s="212">
        <f t="shared" si="2"/>
        <v>-23086</v>
      </c>
      <c r="I38" s="212">
        <f t="shared" si="2"/>
        <v>-92100</v>
      </c>
      <c r="J38" s="212">
        <f t="shared" si="2"/>
        <v>-6228</v>
      </c>
      <c r="K38" s="213">
        <f t="shared" si="2"/>
        <v>5379</v>
      </c>
      <c r="L38" s="209"/>
    </row>
    <row r="39" spans="6:12" ht="9.75" customHeight="1">
      <c r="F39" s="212"/>
      <c r="G39" s="212"/>
      <c r="H39" s="212"/>
      <c r="I39" s="212"/>
      <c r="J39" s="212"/>
      <c r="K39" s="213"/>
      <c r="L39" s="209"/>
    </row>
    <row r="40" spans="2:12" ht="12.75">
      <c r="B40" s="208" t="s">
        <v>94</v>
      </c>
      <c r="F40" s="212">
        <v>11888219</v>
      </c>
      <c r="G40" s="212">
        <v>4066669</v>
      </c>
      <c r="H40" s="212">
        <v>5767719</v>
      </c>
      <c r="I40" s="212">
        <v>1928604</v>
      </c>
      <c r="J40" s="212">
        <v>77775</v>
      </c>
      <c r="K40" s="213">
        <v>47452</v>
      </c>
      <c r="L40" s="209"/>
    </row>
    <row r="41" spans="6:12" ht="9.75" customHeight="1">
      <c r="F41" s="217"/>
      <c r="G41" s="217"/>
      <c r="H41" s="217"/>
      <c r="I41" s="217"/>
      <c r="J41" s="217"/>
      <c r="K41" s="217"/>
      <c r="L41" s="209"/>
    </row>
    <row r="42" spans="3:12" ht="12.75">
      <c r="C42" s="208" t="s">
        <v>95</v>
      </c>
      <c r="F42" s="218">
        <v>925.6204337847104</v>
      </c>
      <c r="G42" s="218">
        <v>316.63211485579416</v>
      </c>
      <c r="H42" s="218">
        <v>449.0763976276275</v>
      </c>
      <c r="I42" s="218">
        <v>150.16170808082586</v>
      </c>
      <c r="J42" s="218">
        <v>6.055585722100665</v>
      </c>
      <c r="K42" s="219">
        <v>3.6946274983622085</v>
      </c>
      <c r="L42" s="209"/>
    </row>
    <row r="43" spans="6:12" ht="9.75" customHeight="1">
      <c r="F43" s="220"/>
      <c r="G43" s="220"/>
      <c r="H43" s="220"/>
      <c r="I43" s="220"/>
      <c r="J43" s="220"/>
      <c r="K43" s="221"/>
      <c r="L43" s="209"/>
    </row>
    <row r="44" spans="3:12" ht="12.75">
      <c r="C44" s="208" t="s">
        <v>96</v>
      </c>
      <c r="F44" s="220"/>
      <c r="G44" s="220"/>
      <c r="H44" s="220"/>
      <c r="I44" s="220"/>
      <c r="J44" s="220"/>
      <c r="K44" s="221"/>
      <c r="L44" s="209"/>
    </row>
    <row r="45" spans="4:12" ht="12.75">
      <c r="D45" s="208" t="s">
        <v>97</v>
      </c>
      <c r="F45" s="218">
        <f aca="true" t="shared" si="3" ref="F45:K45">F40/F32%-100</f>
        <v>-2.8009617360239503</v>
      </c>
      <c r="G45" s="218">
        <f t="shared" si="3"/>
        <v>-2.730163422799208</v>
      </c>
      <c r="H45" s="218">
        <f t="shared" si="3"/>
        <v>-1.6281941054884328</v>
      </c>
      <c r="I45" s="218">
        <f t="shared" si="3"/>
        <v>-6.276624799175025</v>
      </c>
      <c r="J45" s="218">
        <f t="shared" si="3"/>
        <v>-12.645730844396525</v>
      </c>
      <c r="K45" s="219">
        <f t="shared" si="3"/>
        <v>18.60924338240808</v>
      </c>
      <c r="L45" s="209"/>
    </row>
    <row r="46" spans="6:12" ht="9.75" customHeight="1">
      <c r="F46" s="223"/>
      <c r="G46" s="223"/>
      <c r="H46" s="223"/>
      <c r="I46" s="223"/>
      <c r="J46" s="223"/>
      <c r="K46" s="223"/>
      <c r="L46" s="209"/>
    </row>
    <row r="47" spans="2:12" ht="12.75">
      <c r="B47" s="208" t="s">
        <v>99</v>
      </c>
      <c r="F47" s="223"/>
      <c r="G47" s="223"/>
      <c r="H47" s="223"/>
      <c r="I47" s="223"/>
      <c r="J47" s="223"/>
      <c r="K47" s="223"/>
      <c r="L47" s="209"/>
    </row>
    <row r="48" spans="3:12" ht="12.75">
      <c r="C48" s="208" t="s">
        <v>246</v>
      </c>
      <c r="F48" s="223"/>
      <c r="G48" s="223"/>
      <c r="H48" s="223"/>
      <c r="I48" s="223"/>
      <c r="J48" s="223"/>
      <c r="K48" s="223"/>
      <c r="L48" s="209"/>
    </row>
    <row r="49" spans="6:12" ht="9.75" customHeight="1">
      <c r="F49" s="223"/>
      <c r="G49" s="223"/>
      <c r="H49" s="223"/>
      <c r="I49" s="223"/>
      <c r="J49" s="223"/>
      <c r="K49" s="223"/>
      <c r="L49" s="209"/>
    </row>
    <row r="50" spans="2:12" ht="12.75">
      <c r="B50" s="208" t="s">
        <v>89</v>
      </c>
      <c r="F50" s="212">
        <v>15671</v>
      </c>
      <c r="G50" s="212">
        <v>824</v>
      </c>
      <c r="H50" s="212">
        <v>13257</v>
      </c>
      <c r="I50" s="212">
        <v>701</v>
      </c>
      <c r="J50" s="212">
        <v>889</v>
      </c>
      <c r="K50" s="213">
        <v>0</v>
      </c>
      <c r="L50" s="209"/>
    </row>
    <row r="51" spans="6:12" ht="9.75" customHeight="1">
      <c r="F51" s="212"/>
      <c r="G51" s="212"/>
      <c r="H51" s="212"/>
      <c r="I51" s="212"/>
      <c r="J51" s="212"/>
      <c r="K51" s="213"/>
      <c r="L51" s="209"/>
    </row>
    <row r="52" spans="3:12" ht="12.75">
      <c r="C52" s="208" t="s">
        <v>90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3">
        <v>0</v>
      </c>
      <c r="L52" s="209"/>
    </row>
    <row r="53" spans="3:12" ht="12.75">
      <c r="C53" s="208" t="s">
        <v>91</v>
      </c>
      <c r="F53" s="212">
        <v>272</v>
      </c>
      <c r="G53" s="212">
        <v>39</v>
      </c>
      <c r="H53" s="212">
        <v>176</v>
      </c>
      <c r="I53" s="212">
        <v>43</v>
      </c>
      <c r="J53" s="212">
        <v>14</v>
      </c>
      <c r="K53" s="213">
        <v>0</v>
      </c>
      <c r="L53" s="209"/>
    </row>
    <row r="54" spans="6:12" ht="9.75" customHeight="1">
      <c r="F54" s="212"/>
      <c r="G54" s="212"/>
      <c r="H54" s="212"/>
      <c r="I54" s="212"/>
      <c r="J54" s="212"/>
      <c r="K54" s="213"/>
      <c r="L54" s="209"/>
    </row>
    <row r="55" spans="3:12" ht="12.75">
      <c r="C55" s="208" t="s">
        <v>92</v>
      </c>
      <c r="F55" s="212"/>
      <c r="G55" s="212"/>
      <c r="H55" s="212"/>
      <c r="I55" s="212"/>
      <c r="J55" s="212"/>
      <c r="K55" s="213"/>
      <c r="L55" s="209"/>
    </row>
    <row r="56" spans="4:12" ht="12.75">
      <c r="D56" s="208" t="s">
        <v>93</v>
      </c>
      <c r="F56" s="212">
        <f aca="true" t="shared" si="4" ref="F56:K56">F58-F50-F52+F53</f>
        <v>-5087</v>
      </c>
      <c r="G56" s="212">
        <f t="shared" si="4"/>
        <v>198</v>
      </c>
      <c r="H56" s="212">
        <f t="shared" si="4"/>
        <v>-5660</v>
      </c>
      <c r="I56" s="212">
        <f t="shared" si="4"/>
        <v>-89</v>
      </c>
      <c r="J56" s="212">
        <f t="shared" si="4"/>
        <v>-35</v>
      </c>
      <c r="K56" s="213">
        <f t="shared" si="4"/>
        <v>500</v>
      </c>
      <c r="L56" s="209"/>
    </row>
    <row r="57" spans="6:12" ht="9.75" customHeight="1">
      <c r="F57" s="212"/>
      <c r="G57" s="212"/>
      <c r="H57" s="212"/>
      <c r="I57" s="212"/>
      <c r="J57" s="212"/>
      <c r="K57" s="213"/>
      <c r="L57" s="209"/>
    </row>
    <row r="58" spans="2:12" ht="12.75">
      <c r="B58" s="208" t="s">
        <v>94</v>
      </c>
      <c r="F58" s="212">
        <v>10312</v>
      </c>
      <c r="G58" s="212">
        <v>983</v>
      </c>
      <c r="H58" s="212">
        <v>7421</v>
      </c>
      <c r="I58" s="212">
        <v>569</v>
      </c>
      <c r="J58" s="212">
        <v>840</v>
      </c>
      <c r="K58" s="213">
        <v>500</v>
      </c>
      <c r="L58" s="209"/>
    </row>
    <row r="59" spans="6:12" ht="9.75" customHeight="1">
      <c r="F59" s="217"/>
      <c r="G59" s="217"/>
      <c r="H59" s="217"/>
      <c r="I59" s="217"/>
      <c r="J59" s="217"/>
      <c r="K59" s="217"/>
      <c r="L59" s="209"/>
    </row>
    <row r="60" spans="3:12" ht="12.75">
      <c r="C60" s="208" t="s">
        <v>95</v>
      </c>
      <c r="F60" s="218">
        <v>0.8028955315500105</v>
      </c>
      <c r="G60" s="218">
        <v>0.07653668614368311</v>
      </c>
      <c r="H60" s="218">
        <v>0.5778013711823727</v>
      </c>
      <c r="I60" s="218">
        <v>0.044302517208296734</v>
      </c>
      <c r="J60" s="218">
        <v>0.06540266160803034</v>
      </c>
      <c r="K60" s="219">
        <v>0.03893015571906567</v>
      </c>
      <c r="L60" s="209"/>
    </row>
    <row r="61" spans="6:12" ht="9.75" customHeight="1">
      <c r="F61" s="220"/>
      <c r="G61" s="220"/>
      <c r="H61" s="220"/>
      <c r="I61" s="220"/>
      <c r="J61" s="220"/>
      <c r="K61" s="221"/>
      <c r="L61" s="209"/>
    </row>
    <row r="62" spans="3:12" ht="12.75">
      <c r="C62" s="208" t="s">
        <v>96</v>
      </c>
      <c r="F62" s="220"/>
      <c r="G62" s="220"/>
      <c r="H62" s="220"/>
      <c r="I62" s="220"/>
      <c r="J62" s="220"/>
      <c r="K62" s="221"/>
      <c r="L62" s="209"/>
    </row>
    <row r="63" spans="4:12" ht="12.75">
      <c r="D63" s="208" t="s">
        <v>97</v>
      </c>
      <c r="F63" s="218">
        <f>F58/F50%-100</f>
        <v>-34.196924254993306</v>
      </c>
      <c r="G63" s="218">
        <f>G58/G50%-100</f>
        <v>19.296116504854368</v>
      </c>
      <c r="H63" s="218">
        <f>H58/H50%-100</f>
        <v>-44.02202609941917</v>
      </c>
      <c r="I63" s="218">
        <f>I58/I50%-100</f>
        <v>-18.830242510698994</v>
      </c>
      <c r="J63" s="218">
        <f>J58/J50%-100</f>
        <v>-5.511811023622059</v>
      </c>
      <c r="K63" s="219" t="s">
        <v>307</v>
      </c>
      <c r="L63" s="209"/>
    </row>
    <row r="64" spans="6:12" ht="9.75" customHeight="1">
      <c r="F64" s="223"/>
      <c r="G64" s="223"/>
      <c r="H64" s="223"/>
      <c r="I64" s="223"/>
      <c r="J64" s="223"/>
      <c r="K64" s="223"/>
      <c r="L64" s="209"/>
    </row>
    <row r="65" spans="1:12" ht="12.75">
      <c r="A65" s="208" t="s">
        <v>100</v>
      </c>
      <c r="F65" s="223"/>
      <c r="G65" s="223"/>
      <c r="H65" s="223"/>
      <c r="I65" s="223"/>
      <c r="J65" s="223"/>
      <c r="K65" s="223"/>
      <c r="L65" s="209"/>
    </row>
    <row r="66" spans="6:12" ht="9.75" customHeight="1">
      <c r="F66" s="223"/>
      <c r="G66" s="223"/>
      <c r="H66" s="223"/>
      <c r="I66" s="223"/>
      <c r="J66" s="223"/>
      <c r="K66" s="223"/>
      <c r="L66" s="209"/>
    </row>
    <row r="67" spans="1:12" ht="12.75">
      <c r="A67" s="208" t="s">
        <v>101</v>
      </c>
      <c r="F67" s="224"/>
      <c r="G67" s="224"/>
      <c r="H67" s="224"/>
      <c r="I67" s="224"/>
      <c r="J67" s="224"/>
      <c r="K67" s="224"/>
      <c r="L67" s="209"/>
    </row>
    <row r="68" spans="2:12" ht="12.75">
      <c r="B68" s="208" t="s">
        <v>89</v>
      </c>
      <c r="F68" s="212">
        <v>207632.329</v>
      </c>
      <c r="G68" s="212">
        <v>80731.815</v>
      </c>
      <c r="H68" s="212">
        <v>102907.759</v>
      </c>
      <c r="I68" s="212">
        <v>22000</v>
      </c>
      <c r="J68" s="212">
        <v>0</v>
      </c>
      <c r="K68" s="213">
        <v>1992.755</v>
      </c>
      <c r="L68" s="209"/>
    </row>
    <row r="69" spans="2:12" ht="12.75">
      <c r="B69" s="208" t="s">
        <v>94</v>
      </c>
      <c r="F69" s="212">
        <v>171037</v>
      </c>
      <c r="G69" s="212">
        <v>38464</v>
      </c>
      <c r="H69" s="212">
        <v>127447</v>
      </c>
      <c r="I69" s="212">
        <v>4000</v>
      </c>
      <c r="J69" s="212">
        <v>0</v>
      </c>
      <c r="K69" s="213">
        <v>1125</v>
      </c>
      <c r="L69" s="209"/>
    </row>
    <row r="70" spans="6:12" ht="12.75">
      <c r="F70" s="212"/>
      <c r="G70" s="212"/>
      <c r="H70" s="212"/>
      <c r="I70" s="212"/>
      <c r="J70" s="212"/>
      <c r="K70" s="213"/>
      <c r="L70" s="209"/>
    </row>
    <row r="71" spans="1:12" ht="12.75">
      <c r="A71" s="208" t="s">
        <v>326</v>
      </c>
      <c r="F71" s="212"/>
      <c r="G71" s="212"/>
      <c r="H71" s="212"/>
      <c r="I71" s="212"/>
      <c r="J71" s="212"/>
      <c r="K71" s="213"/>
      <c r="L71" s="209"/>
    </row>
    <row r="72" spans="2:12" ht="12.75">
      <c r="B72" s="208" t="s">
        <v>89</v>
      </c>
      <c r="F72" s="212">
        <v>100000</v>
      </c>
      <c r="G72" s="212">
        <v>100000</v>
      </c>
      <c r="H72" s="212">
        <v>0</v>
      </c>
      <c r="I72" s="212">
        <v>0</v>
      </c>
      <c r="J72" s="212">
        <v>0</v>
      </c>
      <c r="K72" s="213">
        <v>0</v>
      </c>
      <c r="L72" s="209"/>
    </row>
    <row r="73" spans="2:12" ht="12.75">
      <c r="B73" s="208" t="s">
        <v>94</v>
      </c>
      <c r="F73" s="212">
        <v>100000</v>
      </c>
      <c r="G73" s="212">
        <v>100000</v>
      </c>
      <c r="H73" s="212">
        <v>0</v>
      </c>
      <c r="I73" s="212">
        <v>0</v>
      </c>
      <c r="J73" s="212">
        <v>0</v>
      </c>
      <c r="K73" s="213">
        <v>0</v>
      </c>
      <c r="L73" s="209"/>
    </row>
    <row r="74" spans="1:12" ht="9.75" customHeight="1">
      <c r="A74" s="208" t="s">
        <v>102</v>
      </c>
      <c r="L74" s="209"/>
    </row>
    <row r="75" ht="14.25">
      <c r="A75" s="225" t="s">
        <v>305</v>
      </c>
    </row>
  </sheetData>
  <sheetProtection/>
  <mergeCells count="11">
    <mergeCell ref="K5:K9"/>
    <mergeCell ref="F10:K10"/>
    <mergeCell ref="A1:K1"/>
    <mergeCell ref="A2:K2"/>
    <mergeCell ref="A4:E10"/>
    <mergeCell ref="F4:F9"/>
    <mergeCell ref="G4:K4"/>
    <mergeCell ref="G5:G9"/>
    <mergeCell ref="H5:H9"/>
    <mergeCell ref="I5:I9"/>
    <mergeCell ref="J5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V29" sqref="V29"/>
    </sheetView>
  </sheetViews>
  <sheetFormatPr defaultColWidth="10.28125" defaultRowHeight="12.75"/>
  <cols>
    <col min="1" max="2" width="1.1484375" style="52" customWidth="1"/>
    <col min="3" max="3" width="5.28125" style="52" customWidth="1"/>
    <col min="4" max="4" width="8.00390625" style="52" customWidth="1"/>
    <col min="5" max="6" width="1.1484375" style="52" customWidth="1"/>
    <col min="7" max="7" width="6.00390625" style="52" customWidth="1"/>
    <col min="8" max="8" width="0.5625" style="67" customWidth="1"/>
    <col min="9" max="9" width="7.7109375" style="52" customWidth="1"/>
    <col min="10" max="10" width="9.7109375" style="52" customWidth="1"/>
    <col min="11" max="11" width="9.8515625" style="52" customWidth="1"/>
    <col min="12" max="12" width="8.7109375" style="52" customWidth="1"/>
    <col min="13" max="14" width="9.8515625" style="52" customWidth="1"/>
    <col min="15" max="15" width="8.7109375" style="52" customWidth="1"/>
    <col min="16" max="16" width="7.421875" style="52" customWidth="1"/>
    <col min="17" max="17" width="7.7109375" style="52" customWidth="1"/>
    <col min="18" max="18" width="10.57421875" style="66" customWidth="1"/>
    <col min="19" max="19" width="10.28125" style="66" customWidth="1"/>
    <col min="20" max="20" width="10.7109375" style="52" bestFit="1" customWidth="1"/>
    <col min="21" max="21" width="10.28125" style="52" customWidth="1"/>
    <col min="22" max="22" width="10.28125" style="53" customWidth="1"/>
    <col min="23" max="16384" width="10.28125" style="52" customWidth="1"/>
  </cols>
  <sheetData>
    <row r="1" spans="1:18" ht="12.75">
      <c r="A1" s="52" t="s">
        <v>0</v>
      </c>
      <c r="B1" s="293" t="s">
        <v>42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8" ht="9" customHeight="1">
      <c r="A2" s="54"/>
      <c r="B2" s="55"/>
      <c r="C2" s="55"/>
      <c r="D2" s="55" t="s">
        <v>0</v>
      </c>
      <c r="E2" s="55"/>
      <c r="F2" s="55"/>
      <c r="G2" s="55"/>
      <c r="H2" s="56"/>
      <c r="I2" s="55"/>
      <c r="J2" s="55"/>
      <c r="K2" s="55"/>
      <c r="L2" s="55"/>
      <c r="M2" s="55"/>
      <c r="N2" s="55"/>
      <c r="O2" s="55"/>
      <c r="P2" s="55"/>
      <c r="Q2" s="57"/>
      <c r="R2" s="57"/>
    </row>
    <row r="3" spans="1:18" ht="12.75">
      <c r="A3" s="294" t="s">
        <v>43</v>
      </c>
      <c r="B3" s="295"/>
      <c r="C3" s="295"/>
      <c r="D3" s="295"/>
      <c r="E3" s="295"/>
      <c r="F3" s="295"/>
      <c r="G3" s="295"/>
      <c r="H3" s="296"/>
      <c r="I3" s="301" t="s">
        <v>44</v>
      </c>
      <c r="J3" s="302"/>
      <c r="K3" s="301" t="s">
        <v>45</v>
      </c>
      <c r="L3" s="307"/>
      <c r="M3" s="302"/>
      <c r="N3" s="310" t="s">
        <v>247</v>
      </c>
      <c r="O3" s="311"/>
      <c r="P3" s="316" t="s">
        <v>46</v>
      </c>
      <c r="Q3" s="316" t="s">
        <v>250</v>
      </c>
      <c r="R3" s="310" t="s">
        <v>291</v>
      </c>
    </row>
    <row r="4" spans="1:18" ht="12.75">
      <c r="A4" s="297"/>
      <c r="B4" s="297"/>
      <c r="C4" s="297"/>
      <c r="D4" s="297"/>
      <c r="E4" s="297"/>
      <c r="F4" s="297"/>
      <c r="G4" s="297"/>
      <c r="H4" s="298"/>
      <c r="I4" s="303"/>
      <c r="J4" s="304"/>
      <c r="K4" s="303"/>
      <c r="L4" s="308"/>
      <c r="M4" s="304"/>
      <c r="N4" s="312"/>
      <c r="O4" s="313"/>
      <c r="P4" s="317"/>
      <c r="Q4" s="317"/>
      <c r="R4" s="319"/>
    </row>
    <row r="5" spans="1:18" ht="12.75">
      <c r="A5" s="297"/>
      <c r="B5" s="297"/>
      <c r="C5" s="297"/>
      <c r="D5" s="297"/>
      <c r="E5" s="297"/>
      <c r="F5" s="297"/>
      <c r="G5" s="297"/>
      <c r="H5" s="298"/>
      <c r="I5" s="305"/>
      <c r="J5" s="306"/>
      <c r="K5" s="305"/>
      <c r="L5" s="309"/>
      <c r="M5" s="306"/>
      <c r="N5" s="314"/>
      <c r="O5" s="315"/>
      <c r="P5" s="317"/>
      <c r="Q5" s="317"/>
      <c r="R5" s="319"/>
    </row>
    <row r="6" spans="1:18" ht="12.75">
      <c r="A6" s="297"/>
      <c r="B6" s="297"/>
      <c r="C6" s="297"/>
      <c r="D6" s="297"/>
      <c r="E6" s="297"/>
      <c r="F6" s="297"/>
      <c r="G6" s="297"/>
      <c r="H6" s="298"/>
      <c r="I6" s="321" t="s">
        <v>47</v>
      </c>
      <c r="J6" s="321" t="s">
        <v>48</v>
      </c>
      <c r="K6" s="321" t="s">
        <v>49</v>
      </c>
      <c r="L6" s="321" t="s">
        <v>249</v>
      </c>
      <c r="M6" s="321" t="s">
        <v>50</v>
      </c>
      <c r="N6" s="316" t="s">
        <v>248</v>
      </c>
      <c r="O6" s="316" t="s">
        <v>51</v>
      </c>
      <c r="P6" s="317"/>
      <c r="Q6" s="317"/>
      <c r="R6" s="319"/>
    </row>
    <row r="7" spans="1:18" ht="12.75">
      <c r="A7" s="297"/>
      <c r="B7" s="297"/>
      <c r="C7" s="297"/>
      <c r="D7" s="297"/>
      <c r="E7" s="297"/>
      <c r="F7" s="297"/>
      <c r="G7" s="297"/>
      <c r="H7" s="298"/>
      <c r="I7" s="322"/>
      <c r="J7" s="322"/>
      <c r="K7" s="322"/>
      <c r="L7" s="322"/>
      <c r="M7" s="322"/>
      <c r="N7" s="317"/>
      <c r="O7" s="317"/>
      <c r="P7" s="317"/>
      <c r="Q7" s="317"/>
      <c r="R7" s="319"/>
    </row>
    <row r="8" spans="1:18" ht="12.75">
      <c r="A8" s="297"/>
      <c r="B8" s="297"/>
      <c r="C8" s="297"/>
      <c r="D8" s="297"/>
      <c r="E8" s="297"/>
      <c r="F8" s="297"/>
      <c r="G8" s="297"/>
      <c r="H8" s="298"/>
      <c r="I8" s="322"/>
      <c r="J8" s="322"/>
      <c r="K8" s="322"/>
      <c r="L8" s="322"/>
      <c r="M8" s="322"/>
      <c r="N8" s="317"/>
      <c r="O8" s="317"/>
      <c r="P8" s="317"/>
      <c r="Q8" s="317"/>
      <c r="R8" s="319"/>
    </row>
    <row r="9" spans="1:25" ht="12.75">
      <c r="A9" s="297"/>
      <c r="B9" s="297"/>
      <c r="C9" s="297"/>
      <c r="D9" s="297"/>
      <c r="E9" s="297"/>
      <c r="F9" s="297"/>
      <c r="G9" s="297"/>
      <c r="H9" s="298"/>
      <c r="I9" s="323"/>
      <c r="J9" s="323"/>
      <c r="K9" s="323"/>
      <c r="L9" s="323"/>
      <c r="M9" s="323"/>
      <c r="N9" s="318"/>
      <c r="O9" s="318"/>
      <c r="P9" s="318"/>
      <c r="Q9" s="318"/>
      <c r="R9" s="320"/>
      <c r="U9" s="181"/>
      <c r="V9" s="58"/>
      <c r="W9" s="181"/>
      <c r="X9" s="181"/>
      <c r="Y9" s="181"/>
    </row>
    <row r="10" spans="1:18" ht="15" customHeight="1">
      <c r="A10" s="299"/>
      <c r="B10" s="299"/>
      <c r="C10" s="299"/>
      <c r="D10" s="299"/>
      <c r="E10" s="299"/>
      <c r="F10" s="299"/>
      <c r="G10" s="299"/>
      <c r="H10" s="300"/>
      <c r="I10" s="59" t="s">
        <v>32</v>
      </c>
      <c r="J10" s="60"/>
      <c r="K10" s="60"/>
      <c r="L10" s="60"/>
      <c r="M10" s="60"/>
      <c r="N10" s="60"/>
      <c r="O10" s="60"/>
      <c r="P10" s="60"/>
      <c r="Q10" s="60"/>
      <c r="R10" s="60"/>
    </row>
    <row r="11" spans="1:27" ht="11.25" customHeight="1">
      <c r="A11" s="61"/>
      <c r="B11" s="62"/>
      <c r="C11" s="62"/>
      <c r="D11" s="62"/>
      <c r="E11" s="62"/>
      <c r="F11" s="62"/>
      <c r="G11" s="62"/>
      <c r="H11" s="63"/>
      <c r="I11" s="62"/>
      <c r="J11" s="62"/>
      <c r="K11" s="62"/>
      <c r="L11" s="62"/>
      <c r="M11" s="62"/>
      <c r="N11" s="62"/>
      <c r="O11" s="62"/>
      <c r="P11" s="62"/>
      <c r="Q11" s="62"/>
      <c r="R11" s="64"/>
      <c r="S11" s="91"/>
      <c r="T11" s="65"/>
      <c r="U11" s="65"/>
      <c r="V11" s="65"/>
      <c r="W11" s="65"/>
      <c r="X11" s="65"/>
      <c r="Y11" s="65"/>
      <c r="Z11" s="65"/>
      <c r="AA11" s="65"/>
    </row>
    <row r="12" spans="1:27" ht="12" customHeight="1">
      <c r="A12" s="292" t="s">
        <v>319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91"/>
      <c r="T12" s="65"/>
      <c r="U12" s="65"/>
      <c r="V12" s="65"/>
      <c r="W12" s="65"/>
      <c r="X12" s="65"/>
      <c r="Y12" s="65"/>
      <c r="Z12" s="65"/>
      <c r="AA12" s="65"/>
    </row>
    <row r="13" spans="1:27" ht="12.75">
      <c r="A13" s="63" t="s">
        <v>33</v>
      </c>
      <c r="B13" s="63"/>
      <c r="C13" s="63"/>
      <c r="D13" s="63"/>
      <c r="E13" s="63"/>
      <c r="F13" s="63"/>
      <c r="G13" s="63"/>
      <c r="H13" s="63"/>
      <c r="N13" s="53"/>
      <c r="P13" s="66"/>
      <c r="S13" s="91"/>
      <c r="T13" s="65"/>
      <c r="U13" s="65"/>
      <c r="V13" s="65"/>
      <c r="W13" s="65"/>
      <c r="X13" s="65"/>
      <c r="Y13" s="65"/>
      <c r="Z13" s="65"/>
      <c r="AA13" s="65"/>
    </row>
    <row r="14" spans="1:27" ht="12.75">
      <c r="A14" s="63"/>
      <c r="B14" s="63"/>
      <c r="C14" s="63" t="s">
        <v>52</v>
      </c>
      <c r="D14" s="63"/>
      <c r="E14" s="63"/>
      <c r="F14" s="63"/>
      <c r="G14" s="63"/>
      <c r="H14" s="63"/>
      <c r="P14" s="66"/>
      <c r="S14" s="91"/>
      <c r="T14" s="65"/>
      <c r="U14" s="65"/>
      <c r="V14" s="65"/>
      <c r="W14" s="65"/>
      <c r="X14" s="65"/>
      <c r="Y14" s="65"/>
      <c r="Z14" s="65"/>
      <c r="AA14" s="65"/>
    </row>
    <row r="15" spans="16:27" ht="8.25" customHeight="1">
      <c r="P15" s="66"/>
      <c r="S15" s="91"/>
      <c r="T15" s="65"/>
      <c r="U15" s="65"/>
      <c r="V15" s="65"/>
      <c r="W15" s="65"/>
      <c r="X15" s="65"/>
      <c r="Y15" s="65"/>
      <c r="Z15" s="65"/>
      <c r="AA15" s="65"/>
    </row>
    <row r="16" spans="1:27" ht="12.75">
      <c r="A16" s="125" t="s">
        <v>76</v>
      </c>
      <c r="I16" s="197">
        <v>127.786</v>
      </c>
      <c r="J16" s="196">
        <v>91745.873</v>
      </c>
      <c r="K16" s="196">
        <v>659277.281</v>
      </c>
      <c r="L16" s="196">
        <v>22657.599</v>
      </c>
      <c r="M16" s="196">
        <v>636619.682</v>
      </c>
      <c r="N16" s="196">
        <v>3425.298</v>
      </c>
      <c r="O16" s="196">
        <v>1253.88</v>
      </c>
      <c r="P16" s="196">
        <v>3254.617</v>
      </c>
      <c r="Q16" s="196">
        <v>1057.441</v>
      </c>
      <c r="R16" s="199">
        <v>737484.577</v>
      </c>
      <c r="S16" s="91"/>
      <c r="T16" s="65"/>
      <c r="U16" s="65"/>
      <c r="V16" s="65"/>
      <c r="W16" s="65"/>
      <c r="X16" s="65"/>
      <c r="Y16" s="65"/>
      <c r="Z16" s="65"/>
      <c r="AA16" s="65"/>
    </row>
    <row r="17" spans="9:27" ht="8.25" customHeight="1">
      <c r="I17" s="197"/>
      <c r="J17" s="196"/>
      <c r="K17" s="196"/>
      <c r="L17" s="196"/>
      <c r="M17" s="196"/>
      <c r="N17" s="196"/>
      <c r="O17" s="196"/>
      <c r="P17" s="196"/>
      <c r="Q17" s="196"/>
      <c r="R17" s="199"/>
      <c r="S17" s="91"/>
      <c r="T17" s="65"/>
      <c r="U17" s="65"/>
      <c r="V17" s="65"/>
      <c r="W17" s="65"/>
      <c r="X17" s="65"/>
      <c r="Y17" s="65"/>
      <c r="Z17" s="65"/>
      <c r="AA17" s="65"/>
    </row>
    <row r="18" spans="1:27" ht="12.75">
      <c r="A18" s="52" t="s">
        <v>78</v>
      </c>
      <c r="D18" s="66" t="s">
        <v>270</v>
      </c>
      <c r="E18" s="183" t="s">
        <v>77</v>
      </c>
      <c r="I18" s="197">
        <v>38.594</v>
      </c>
      <c r="J18" s="196">
        <v>11883.795</v>
      </c>
      <c r="K18" s="196">
        <v>48567.887</v>
      </c>
      <c r="L18" s="196">
        <v>1985.183</v>
      </c>
      <c r="M18" s="196">
        <v>46582.704</v>
      </c>
      <c r="N18" s="196">
        <v>336.446</v>
      </c>
      <c r="O18" s="196">
        <v>121.629</v>
      </c>
      <c r="P18" s="196">
        <v>575.106</v>
      </c>
      <c r="Q18" s="196">
        <v>19.282</v>
      </c>
      <c r="R18" s="199">
        <v>59557.556</v>
      </c>
      <c r="S18" s="91"/>
      <c r="T18" s="65"/>
      <c r="U18" s="65"/>
      <c r="V18" s="65"/>
      <c r="W18" s="65"/>
      <c r="X18" s="65"/>
      <c r="Y18" s="65"/>
      <c r="Z18" s="65"/>
      <c r="AA18" s="65"/>
    </row>
    <row r="19" spans="9:27" ht="8.25" customHeight="1">
      <c r="I19" s="197"/>
      <c r="J19" s="196"/>
      <c r="K19" s="196"/>
      <c r="L19" s="196"/>
      <c r="M19" s="196"/>
      <c r="N19" s="196"/>
      <c r="O19" s="196"/>
      <c r="P19" s="196"/>
      <c r="Q19" s="196"/>
      <c r="R19" s="199"/>
      <c r="S19" s="91"/>
      <c r="T19" s="65"/>
      <c r="U19" s="65"/>
      <c r="V19" s="65"/>
      <c r="W19" s="65"/>
      <c r="X19" s="65"/>
      <c r="Y19" s="65"/>
      <c r="Z19" s="65"/>
      <c r="AA19" s="65"/>
    </row>
    <row r="20" spans="1:28" s="66" customFormat="1" ht="12.75">
      <c r="A20" s="125" t="s">
        <v>251</v>
      </c>
      <c r="C20" s="127"/>
      <c r="D20" s="183" t="s">
        <v>270</v>
      </c>
      <c r="E20" s="183" t="s">
        <v>78</v>
      </c>
      <c r="F20" s="127"/>
      <c r="G20" s="127"/>
      <c r="H20" s="69"/>
      <c r="I20" s="197">
        <v>118.866</v>
      </c>
      <c r="J20" s="196">
        <v>26206.243</v>
      </c>
      <c r="K20" s="196">
        <v>159348.56</v>
      </c>
      <c r="L20" s="196">
        <v>9974.056</v>
      </c>
      <c r="M20" s="196">
        <v>149374.504</v>
      </c>
      <c r="N20" s="196">
        <v>964.626</v>
      </c>
      <c r="O20" s="196">
        <v>358.847</v>
      </c>
      <c r="P20" s="196">
        <v>1333.494</v>
      </c>
      <c r="Q20" s="196">
        <v>125.686</v>
      </c>
      <c r="R20" s="199">
        <v>178482.266</v>
      </c>
      <c r="S20" s="91"/>
      <c r="T20" s="65"/>
      <c r="U20" s="65"/>
      <c r="V20" s="65"/>
      <c r="W20" s="65"/>
      <c r="X20" s="65"/>
      <c r="Y20" s="65"/>
      <c r="Z20" s="65"/>
      <c r="AA20" s="65"/>
      <c r="AB20" s="70"/>
    </row>
    <row r="21" spans="1:28" s="66" customFormat="1" ht="6" customHeight="1">
      <c r="A21" s="71"/>
      <c r="H21" s="72"/>
      <c r="I21" s="197"/>
      <c r="J21" s="196"/>
      <c r="K21" s="196"/>
      <c r="L21" s="196"/>
      <c r="M21" s="196"/>
      <c r="N21" s="196"/>
      <c r="O21" s="196"/>
      <c r="P21" s="196"/>
      <c r="Q21" s="196"/>
      <c r="R21" s="199"/>
      <c r="S21" s="73"/>
      <c r="T21" s="73"/>
      <c r="U21" s="73"/>
      <c r="V21" s="73"/>
      <c r="W21" s="73"/>
      <c r="X21" s="65"/>
      <c r="Y21" s="73"/>
      <c r="Z21" s="73"/>
      <c r="AA21" s="73"/>
      <c r="AB21" s="70"/>
    </row>
    <row r="22" spans="1:28" s="66" customFormat="1" ht="12.75">
      <c r="A22" s="74"/>
      <c r="B22" s="126" t="s">
        <v>53</v>
      </c>
      <c r="C22" s="75"/>
      <c r="D22" s="66" t="s">
        <v>270</v>
      </c>
      <c r="E22" s="183" t="s">
        <v>55</v>
      </c>
      <c r="F22" s="127"/>
      <c r="G22" s="68"/>
      <c r="H22" s="69"/>
      <c r="I22" s="197">
        <v>84.486</v>
      </c>
      <c r="J22" s="196">
        <v>20814.076</v>
      </c>
      <c r="K22" s="196">
        <v>107882.387</v>
      </c>
      <c r="L22" s="196">
        <v>2801.563</v>
      </c>
      <c r="M22" s="196">
        <v>105080.824</v>
      </c>
      <c r="N22" s="196">
        <v>661.949</v>
      </c>
      <c r="O22" s="196">
        <v>262.856</v>
      </c>
      <c r="P22" s="196">
        <v>702.713</v>
      </c>
      <c r="Q22" s="196">
        <v>63.388</v>
      </c>
      <c r="R22" s="199">
        <v>127670.292</v>
      </c>
      <c r="S22" s="73"/>
      <c r="T22" s="73"/>
      <c r="U22" s="73"/>
      <c r="V22" s="73"/>
      <c r="W22" s="73"/>
      <c r="X22" s="65"/>
      <c r="Y22" s="73"/>
      <c r="Z22" s="73"/>
      <c r="AA22" s="73"/>
      <c r="AB22" s="70"/>
    </row>
    <row r="23" spans="1:28" s="66" customFormat="1" ht="6" customHeight="1">
      <c r="A23" s="74"/>
      <c r="C23" s="75"/>
      <c r="E23" s="68"/>
      <c r="F23" s="68"/>
      <c r="G23" s="68"/>
      <c r="H23" s="69"/>
      <c r="I23" s="197"/>
      <c r="J23" s="196"/>
      <c r="K23" s="196"/>
      <c r="L23" s="196"/>
      <c r="M23" s="196"/>
      <c r="N23" s="196"/>
      <c r="O23" s="196"/>
      <c r="P23" s="196"/>
      <c r="Q23" s="196"/>
      <c r="R23" s="199"/>
      <c r="S23" s="73"/>
      <c r="T23" s="73"/>
      <c r="U23" s="73"/>
      <c r="V23" s="73"/>
      <c r="W23" s="73"/>
      <c r="X23" s="65"/>
      <c r="Y23" s="73"/>
      <c r="Z23" s="73"/>
      <c r="AA23" s="73"/>
      <c r="AB23" s="70"/>
    </row>
    <row r="24" spans="1:28" s="66" customFormat="1" ht="12.75">
      <c r="A24" s="71"/>
      <c r="D24" s="128" t="s">
        <v>54</v>
      </c>
      <c r="F24" s="183" t="s">
        <v>56</v>
      </c>
      <c r="H24" s="69"/>
      <c r="I24" s="197">
        <v>126.476</v>
      </c>
      <c r="J24" s="196">
        <v>12743.545</v>
      </c>
      <c r="K24" s="196">
        <v>66385.605</v>
      </c>
      <c r="L24" s="196">
        <v>-506.119</v>
      </c>
      <c r="M24" s="196">
        <v>66891.724</v>
      </c>
      <c r="N24" s="196">
        <v>469.757</v>
      </c>
      <c r="O24" s="196">
        <v>166.795</v>
      </c>
      <c r="P24" s="196">
        <v>796.161</v>
      </c>
      <c r="Q24" s="159">
        <v>0</v>
      </c>
      <c r="R24" s="199">
        <v>81194.458</v>
      </c>
      <c r="S24" s="73"/>
      <c r="T24" s="73"/>
      <c r="U24" s="73"/>
      <c r="V24" s="73"/>
      <c r="W24" s="73"/>
      <c r="X24" s="65"/>
      <c r="Y24" s="73"/>
      <c r="Z24" s="73"/>
      <c r="AA24" s="73"/>
      <c r="AB24" s="70"/>
    </row>
    <row r="25" spans="8:22" s="66" customFormat="1" ht="12.75">
      <c r="H25" s="72"/>
      <c r="I25" s="189"/>
      <c r="J25" s="190"/>
      <c r="K25" s="190"/>
      <c r="L25" s="190"/>
      <c r="M25" s="190"/>
      <c r="N25" s="190"/>
      <c r="O25" s="190"/>
      <c r="P25" s="190"/>
      <c r="Q25" s="190"/>
      <c r="R25" s="191"/>
      <c r="S25" s="76"/>
      <c r="T25" s="76"/>
      <c r="U25" s="76"/>
      <c r="V25" s="77"/>
    </row>
    <row r="26" spans="4:28" s="66" customFormat="1" ht="12" customHeight="1">
      <c r="D26" s="78"/>
      <c r="E26" s="78"/>
      <c r="F26" s="78"/>
      <c r="G26" s="88" t="s">
        <v>252</v>
      </c>
      <c r="H26" s="72"/>
      <c r="I26" s="47">
        <f>I16+I18+I20+I22+I24</f>
        <v>496.20799999999997</v>
      </c>
      <c r="J26" s="47">
        <f aca="true" t="shared" si="0" ref="J26:R26">J16+J18+J20+J22+J24</f>
        <v>163393.53200000004</v>
      </c>
      <c r="K26" s="47">
        <f t="shared" si="0"/>
        <v>1041461.7199999999</v>
      </c>
      <c r="L26" s="47">
        <f t="shared" si="0"/>
        <v>36912.28200000001</v>
      </c>
      <c r="M26" s="47">
        <f t="shared" si="0"/>
        <v>1004549.4380000001</v>
      </c>
      <c r="N26" s="47">
        <f t="shared" si="0"/>
        <v>5858.075999999999</v>
      </c>
      <c r="O26" s="47">
        <f t="shared" si="0"/>
        <v>2164.007</v>
      </c>
      <c r="P26" s="47">
        <f t="shared" si="0"/>
        <v>6662.090999999999</v>
      </c>
      <c r="Q26" s="47">
        <f t="shared" si="0"/>
        <v>1265.7969999999998</v>
      </c>
      <c r="R26" s="89">
        <f t="shared" si="0"/>
        <v>1184389.149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8:23" s="66" customFormat="1" ht="8.25" customHeight="1">
      <c r="H27" s="72"/>
      <c r="I27" s="51"/>
      <c r="J27" s="51"/>
      <c r="K27" s="51"/>
      <c r="L27" s="51"/>
      <c r="M27" s="51"/>
      <c r="N27" s="51"/>
      <c r="O27" s="51"/>
      <c r="P27" s="51"/>
      <c r="Q27" s="51"/>
      <c r="R27" s="51"/>
      <c r="T27" s="70"/>
      <c r="U27" s="70"/>
      <c r="V27" s="73"/>
      <c r="W27" s="70"/>
    </row>
    <row r="28" spans="8:22" s="66" customFormat="1" ht="8.25" customHeight="1">
      <c r="H28" s="72"/>
      <c r="I28" s="51"/>
      <c r="J28" s="51"/>
      <c r="K28" s="51"/>
      <c r="L28" s="51"/>
      <c r="M28" s="51"/>
      <c r="N28" s="51"/>
      <c r="O28" s="51"/>
      <c r="P28" s="51"/>
      <c r="Q28" s="51"/>
      <c r="R28" s="51"/>
      <c r="V28" s="80"/>
    </row>
    <row r="29" spans="1:22" s="66" customFormat="1" ht="12.75">
      <c r="A29" s="71" t="s">
        <v>38</v>
      </c>
      <c r="B29" s="71"/>
      <c r="C29" s="71"/>
      <c r="D29" s="71"/>
      <c r="E29" s="71"/>
      <c r="F29" s="71"/>
      <c r="G29" s="71"/>
      <c r="H29" s="78"/>
      <c r="I29" s="129"/>
      <c r="J29" s="51"/>
      <c r="K29" s="51"/>
      <c r="L29" s="51"/>
      <c r="M29" s="51"/>
      <c r="N29" s="51"/>
      <c r="O29" s="51"/>
      <c r="P29" s="51"/>
      <c r="Q29" s="51"/>
      <c r="R29" s="51"/>
      <c r="V29" s="80"/>
    </row>
    <row r="30" spans="1:22" s="66" customFormat="1" ht="12.75">
      <c r="A30" s="71"/>
      <c r="B30" s="71"/>
      <c r="C30" s="71" t="s">
        <v>52</v>
      </c>
      <c r="D30" s="71"/>
      <c r="E30" s="71"/>
      <c r="F30" s="71"/>
      <c r="G30" s="71"/>
      <c r="H30" s="78"/>
      <c r="I30" s="51"/>
      <c r="J30" s="51"/>
      <c r="K30" s="51"/>
      <c r="L30" s="51"/>
      <c r="M30" s="51"/>
      <c r="N30" s="51"/>
      <c r="O30" s="51"/>
      <c r="P30" s="51"/>
      <c r="Q30" s="51"/>
      <c r="R30" s="51"/>
      <c r="V30" s="80"/>
    </row>
    <row r="31" spans="8:22" s="66" customFormat="1" ht="8.25" customHeight="1">
      <c r="H31" s="72"/>
      <c r="I31" s="51" t="s">
        <v>0</v>
      </c>
      <c r="J31" s="51"/>
      <c r="K31" s="51"/>
      <c r="L31" s="51"/>
      <c r="M31" s="51"/>
      <c r="N31" s="51"/>
      <c r="O31" s="51"/>
      <c r="P31" s="51"/>
      <c r="Q31" s="51"/>
      <c r="R31" s="51"/>
      <c r="V31" s="80"/>
    </row>
    <row r="32" spans="2:22" s="66" customFormat="1" ht="12.75">
      <c r="B32" s="183" t="s">
        <v>57</v>
      </c>
      <c r="C32" s="127"/>
      <c r="D32" s="127"/>
      <c r="E32" s="127"/>
      <c r="F32" s="127"/>
      <c r="G32" s="127"/>
      <c r="H32" s="69"/>
      <c r="I32" s="197">
        <v>25.344</v>
      </c>
      <c r="J32" s="197">
        <v>2011.238</v>
      </c>
      <c r="K32" s="197">
        <v>15508.088</v>
      </c>
      <c r="L32" s="197">
        <v>-68.852</v>
      </c>
      <c r="M32" s="197">
        <v>15576.94</v>
      </c>
      <c r="N32" s="197">
        <v>80.718</v>
      </c>
      <c r="O32" s="197">
        <v>19.399</v>
      </c>
      <c r="P32" s="197">
        <v>107.848</v>
      </c>
      <c r="Q32" s="159">
        <v>0</v>
      </c>
      <c r="R32" s="198">
        <v>17821.487</v>
      </c>
      <c r="T32" s="76"/>
      <c r="U32" s="70"/>
      <c r="V32" s="80"/>
    </row>
    <row r="33" spans="1:22" s="66" customFormat="1" ht="6" customHeight="1">
      <c r="A33" s="130"/>
      <c r="B33" s="131"/>
      <c r="C33" s="131"/>
      <c r="D33" s="131"/>
      <c r="E33" s="131"/>
      <c r="F33" s="131"/>
      <c r="G33" s="131"/>
      <c r="H33" s="72"/>
      <c r="I33" s="197"/>
      <c r="J33" s="197"/>
      <c r="K33" s="197"/>
      <c r="L33" s="197"/>
      <c r="M33" s="197"/>
      <c r="N33" s="197"/>
      <c r="O33" s="197"/>
      <c r="P33" s="197"/>
      <c r="Q33" s="198"/>
      <c r="R33" s="198"/>
      <c r="T33" s="76"/>
      <c r="U33" s="70"/>
      <c r="V33" s="80"/>
    </row>
    <row r="34" spans="2:22" s="66" customFormat="1" ht="12.75">
      <c r="B34" s="137" t="s">
        <v>58</v>
      </c>
      <c r="D34" s="131" t="s">
        <v>270</v>
      </c>
      <c r="F34" s="183" t="s">
        <v>56</v>
      </c>
      <c r="H34" s="69"/>
      <c r="I34" s="197">
        <v>587.458</v>
      </c>
      <c r="J34" s="197">
        <v>34761.691</v>
      </c>
      <c r="K34" s="197">
        <v>183036.57</v>
      </c>
      <c r="L34" s="197">
        <v>-1443.906</v>
      </c>
      <c r="M34" s="197">
        <v>184480.476</v>
      </c>
      <c r="N34" s="197">
        <v>1799.071</v>
      </c>
      <c r="O34" s="197">
        <v>365.941</v>
      </c>
      <c r="P34" s="197">
        <v>1698.603</v>
      </c>
      <c r="Q34" s="198">
        <v>1970.507</v>
      </c>
      <c r="R34" s="198">
        <v>225663.747</v>
      </c>
      <c r="T34" s="76"/>
      <c r="U34" s="70"/>
      <c r="V34" s="76"/>
    </row>
    <row r="35" spans="1:22" s="66" customFormat="1" ht="6" customHeight="1">
      <c r="A35" s="133"/>
      <c r="B35" s="133"/>
      <c r="C35" s="133"/>
      <c r="D35" s="131"/>
      <c r="E35" s="131"/>
      <c r="F35" s="131"/>
      <c r="G35" s="131"/>
      <c r="H35" s="72"/>
      <c r="I35" s="197"/>
      <c r="J35" s="197"/>
      <c r="K35" s="197"/>
      <c r="L35" s="197"/>
      <c r="M35" s="197"/>
      <c r="N35" s="197"/>
      <c r="O35" s="197"/>
      <c r="P35" s="197"/>
      <c r="Q35" s="198"/>
      <c r="R35" s="198"/>
      <c r="T35" s="76"/>
      <c r="U35" s="70"/>
      <c r="V35" s="76"/>
    </row>
    <row r="36" spans="2:22" s="66" customFormat="1" ht="12.75">
      <c r="B36" s="137" t="s">
        <v>59</v>
      </c>
      <c r="D36" s="131" t="s">
        <v>270</v>
      </c>
      <c r="F36" s="183" t="s">
        <v>58</v>
      </c>
      <c r="H36" s="69"/>
      <c r="I36" s="197">
        <v>2223.954</v>
      </c>
      <c r="J36" s="197">
        <v>61174.273</v>
      </c>
      <c r="K36" s="197">
        <v>466325.753</v>
      </c>
      <c r="L36" s="197">
        <v>35.538</v>
      </c>
      <c r="M36" s="197">
        <v>466290.215</v>
      </c>
      <c r="N36" s="197">
        <v>3067.224</v>
      </c>
      <c r="O36" s="197">
        <v>764.677</v>
      </c>
      <c r="P36" s="197">
        <v>3085.524</v>
      </c>
      <c r="Q36" s="198">
        <v>1784.187</v>
      </c>
      <c r="R36" s="198">
        <v>538390.054</v>
      </c>
      <c r="T36" s="70"/>
      <c r="U36" s="70"/>
      <c r="V36" s="76"/>
    </row>
    <row r="37" spans="1:22" s="66" customFormat="1" ht="6" customHeight="1">
      <c r="A37" s="134"/>
      <c r="B37" s="133"/>
      <c r="C37" s="132"/>
      <c r="D37" s="131"/>
      <c r="E37" s="127"/>
      <c r="F37" s="127"/>
      <c r="G37" s="127"/>
      <c r="H37" s="69"/>
      <c r="I37" s="197"/>
      <c r="J37" s="197"/>
      <c r="K37" s="197"/>
      <c r="L37" s="197"/>
      <c r="M37" s="197"/>
      <c r="N37" s="197"/>
      <c r="O37" s="197"/>
      <c r="P37" s="197"/>
      <c r="Q37" s="198"/>
      <c r="R37" s="198"/>
      <c r="T37" s="76"/>
      <c r="U37" s="70"/>
      <c r="V37" s="76"/>
    </row>
    <row r="38" spans="1:24" s="66" customFormat="1" ht="12.75">
      <c r="A38" s="135"/>
      <c r="C38" s="137" t="s">
        <v>60</v>
      </c>
      <c r="D38" s="131" t="s">
        <v>270</v>
      </c>
      <c r="F38" s="183" t="s">
        <v>59</v>
      </c>
      <c r="H38" s="69"/>
      <c r="I38" s="197">
        <v>4713.405</v>
      </c>
      <c r="J38" s="197">
        <v>58725.141</v>
      </c>
      <c r="K38" s="197">
        <v>305997.233</v>
      </c>
      <c r="L38" s="197">
        <v>-524.438</v>
      </c>
      <c r="M38" s="197">
        <v>306521.671</v>
      </c>
      <c r="N38" s="197">
        <v>3066.042</v>
      </c>
      <c r="O38" s="197">
        <v>514.333</v>
      </c>
      <c r="P38" s="197">
        <v>3327.396</v>
      </c>
      <c r="Q38" s="198">
        <v>3820.491</v>
      </c>
      <c r="R38" s="198">
        <v>380688.479</v>
      </c>
      <c r="T38" s="76"/>
      <c r="U38" s="70"/>
      <c r="V38" s="76"/>
      <c r="W38" s="70"/>
      <c r="X38" s="70"/>
    </row>
    <row r="39" spans="1:22" s="66" customFormat="1" ht="6" customHeight="1">
      <c r="A39" s="134"/>
      <c r="B39" s="133"/>
      <c r="C39" s="132"/>
      <c r="D39" s="131"/>
      <c r="E39" s="127"/>
      <c r="F39" s="127"/>
      <c r="G39" s="127"/>
      <c r="H39" s="69"/>
      <c r="I39" s="197"/>
      <c r="J39" s="197"/>
      <c r="K39" s="197"/>
      <c r="L39" s="197"/>
      <c r="M39" s="197"/>
      <c r="N39" s="197"/>
      <c r="O39" s="197"/>
      <c r="P39" s="197"/>
      <c r="Q39" s="198"/>
      <c r="R39" s="198"/>
      <c r="T39" s="76"/>
      <c r="U39" s="70"/>
      <c r="V39" s="76"/>
    </row>
    <row r="40" spans="1:22" s="66" customFormat="1" ht="12.75">
      <c r="A40" s="134"/>
      <c r="C40" s="137" t="s">
        <v>61</v>
      </c>
      <c r="D40" s="131" t="s">
        <v>270</v>
      </c>
      <c r="G40" s="183" t="s">
        <v>60</v>
      </c>
      <c r="H40" s="69"/>
      <c r="I40" s="197">
        <v>4389.633</v>
      </c>
      <c r="J40" s="197">
        <v>38510.347</v>
      </c>
      <c r="K40" s="197">
        <v>175977.668</v>
      </c>
      <c r="L40" s="197">
        <v>-755.395</v>
      </c>
      <c r="M40" s="197">
        <v>176733.063</v>
      </c>
      <c r="N40" s="197">
        <v>2120.888</v>
      </c>
      <c r="O40" s="197">
        <v>267.473</v>
      </c>
      <c r="P40" s="197">
        <v>2182.963</v>
      </c>
      <c r="Q40" s="198">
        <v>3357.362</v>
      </c>
      <c r="R40" s="198">
        <v>227561.729</v>
      </c>
      <c r="T40" s="70"/>
      <c r="U40" s="70"/>
      <c r="V40" s="76"/>
    </row>
    <row r="41" spans="1:22" s="66" customFormat="1" ht="6" customHeight="1">
      <c r="A41" s="134"/>
      <c r="B41" s="132"/>
      <c r="C41" s="132"/>
      <c r="D41" s="131"/>
      <c r="E41" s="127"/>
      <c r="F41" s="127"/>
      <c r="G41" s="127"/>
      <c r="H41" s="69"/>
      <c r="I41" s="197"/>
      <c r="J41" s="197"/>
      <c r="K41" s="197"/>
      <c r="L41" s="197"/>
      <c r="M41" s="197"/>
      <c r="N41" s="197"/>
      <c r="O41" s="197"/>
      <c r="P41" s="197"/>
      <c r="Q41" s="198"/>
      <c r="R41" s="198"/>
      <c r="V41" s="76"/>
    </row>
    <row r="42" spans="1:22" s="66" customFormat="1" ht="12.75">
      <c r="A42" s="134"/>
      <c r="C42" s="137" t="s">
        <v>62</v>
      </c>
      <c r="D42" s="131" t="s">
        <v>270</v>
      </c>
      <c r="G42" s="183" t="s">
        <v>61</v>
      </c>
      <c r="H42" s="69"/>
      <c r="I42" s="197">
        <v>6601.442</v>
      </c>
      <c r="J42" s="197">
        <v>35680.586</v>
      </c>
      <c r="K42" s="197">
        <v>149908.453</v>
      </c>
      <c r="L42" s="197">
        <v>-1023.506</v>
      </c>
      <c r="M42" s="197">
        <v>150931.959</v>
      </c>
      <c r="N42" s="197">
        <v>2128.959</v>
      </c>
      <c r="O42" s="197">
        <v>219.748</v>
      </c>
      <c r="P42" s="197">
        <v>2151.562</v>
      </c>
      <c r="Q42" s="198">
        <v>1751.283</v>
      </c>
      <c r="R42" s="198">
        <v>199465.539</v>
      </c>
      <c r="S42" s="176"/>
      <c r="T42" s="70"/>
      <c r="V42" s="76"/>
    </row>
    <row r="43" spans="1:22" s="66" customFormat="1" ht="6" customHeight="1">
      <c r="A43" s="136"/>
      <c r="B43" s="126"/>
      <c r="C43" s="126"/>
      <c r="D43" s="131"/>
      <c r="E43" s="127"/>
      <c r="F43" s="127"/>
      <c r="G43" s="127"/>
      <c r="H43" s="69"/>
      <c r="I43" s="197"/>
      <c r="J43" s="197"/>
      <c r="K43" s="197"/>
      <c r="L43" s="197"/>
      <c r="M43" s="197"/>
      <c r="N43" s="197"/>
      <c r="O43" s="197"/>
      <c r="P43" s="197"/>
      <c r="Q43" s="198"/>
      <c r="R43" s="198"/>
      <c r="T43" s="70"/>
      <c r="U43" s="70"/>
      <c r="V43" s="76"/>
    </row>
    <row r="44" spans="1:22" s="66" customFormat="1" ht="12.75">
      <c r="A44" s="130"/>
      <c r="B44" s="131"/>
      <c r="C44" s="131"/>
      <c r="D44" s="138" t="s">
        <v>54</v>
      </c>
      <c r="G44" s="183" t="s">
        <v>62</v>
      </c>
      <c r="H44" s="69"/>
      <c r="I44" s="197">
        <v>866.702</v>
      </c>
      <c r="J44" s="197">
        <v>2314.15</v>
      </c>
      <c r="K44" s="197">
        <v>8978.391</v>
      </c>
      <c r="L44" s="197">
        <v>184.39</v>
      </c>
      <c r="M44" s="197">
        <v>8794.001</v>
      </c>
      <c r="N44" s="197">
        <v>138.217</v>
      </c>
      <c r="O44" s="197">
        <v>11.557</v>
      </c>
      <c r="P44" s="197">
        <v>141.77</v>
      </c>
      <c r="Q44" s="198">
        <v>6.711</v>
      </c>
      <c r="R44" s="198">
        <v>12273.108</v>
      </c>
      <c r="V44" s="76"/>
    </row>
    <row r="45" spans="8:22" s="66" customFormat="1" ht="12.75">
      <c r="H45" s="72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T45" s="70"/>
      <c r="V45" s="80"/>
    </row>
    <row r="46" spans="5:22" s="66" customFormat="1" ht="12" customHeight="1">
      <c r="E46" s="81"/>
      <c r="F46" s="81"/>
      <c r="G46" s="88" t="s">
        <v>252</v>
      </c>
      <c r="H46" s="72"/>
      <c r="I46" s="177">
        <f>I32+I34+I36+I38+I40+I42+I44</f>
        <v>19407.938000000002</v>
      </c>
      <c r="J46" s="177">
        <f aca="true" t="shared" si="1" ref="J46:R46">J32+J34+J36+J38+J40+J42+J44</f>
        <v>233177.426</v>
      </c>
      <c r="K46" s="177">
        <f t="shared" si="1"/>
        <v>1305732.1560000002</v>
      </c>
      <c r="L46" s="177">
        <f t="shared" si="1"/>
        <v>-3596.169</v>
      </c>
      <c r="M46" s="177">
        <f t="shared" si="1"/>
        <v>1309328.325</v>
      </c>
      <c r="N46" s="177">
        <f t="shared" si="1"/>
        <v>12401.118999999999</v>
      </c>
      <c r="O46" s="177">
        <f t="shared" si="1"/>
        <v>2163.1279999999997</v>
      </c>
      <c r="P46" s="177">
        <f t="shared" si="1"/>
        <v>12695.666000000001</v>
      </c>
      <c r="Q46" s="177">
        <f t="shared" si="1"/>
        <v>12690.540999999997</v>
      </c>
      <c r="R46" s="89">
        <f t="shared" si="1"/>
        <v>1601864.1430000002</v>
      </c>
      <c r="S46" s="82"/>
      <c r="T46" s="76"/>
      <c r="V46" s="80"/>
    </row>
    <row r="47" spans="8:22" s="66" customFormat="1" ht="8.25" customHeight="1">
      <c r="H47" s="72"/>
      <c r="I47" s="177"/>
      <c r="J47" s="177"/>
      <c r="K47" s="177"/>
      <c r="L47" s="177"/>
      <c r="M47" s="174"/>
      <c r="N47" s="177"/>
      <c r="O47" s="177"/>
      <c r="P47" s="177"/>
      <c r="Q47" s="177"/>
      <c r="R47" s="175"/>
      <c r="T47" s="76"/>
      <c r="V47" s="80"/>
    </row>
    <row r="48" spans="4:22" s="66" customFormat="1" ht="12" customHeight="1">
      <c r="D48" s="78"/>
      <c r="E48" s="78"/>
      <c r="F48" s="78"/>
      <c r="G48" s="88" t="s">
        <v>79</v>
      </c>
      <c r="H48" s="78"/>
      <c r="I48" s="177">
        <f>I26+I46</f>
        <v>19904.146</v>
      </c>
      <c r="J48" s="177">
        <f aca="true" t="shared" si="2" ref="J48:R48">J26+J46</f>
        <v>396570.95800000004</v>
      </c>
      <c r="K48" s="177">
        <f t="shared" si="2"/>
        <v>2347193.876</v>
      </c>
      <c r="L48" s="177">
        <f t="shared" si="2"/>
        <v>33316.113000000005</v>
      </c>
      <c r="M48" s="177">
        <f t="shared" si="2"/>
        <v>2313877.7630000003</v>
      </c>
      <c r="N48" s="177">
        <f t="shared" si="2"/>
        <v>18259.195</v>
      </c>
      <c r="O48" s="177">
        <f t="shared" si="2"/>
        <v>4327.135</v>
      </c>
      <c r="P48" s="177">
        <f t="shared" si="2"/>
        <v>19357.757</v>
      </c>
      <c r="Q48" s="177">
        <f t="shared" si="2"/>
        <v>13956.337999999998</v>
      </c>
      <c r="R48" s="89">
        <f t="shared" si="2"/>
        <v>2786253.2920000004</v>
      </c>
      <c r="T48" s="76"/>
      <c r="V48" s="80"/>
    </row>
    <row r="49" spans="3:22" s="66" customFormat="1" ht="9.75" customHeight="1">
      <c r="C49" s="78"/>
      <c r="D49" s="78"/>
      <c r="E49" s="78"/>
      <c r="F49" s="78"/>
      <c r="G49" s="78"/>
      <c r="H49" s="78"/>
      <c r="I49" s="83"/>
      <c r="J49" s="83"/>
      <c r="K49" s="83"/>
      <c r="L49" s="83"/>
      <c r="M49" s="83"/>
      <c r="N49" s="83"/>
      <c r="O49" s="83"/>
      <c r="P49" s="83"/>
      <c r="Q49" s="83"/>
      <c r="R49" s="83"/>
      <c r="T49" s="76"/>
      <c r="V49" s="80"/>
    </row>
    <row r="50" spans="3:22" s="66" customFormat="1" ht="9.75" customHeight="1">
      <c r="C50" s="78"/>
      <c r="D50" s="78"/>
      <c r="E50" s="78"/>
      <c r="F50" s="78"/>
      <c r="G50" s="78"/>
      <c r="H50" s="78"/>
      <c r="I50" s="83"/>
      <c r="J50" s="83"/>
      <c r="K50" s="83"/>
      <c r="L50" s="83"/>
      <c r="M50" s="83"/>
      <c r="N50" s="83"/>
      <c r="O50" s="83"/>
      <c r="P50" s="83"/>
      <c r="Q50" s="178"/>
      <c r="R50" s="83"/>
      <c r="S50" s="82"/>
      <c r="T50" s="76"/>
      <c r="U50" s="84"/>
      <c r="V50" s="80"/>
    </row>
    <row r="51" spans="1:22" s="66" customFormat="1" ht="12" customHeight="1">
      <c r="A51" s="292" t="s">
        <v>63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T51" s="76"/>
      <c r="V51" s="80"/>
    </row>
    <row r="52" spans="2:22" s="66" customFormat="1" ht="9.75" customHeight="1">
      <c r="B52" s="79"/>
      <c r="C52" s="79"/>
      <c r="D52" s="79"/>
      <c r="E52" s="79"/>
      <c r="F52" s="79"/>
      <c r="G52" s="79"/>
      <c r="H52" s="78"/>
      <c r="I52" s="182"/>
      <c r="J52" s="182"/>
      <c r="K52" s="182"/>
      <c r="L52" s="292"/>
      <c r="M52" s="292"/>
      <c r="N52" s="292"/>
      <c r="O52" s="292"/>
      <c r="P52" s="182"/>
      <c r="Q52" s="182"/>
      <c r="R52" s="182"/>
      <c r="T52" s="70"/>
      <c r="V52" s="80"/>
    </row>
    <row r="53" spans="1:18" ht="9.75" customHeight="1">
      <c r="A53" s="139"/>
      <c r="B53" s="139"/>
      <c r="C53" s="139"/>
      <c r="D53" s="139"/>
      <c r="E53" s="139"/>
      <c r="F53" s="139"/>
      <c r="G53" s="139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1:22" s="86" customFormat="1" ht="13.5" customHeight="1">
      <c r="A54" s="291" t="s">
        <v>315</v>
      </c>
      <c r="B54" s="291"/>
      <c r="C54" s="291"/>
      <c r="D54" s="291"/>
      <c r="E54" s="291"/>
      <c r="F54" s="291"/>
      <c r="G54" s="291"/>
      <c r="H54" s="67"/>
      <c r="I54" s="46">
        <v>20144.376</v>
      </c>
      <c r="J54" s="46">
        <v>373419.362</v>
      </c>
      <c r="K54" s="46">
        <v>2030777.4819999998</v>
      </c>
      <c r="L54" s="46">
        <v>-75145.776</v>
      </c>
      <c r="M54" s="46">
        <v>2105923.258</v>
      </c>
      <c r="N54" s="46">
        <v>-10167.161</v>
      </c>
      <c r="O54" s="46">
        <v>3481.0950000000003</v>
      </c>
      <c r="P54" s="46">
        <v>17846.381999999998</v>
      </c>
      <c r="Q54" s="46">
        <v>12971.376</v>
      </c>
      <c r="R54" s="49">
        <v>2523618.688</v>
      </c>
      <c r="S54" s="71"/>
      <c r="V54" s="87"/>
    </row>
    <row r="55" spans="1:18" ht="9.75" customHeight="1">
      <c r="A55" s="139"/>
      <c r="B55" s="139"/>
      <c r="C55" s="139"/>
      <c r="D55" s="139"/>
      <c r="E55" s="139"/>
      <c r="F55" s="139"/>
      <c r="G55" s="139"/>
      <c r="I55" s="46"/>
      <c r="J55" s="46"/>
      <c r="K55" s="46"/>
      <c r="L55" s="46"/>
      <c r="M55" s="46"/>
      <c r="N55" s="46"/>
      <c r="O55" s="46"/>
      <c r="P55" s="46"/>
      <c r="Q55" s="46"/>
      <c r="R55" s="49"/>
    </row>
    <row r="56" spans="1:20" ht="13.5" customHeight="1">
      <c r="A56" s="291" t="s">
        <v>302</v>
      </c>
      <c r="B56" s="291"/>
      <c r="C56" s="291"/>
      <c r="D56" s="291"/>
      <c r="E56" s="291"/>
      <c r="F56" s="291"/>
      <c r="G56" s="291"/>
      <c r="I56" s="46">
        <v>22882.33100000001</v>
      </c>
      <c r="J56" s="46">
        <v>489743.1300000001</v>
      </c>
      <c r="K56" s="46">
        <v>2440346.5290000006</v>
      </c>
      <c r="L56" s="46">
        <v>377197.444</v>
      </c>
      <c r="M56" s="46">
        <v>2063149.085</v>
      </c>
      <c r="N56" s="46">
        <v>1754873.5640000005</v>
      </c>
      <c r="O56" s="46">
        <v>188257.11899999998</v>
      </c>
      <c r="P56" s="46">
        <v>7025.419000000002</v>
      </c>
      <c r="Q56" s="46">
        <v>7443.1720000000005</v>
      </c>
      <c r="R56" s="49">
        <v>4533373.819999999</v>
      </c>
      <c r="T56" s="82"/>
    </row>
    <row r="57" spans="1:18" ht="9.75" customHeight="1">
      <c r="A57" s="139"/>
      <c r="B57" s="139"/>
      <c r="C57" s="139"/>
      <c r="D57" s="139"/>
      <c r="E57" s="139"/>
      <c r="F57" s="139"/>
      <c r="G57" s="139"/>
      <c r="I57" s="46"/>
      <c r="J57" s="46"/>
      <c r="K57" s="46"/>
      <c r="L57" s="46"/>
      <c r="M57" s="46"/>
      <c r="N57" s="46"/>
      <c r="O57" s="46"/>
      <c r="P57" s="46"/>
      <c r="Q57" s="46"/>
      <c r="R57" s="49"/>
    </row>
    <row r="58" spans="1:20" ht="13.5" customHeight="1">
      <c r="A58" s="291" t="s">
        <v>316</v>
      </c>
      <c r="B58" s="291"/>
      <c r="C58" s="291"/>
      <c r="D58" s="291"/>
      <c r="E58" s="291"/>
      <c r="F58" s="291"/>
      <c r="G58" s="291"/>
      <c r="I58" s="46">
        <v>21841.538</v>
      </c>
      <c r="J58" s="46">
        <v>433820.936</v>
      </c>
      <c r="K58" s="46">
        <v>2214474.4749999996</v>
      </c>
      <c r="L58" s="46">
        <v>448761.307</v>
      </c>
      <c r="M58" s="46">
        <v>1765713.168</v>
      </c>
      <c r="N58" s="46">
        <v>1738200.6970000002</v>
      </c>
      <c r="O58" s="46">
        <v>184270.284</v>
      </c>
      <c r="P58" s="46">
        <v>1479.739</v>
      </c>
      <c r="Q58" s="46">
        <v>3095.8450000000003</v>
      </c>
      <c r="R58" s="49">
        <v>4148422.207</v>
      </c>
      <c r="T58" s="85"/>
    </row>
    <row r="59" spans="1:18" ht="9.75" customHeight="1">
      <c r="A59" s="139"/>
      <c r="B59" s="139"/>
      <c r="C59" s="139"/>
      <c r="D59" s="139"/>
      <c r="E59" s="139"/>
      <c r="F59" s="139"/>
      <c r="G59" s="139"/>
      <c r="I59" s="46"/>
      <c r="J59" s="46"/>
      <c r="K59" s="46"/>
      <c r="L59" s="46"/>
      <c r="M59" s="46"/>
      <c r="N59" s="46"/>
      <c r="O59" s="46"/>
      <c r="P59" s="46"/>
      <c r="Q59" s="46"/>
      <c r="R59" s="49"/>
    </row>
    <row r="60" spans="1:19" ht="13.5" customHeight="1">
      <c r="A60" s="291" t="s">
        <v>303</v>
      </c>
      <c r="B60" s="291"/>
      <c r="C60" s="291"/>
      <c r="D60" s="291"/>
      <c r="E60" s="291"/>
      <c r="F60" s="291"/>
      <c r="G60" s="291"/>
      <c r="I60" s="46">
        <v>18886.66799999999</v>
      </c>
      <c r="J60" s="46">
        <v>378174.10899999994</v>
      </c>
      <c r="K60" s="46">
        <v>2156697.101</v>
      </c>
      <c r="L60" s="46">
        <v>851800.4619999998</v>
      </c>
      <c r="M60" s="46">
        <v>1304896.639000001</v>
      </c>
      <c r="N60" s="46">
        <v>3519952.6309999996</v>
      </c>
      <c r="O60" s="46">
        <v>386321.5240000001</v>
      </c>
      <c r="P60" s="46">
        <v>880.2650000000008</v>
      </c>
      <c r="Q60" s="46">
        <v>2377.334999999998</v>
      </c>
      <c r="R60" s="49">
        <v>5611489.170999998</v>
      </c>
      <c r="S60" s="82"/>
    </row>
    <row r="61" spans="1:18" ht="9.75" customHeight="1">
      <c r="A61" s="139"/>
      <c r="B61" s="139"/>
      <c r="C61" s="139"/>
      <c r="D61" s="139"/>
      <c r="E61" s="139"/>
      <c r="F61" s="139"/>
      <c r="G61" s="139"/>
      <c r="I61" s="46"/>
      <c r="J61" s="46"/>
      <c r="K61" s="46"/>
      <c r="L61" s="46"/>
      <c r="M61" s="46"/>
      <c r="N61" s="46"/>
      <c r="O61" s="46"/>
      <c r="P61" s="46"/>
      <c r="Q61" s="46"/>
      <c r="R61" s="49"/>
    </row>
    <row r="62" spans="1:18" ht="13.5" customHeight="1">
      <c r="A62" s="291" t="s">
        <v>304</v>
      </c>
      <c r="B62" s="291"/>
      <c r="C62" s="291"/>
      <c r="D62" s="291"/>
      <c r="E62" s="291"/>
      <c r="F62" s="291"/>
      <c r="G62" s="291"/>
      <c r="I62" s="46">
        <v>19608.367000000002</v>
      </c>
      <c r="J62" s="46">
        <v>384368.57800000004</v>
      </c>
      <c r="K62" s="46">
        <v>2355049.708</v>
      </c>
      <c r="L62" s="46">
        <v>-52842.965</v>
      </c>
      <c r="M62" s="46">
        <v>2407892.6730000004</v>
      </c>
      <c r="N62" s="46">
        <v>-57846.956</v>
      </c>
      <c r="O62" s="46">
        <v>3297.2889999999998</v>
      </c>
      <c r="P62" s="46">
        <v>18470.186</v>
      </c>
      <c r="Q62" s="46">
        <v>14030.101</v>
      </c>
      <c r="R62" s="49">
        <v>2789820.238</v>
      </c>
    </row>
    <row r="63" spans="1:18" ht="9.75" customHeight="1">
      <c r="A63" s="173"/>
      <c r="B63" s="173"/>
      <c r="C63" s="173"/>
      <c r="D63" s="173"/>
      <c r="E63" s="173"/>
      <c r="F63" s="173"/>
      <c r="G63" s="173"/>
      <c r="H63" s="63"/>
      <c r="I63" s="47"/>
      <c r="J63" s="47"/>
      <c r="K63" s="47"/>
      <c r="L63" s="47"/>
      <c r="M63" s="47"/>
      <c r="N63" s="47"/>
      <c r="O63" s="47"/>
      <c r="P63" s="47"/>
      <c r="Q63" s="47"/>
      <c r="R63" s="89"/>
    </row>
    <row r="64" spans="1:18" ht="12.75">
      <c r="A64" s="291" t="s">
        <v>313</v>
      </c>
      <c r="B64" s="291"/>
      <c r="C64" s="291"/>
      <c r="D64" s="291"/>
      <c r="E64" s="291"/>
      <c r="F64" s="291"/>
      <c r="G64" s="291"/>
      <c r="I64" s="46">
        <v>23979.079999999994</v>
      </c>
      <c r="J64" s="174">
        <v>500776.8529999999</v>
      </c>
      <c r="K64" s="174">
        <v>2377480.8000000003</v>
      </c>
      <c r="L64" s="174">
        <v>432659.12000000005</v>
      </c>
      <c r="M64" s="174">
        <v>1944821.6799999997</v>
      </c>
      <c r="N64" s="174">
        <v>1827139.1940000001</v>
      </c>
      <c r="O64" s="174">
        <v>193390.49</v>
      </c>
      <c r="P64" s="174">
        <v>7680.012999999996</v>
      </c>
      <c r="Q64" s="174">
        <v>7187.846</v>
      </c>
      <c r="R64" s="175">
        <v>4504975.155999999</v>
      </c>
    </row>
    <row r="65" spans="9:18" ht="9" customHeight="1">
      <c r="I65" s="179"/>
      <c r="J65" s="179"/>
      <c r="K65" s="179"/>
      <c r="L65" s="179"/>
      <c r="M65" s="179"/>
      <c r="N65" s="179"/>
      <c r="O65" s="179"/>
      <c r="P65" s="179"/>
      <c r="Q65" s="179"/>
      <c r="R65" s="180"/>
    </row>
    <row r="66" spans="1:18" ht="12.75">
      <c r="A66" s="52" t="s">
        <v>314</v>
      </c>
      <c r="I66" s="187">
        <v>22054601</v>
      </c>
      <c r="J66" s="188">
        <v>445160320</v>
      </c>
      <c r="K66" s="188">
        <v>2226977974</v>
      </c>
      <c r="L66" s="188">
        <v>440788405</v>
      </c>
      <c r="M66" s="188">
        <v>1786189569</v>
      </c>
      <c r="N66" s="188">
        <v>1765897199</v>
      </c>
      <c r="O66" s="188">
        <v>190669015</v>
      </c>
      <c r="P66" s="188">
        <v>1407945</v>
      </c>
      <c r="Q66" s="188">
        <v>4956693</v>
      </c>
      <c r="R66" s="188">
        <v>4216335342</v>
      </c>
    </row>
    <row r="67" spans="9:18" ht="9" customHeight="1">
      <c r="I67" s="179"/>
      <c r="J67" s="180"/>
      <c r="K67" s="179"/>
      <c r="L67" s="180"/>
      <c r="M67" s="179"/>
      <c r="N67" s="180"/>
      <c r="O67" s="179"/>
      <c r="P67" s="180"/>
      <c r="Q67" s="179"/>
      <c r="R67" s="180"/>
    </row>
    <row r="68" spans="1:18" ht="12.75">
      <c r="A68" s="52" t="s">
        <v>317</v>
      </c>
      <c r="I68" s="227">
        <v>18949.103</v>
      </c>
      <c r="J68" s="195">
        <v>387962.951</v>
      </c>
      <c r="K68" s="195">
        <v>2677300.056</v>
      </c>
      <c r="L68" s="195">
        <v>866369.066</v>
      </c>
      <c r="M68" s="195">
        <v>1810930.99</v>
      </c>
      <c r="N68" s="195">
        <v>3690392.498</v>
      </c>
      <c r="O68" s="195">
        <v>390025.252</v>
      </c>
      <c r="P68" s="195">
        <v>902.273</v>
      </c>
      <c r="Q68" s="195">
        <v>1944.181</v>
      </c>
      <c r="R68" s="194">
        <v>6301271</v>
      </c>
    </row>
    <row r="69" spans="9:18" ht="9" customHeight="1">
      <c r="I69" s="179"/>
      <c r="J69" s="180"/>
      <c r="K69" s="179"/>
      <c r="L69" s="180"/>
      <c r="M69" s="179"/>
      <c r="N69" s="180"/>
      <c r="O69" s="179"/>
      <c r="P69" s="180"/>
      <c r="Q69" s="179"/>
      <c r="R69" s="180"/>
    </row>
    <row r="70" spans="1:22" s="86" customFormat="1" ht="12.75">
      <c r="A70" s="86" t="s">
        <v>318</v>
      </c>
      <c r="H70" s="63"/>
      <c r="I70" s="228">
        <v>19842.044</v>
      </c>
      <c r="J70" s="192">
        <v>396576.068</v>
      </c>
      <c r="K70" s="192">
        <v>2347203.689</v>
      </c>
      <c r="L70" s="192">
        <v>33316.113</v>
      </c>
      <c r="M70" s="192">
        <v>2313887.576</v>
      </c>
      <c r="N70" s="192">
        <v>18259.195</v>
      </c>
      <c r="O70" s="192">
        <v>4327.135</v>
      </c>
      <c r="P70" s="192">
        <v>19357.757</v>
      </c>
      <c r="Q70" s="192">
        <v>13954.403</v>
      </c>
      <c r="R70" s="193">
        <v>2786206</v>
      </c>
      <c r="S70" s="71"/>
      <c r="V70" s="87"/>
    </row>
  </sheetData>
  <sheetProtection/>
  <mergeCells count="24">
    <mergeCell ref="J6:J9"/>
    <mergeCell ref="K6:K9"/>
    <mergeCell ref="L6:L9"/>
    <mergeCell ref="M6:M9"/>
    <mergeCell ref="N6:N9"/>
    <mergeCell ref="O6:O9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A62:G62"/>
    <mergeCell ref="A64:G64"/>
    <mergeCell ref="A51:R51"/>
    <mergeCell ref="L52:O52"/>
    <mergeCell ref="A54:G54"/>
    <mergeCell ref="A56:G56"/>
    <mergeCell ref="A58:G58"/>
    <mergeCell ref="A60:G60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14.8515625" style="152" customWidth="1"/>
    <col min="2" max="2" width="0.85546875" style="152" customWidth="1"/>
    <col min="3" max="3" width="1.28515625" style="152" customWidth="1"/>
    <col min="4" max="4" width="1.421875" style="152" customWidth="1"/>
    <col min="5" max="5" width="1.8515625" style="152" customWidth="1"/>
    <col min="6" max="6" width="34.421875" style="153" customWidth="1"/>
    <col min="7" max="7" width="10.7109375" style="153" customWidth="1"/>
    <col min="8" max="8" width="8.140625" style="153" customWidth="1"/>
    <col min="9" max="9" width="9.421875" style="153" customWidth="1"/>
    <col min="10" max="10" width="9.7109375" style="153" customWidth="1"/>
    <col min="11" max="11" width="10.28125" style="153" customWidth="1"/>
    <col min="12" max="12" width="9.421875" style="153" customWidth="1"/>
    <col min="13" max="13" width="8.421875" style="153" customWidth="1"/>
    <col min="14" max="14" width="11.421875" style="144" customWidth="1"/>
    <col min="15" max="16384" width="11.421875" style="153" customWidth="1"/>
  </cols>
  <sheetData>
    <row r="1" spans="1:13" ht="12.75">
      <c r="A1" s="325" t="s">
        <v>257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2.75">
      <c r="A2" s="326" t="s">
        <v>312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9" customHeight="1">
      <c r="A3" s="145"/>
      <c r="B3" s="145"/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146"/>
    </row>
    <row r="4" spans="1:13" ht="12.75">
      <c r="A4" s="327" t="s">
        <v>103</v>
      </c>
      <c r="B4" s="330" t="s">
        <v>104</v>
      </c>
      <c r="C4" s="331"/>
      <c r="D4" s="331"/>
      <c r="E4" s="331"/>
      <c r="F4" s="332"/>
      <c r="G4" s="338" t="s">
        <v>105</v>
      </c>
      <c r="H4" s="339"/>
      <c r="I4" s="330" t="s">
        <v>83</v>
      </c>
      <c r="J4" s="331"/>
      <c r="K4" s="331"/>
      <c r="L4" s="332"/>
      <c r="M4" s="147" t="s">
        <v>253</v>
      </c>
    </row>
    <row r="5" spans="1:13" ht="14.25">
      <c r="A5" s="328"/>
      <c r="B5" s="333"/>
      <c r="C5" s="334"/>
      <c r="D5" s="334"/>
      <c r="E5" s="334"/>
      <c r="F5" s="335"/>
      <c r="G5" s="336" t="s">
        <v>254</v>
      </c>
      <c r="H5" s="337"/>
      <c r="I5" s="336"/>
      <c r="J5" s="329"/>
      <c r="K5" s="329"/>
      <c r="L5" s="337"/>
      <c r="M5" s="148" t="s">
        <v>106</v>
      </c>
    </row>
    <row r="6" spans="1:13" ht="12.75">
      <c r="A6" s="328"/>
      <c r="B6" s="333"/>
      <c r="C6" s="334"/>
      <c r="D6" s="334"/>
      <c r="E6" s="334"/>
      <c r="F6" s="335"/>
      <c r="G6" s="333" t="s">
        <v>107</v>
      </c>
      <c r="H6" s="340" t="s">
        <v>320</v>
      </c>
      <c r="I6" s="343" t="s">
        <v>243</v>
      </c>
      <c r="J6" s="343" t="s">
        <v>258</v>
      </c>
      <c r="K6" s="338" t="s">
        <v>84</v>
      </c>
      <c r="L6" s="330" t="s">
        <v>40</v>
      </c>
      <c r="M6" s="338" t="s">
        <v>85</v>
      </c>
    </row>
    <row r="7" spans="1:13" ht="12.75">
      <c r="A7" s="328"/>
      <c r="B7" s="333"/>
      <c r="C7" s="334"/>
      <c r="D7" s="334"/>
      <c r="E7" s="334"/>
      <c r="F7" s="335"/>
      <c r="G7" s="333"/>
      <c r="H7" s="341"/>
      <c r="I7" s="344"/>
      <c r="J7" s="344"/>
      <c r="K7" s="333"/>
      <c r="L7" s="333"/>
      <c r="M7" s="333"/>
    </row>
    <row r="8" spans="1:13" ht="12.75">
      <c r="A8" s="328"/>
      <c r="B8" s="333"/>
      <c r="C8" s="334"/>
      <c r="D8" s="334"/>
      <c r="E8" s="334"/>
      <c r="F8" s="335"/>
      <c r="G8" s="333"/>
      <c r="H8" s="341"/>
      <c r="I8" s="344"/>
      <c r="J8" s="344"/>
      <c r="K8" s="333"/>
      <c r="L8" s="333"/>
      <c r="M8" s="333"/>
    </row>
    <row r="9" spans="1:13" ht="12.75">
      <c r="A9" s="328"/>
      <c r="B9" s="333"/>
      <c r="C9" s="334"/>
      <c r="D9" s="334"/>
      <c r="E9" s="334"/>
      <c r="F9" s="335"/>
      <c r="G9" s="333"/>
      <c r="H9" s="341"/>
      <c r="I9" s="344"/>
      <c r="J9" s="344"/>
      <c r="K9" s="333"/>
      <c r="L9" s="333"/>
      <c r="M9" s="333"/>
    </row>
    <row r="10" spans="1:13" ht="12.75">
      <c r="A10" s="328"/>
      <c r="B10" s="333"/>
      <c r="C10" s="334"/>
      <c r="D10" s="334"/>
      <c r="E10" s="334"/>
      <c r="F10" s="335"/>
      <c r="G10" s="333"/>
      <c r="H10" s="341"/>
      <c r="I10" s="344"/>
      <c r="J10" s="344"/>
      <c r="K10" s="333"/>
      <c r="L10" s="333"/>
      <c r="M10" s="333"/>
    </row>
    <row r="11" spans="1:13" ht="12.75">
      <c r="A11" s="328"/>
      <c r="B11" s="333"/>
      <c r="C11" s="334"/>
      <c r="D11" s="334"/>
      <c r="E11" s="334"/>
      <c r="F11" s="335"/>
      <c r="G11" s="336"/>
      <c r="H11" s="342"/>
      <c r="I11" s="345"/>
      <c r="J11" s="345"/>
      <c r="K11" s="336"/>
      <c r="L11" s="336"/>
      <c r="M11" s="336"/>
    </row>
    <row r="12" spans="1:13" ht="12.75">
      <c r="A12" s="329"/>
      <c r="B12" s="336"/>
      <c r="C12" s="329"/>
      <c r="D12" s="329"/>
      <c r="E12" s="329"/>
      <c r="F12" s="337"/>
      <c r="G12" s="149" t="s">
        <v>86</v>
      </c>
      <c r="H12" s="149" t="s">
        <v>108</v>
      </c>
      <c r="I12" s="346" t="s">
        <v>86</v>
      </c>
      <c r="J12" s="347"/>
      <c r="K12" s="347"/>
      <c r="L12" s="347"/>
      <c r="M12" s="347"/>
    </row>
    <row r="13" spans="1:13" ht="7.5" customHeight="1">
      <c r="A13" s="150"/>
      <c r="B13" s="151"/>
      <c r="G13" s="154"/>
      <c r="H13" s="154"/>
      <c r="I13" s="154"/>
      <c r="J13" s="154"/>
      <c r="K13" s="154"/>
      <c r="L13" s="154"/>
      <c r="M13" s="155"/>
    </row>
    <row r="14" spans="1:13" ht="12.75">
      <c r="A14" s="156"/>
      <c r="B14" s="151"/>
      <c r="C14" s="153" t="s">
        <v>109</v>
      </c>
      <c r="G14" s="157"/>
      <c r="H14" s="157"/>
      <c r="I14" s="157"/>
      <c r="J14" s="157"/>
      <c r="K14" s="157"/>
      <c r="L14" s="157"/>
      <c r="M14" s="158"/>
    </row>
    <row r="15" spans="1:15" ht="14.25">
      <c r="A15" s="156" t="s">
        <v>110</v>
      </c>
      <c r="B15" s="151"/>
      <c r="C15" s="153" t="s">
        <v>281</v>
      </c>
      <c r="G15" s="159">
        <v>2786345</v>
      </c>
      <c r="H15" s="221">
        <v>-0.1304666512543946</v>
      </c>
      <c r="I15" s="159">
        <v>1184389</v>
      </c>
      <c r="J15" s="159">
        <v>1602003</v>
      </c>
      <c r="K15" s="159">
        <v>-47</v>
      </c>
      <c r="L15" s="159">
        <v>0</v>
      </c>
      <c r="M15" s="161">
        <v>0</v>
      </c>
      <c r="O15" s="171"/>
    </row>
    <row r="16" spans="1:15" ht="12.75">
      <c r="A16" s="156"/>
      <c r="B16" s="151"/>
      <c r="C16" s="153" t="s">
        <v>111</v>
      </c>
      <c r="G16" s="159"/>
      <c r="H16" s="159"/>
      <c r="I16" s="159"/>
      <c r="J16" s="159"/>
      <c r="K16" s="159"/>
      <c r="L16" s="159"/>
      <c r="M16" s="161"/>
      <c r="O16" s="171"/>
    </row>
    <row r="17" spans="1:15" ht="12.75">
      <c r="A17" s="156"/>
      <c r="B17" s="151"/>
      <c r="D17" s="153" t="s">
        <v>112</v>
      </c>
      <c r="G17" s="159"/>
      <c r="H17" s="159"/>
      <c r="I17" s="159"/>
      <c r="J17" s="159"/>
      <c r="K17" s="159"/>
      <c r="L17" s="159"/>
      <c r="M17" s="161"/>
      <c r="O17" s="171"/>
    </row>
    <row r="18" spans="1:15" ht="12.75">
      <c r="A18" s="162" t="s">
        <v>113</v>
      </c>
      <c r="B18" s="151"/>
      <c r="D18" s="153" t="s">
        <v>114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1">
        <v>0</v>
      </c>
      <c r="O18" s="171"/>
    </row>
    <row r="19" spans="1:15" ht="12.75">
      <c r="A19" s="156" t="s">
        <v>115</v>
      </c>
      <c r="B19" s="151"/>
      <c r="D19" s="153" t="s">
        <v>116</v>
      </c>
      <c r="G19" s="159">
        <v>1214974</v>
      </c>
      <c r="H19" s="221">
        <v>4.629727707147623</v>
      </c>
      <c r="I19" s="159">
        <v>326298</v>
      </c>
      <c r="J19" s="159">
        <v>437729</v>
      </c>
      <c r="K19" s="159">
        <v>450947</v>
      </c>
      <c r="L19" s="159">
        <v>0</v>
      </c>
      <c r="M19" s="161">
        <v>8869</v>
      </c>
      <c r="O19" s="171"/>
    </row>
    <row r="20" spans="1:15" ht="12.75">
      <c r="A20" s="162" t="s">
        <v>117</v>
      </c>
      <c r="B20" s="151"/>
      <c r="D20" s="153" t="s">
        <v>118</v>
      </c>
      <c r="G20" s="159"/>
      <c r="H20" s="159"/>
      <c r="I20" s="159"/>
      <c r="J20" s="159"/>
      <c r="K20" s="159"/>
      <c r="L20" s="159"/>
      <c r="M20" s="161"/>
      <c r="O20" s="171"/>
    </row>
    <row r="21" spans="1:15" ht="12.75">
      <c r="A21" s="156"/>
      <c r="B21" s="151"/>
      <c r="E21" s="153" t="s">
        <v>119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61">
        <v>0</v>
      </c>
      <c r="O21" s="171"/>
    </row>
    <row r="22" spans="1:15" ht="12.75">
      <c r="A22" s="162" t="s">
        <v>120</v>
      </c>
      <c r="B22" s="151"/>
      <c r="C22" s="153" t="s">
        <v>121</v>
      </c>
      <c r="G22" s="159">
        <v>1941050</v>
      </c>
      <c r="H22" s="221">
        <v>10.442806779568443</v>
      </c>
      <c r="I22" s="159">
        <v>0</v>
      </c>
      <c r="J22" s="159">
        <v>0</v>
      </c>
      <c r="K22" s="159">
        <v>1155145</v>
      </c>
      <c r="L22" s="159">
        <v>785906</v>
      </c>
      <c r="M22" s="161">
        <v>66243</v>
      </c>
      <c r="O22" s="171"/>
    </row>
    <row r="23" spans="1:15" ht="12.75">
      <c r="A23" s="162" t="s">
        <v>122</v>
      </c>
      <c r="B23" s="151"/>
      <c r="C23" s="153" t="s">
        <v>123</v>
      </c>
      <c r="G23" s="159"/>
      <c r="H23" s="159"/>
      <c r="I23" s="159"/>
      <c r="J23" s="159"/>
      <c r="K23" s="159"/>
      <c r="L23" s="159"/>
      <c r="M23" s="161"/>
      <c r="O23" s="171"/>
    </row>
    <row r="24" spans="1:15" ht="12.75">
      <c r="A24" s="156"/>
      <c r="B24" s="151"/>
      <c r="D24" s="153" t="s">
        <v>124</v>
      </c>
      <c r="G24" s="159"/>
      <c r="H24" s="159"/>
      <c r="I24" s="159"/>
      <c r="J24" s="159"/>
      <c r="K24" s="159"/>
      <c r="L24" s="159"/>
      <c r="M24" s="161"/>
      <c r="O24" s="171"/>
    </row>
    <row r="25" spans="1:15" ht="12.75">
      <c r="A25" s="156"/>
      <c r="B25" s="151"/>
      <c r="D25" s="153" t="s">
        <v>125</v>
      </c>
      <c r="G25" s="159">
        <v>1956</v>
      </c>
      <c r="H25" s="226" t="s">
        <v>327</v>
      </c>
      <c r="I25" s="159">
        <v>1956</v>
      </c>
      <c r="J25" s="159">
        <v>0</v>
      </c>
      <c r="K25" s="159">
        <v>0</v>
      </c>
      <c r="L25" s="159">
        <v>0</v>
      </c>
      <c r="M25" s="161">
        <v>0</v>
      </c>
      <c r="O25" s="171"/>
    </row>
    <row r="26" spans="1:15" ht="12.75">
      <c r="A26" s="156" t="s">
        <v>126</v>
      </c>
      <c r="B26" s="151"/>
      <c r="C26" s="153" t="s">
        <v>127</v>
      </c>
      <c r="G26" s="159"/>
      <c r="H26" s="159"/>
      <c r="I26" s="159"/>
      <c r="J26" s="159"/>
      <c r="K26" s="159"/>
      <c r="L26" s="159"/>
      <c r="M26" s="161"/>
      <c r="O26" s="171"/>
    </row>
    <row r="27" spans="1:15" ht="12.75">
      <c r="A27" s="156"/>
      <c r="B27" s="151"/>
      <c r="D27" s="153" t="s">
        <v>128</v>
      </c>
      <c r="G27" s="159">
        <v>738639</v>
      </c>
      <c r="H27" s="221">
        <v>0.4454942660971568</v>
      </c>
      <c r="I27" s="159">
        <v>181106</v>
      </c>
      <c r="J27" s="159">
        <v>469049</v>
      </c>
      <c r="K27" s="159">
        <v>84779</v>
      </c>
      <c r="L27" s="159">
        <v>3705</v>
      </c>
      <c r="M27" s="161">
        <v>5165</v>
      </c>
      <c r="O27" s="171"/>
    </row>
    <row r="28" spans="1:15" ht="12.75">
      <c r="A28" s="156" t="s">
        <v>129</v>
      </c>
      <c r="B28" s="151"/>
      <c r="C28" s="153" t="s">
        <v>130</v>
      </c>
      <c r="G28" s="159"/>
      <c r="H28" s="159"/>
      <c r="I28" s="159"/>
      <c r="J28" s="159"/>
      <c r="K28" s="159"/>
      <c r="L28" s="159"/>
      <c r="M28" s="161"/>
      <c r="O28" s="171"/>
    </row>
    <row r="29" spans="1:15" ht="12.75">
      <c r="A29" s="156" t="s">
        <v>131</v>
      </c>
      <c r="B29" s="151"/>
      <c r="D29" s="153" t="s">
        <v>282</v>
      </c>
      <c r="G29" s="159"/>
      <c r="H29" s="159"/>
      <c r="I29" s="159"/>
      <c r="J29" s="159"/>
      <c r="K29" s="159"/>
      <c r="L29" s="159"/>
      <c r="M29" s="161"/>
      <c r="O29" s="171"/>
    </row>
    <row r="30" spans="1:15" ht="12.75">
      <c r="A30" s="156"/>
      <c r="B30" s="151"/>
      <c r="D30" s="153" t="s">
        <v>283</v>
      </c>
      <c r="G30" s="159"/>
      <c r="H30" s="159"/>
      <c r="I30" s="159"/>
      <c r="J30" s="159"/>
      <c r="K30" s="159"/>
      <c r="L30" s="159"/>
      <c r="M30" s="161"/>
      <c r="O30" s="171"/>
    </row>
    <row r="31" spans="1:16" ht="12.75">
      <c r="A31" s="156"/>
      <c r="B31" s="151"/>
      <c r="D31" s="153" t="s">
        <v>284</v>
      </c>
      <c r="G31" s="159">
        <v>661813</v>
      </c>
      <c r="H31" s="221">
        <v>26.22142289067699</v>
      </c>
      <c r="I31" s="159">
        <v>185626</v>
      </c>
      <c r="J31" s="159">
        <v>252769</v>
      </c>
      <c r="K31" s="159">
        <v>69660</v>
      </c>
      <c r="L31" s="159">
        <v>153758</v>
      </c>
      <c r="M31" s="161">
        <v>1664</v>
      </c>
      <c r="O31" s="171"/>
      <c r="P31" s="172"/>
    </row>
    <row r="32" spans="1:15" ht="12.75">
      <c r="A32" s="156"/>
      <c r="B32" s="151"/>
      <c r="C32" s="153" t="s">
        <v>285</v>
      </c>
      <c r="G32" s="159"/>
      <c r="H32" s="159"/>
      <c r="I32" s="159"/>
      <c r="J32" s="159"/>
      <c r="K32" s="159"/>
      <c r="L32" s="159"/>
      <c r="M32" s="161"/>
      <c r="O32" s="171"/>
    </row>
    <row r="33" spans="1:15" ht="12.75">
      <c r="A33" s="156"/>
      <c r="B33" s="151"/>
      <c r="D33" s="153" t="s">
        <v>286</v>
      </c>
      <c r="G33" s="159"/>
      <c r="H33" s="159"/>
      <c r="I33" s="159"/>
      <c r="J33" s="159"/>
      <c r="K33" s="159"/>
      <c r="L33" s="159"/>
      <c r="M33" s="161"/>
      <c r="O33" s="171"/>
    </row>
    <row r="34" spans="1:15" ht="12.75">
      <c r="A34" s="156"/>
      <c r="B34" s="151"/>
      <c r="D34" s="153" t="s">
        <v>287</v>
      </c>
      <c r="G34" s="159"/>
      <c r="H34" s="159"/>
      <c r="I34" s="159"/>
      <c r="J34" s="159"/>
      <c r="K34" s="159"/>
      <c r="L34" s="159"/>
      <c r="M34" s="161"/>
      <c r="O34" s="171"/>
    </row>
    <row r="35" spans="1:15" ht="14.25">
      <c r="A35" s="156" t="s">
        <v>132</v>
      </c>
      <c r="B35" s="151"/>
      <c r="D35" s="153" t="s">
        <v>255</v>
      </c>
      <c r="G35" s="159">
        <v>29124</v>
      </c>
      <c r="H35" s="221">
        <v>21.679548777940255</v>
      </c>
      <c r="I35" s="159">
        <v>16034</v>
      </c>
      <c r="J35" s="159">
        <v>2</v>
      </c>
      <c r="K35" s="159">
        <v>2775</v>
      </c>
      <c r="L35" s="159">
        <v>10313</v>
      </c>
      <c r="M35" s="161">
        <v>0</v>
      </c>
      <c r="O35" s="171"/>
    </row>
    <row r="36" spans="1:15" ht="14.25">
      <c r="A36" s="156" t="s">
        <v>133</v>
      </c>
      <c r="B36" s="151"/>
      <c r="D36" s="153" t="s">
        <v>256</v>
      </c>
      <c r="G36" s="159">
        <v>1219053</v>
      </c>
      <c r="H36" s="221">
        <v>-1.486129058065714</v>
      </c>
      <c r="I36" s="159">
        <v>362202</v>
      </c>
      <c r="J36" s="159">
        <v>306972</v>
      </c>
      <c r="K36" s="159">
        <v>191655</v>
      </c>
      <c r="L36" s="159">
        <v>358224</v>
      </c>
      <c r="M36" s="161">
        <v>1304</v>
      </c>
      <c r="O36" s="171"/>
    </row>
    <row r="37" spans="1:15" ht="12.75">
      <c r="A37" s="156" t="s">
        <v>134</v>
      </c>
      <c r="B37" s="151"/>
      <c r="D37" s="153" t="s">
        <v>158</v>
      </c>
      <c r="G37" s="159">
        <v>152487</v>
      </c>
      <c r="H37" s="221">
        <v>30.521531469070197</v>
      </c>
      <c r="I37" s="159">
        <v>40042</v>
      </c>
      <c r="J37" s="159">
        <v>36826</v>
      </c>
      <c r="K37" s="159">
        <v>70934</v>
      </c>
      <c r="L37" s="159">
        <v>4685</v>
      </c>
      <c r="M37" s="161">
        <v>6811</v>
      </c>
      <c r="O37" s="171"/>
    </row>
    <row r="38" spans="1:15" ht="12.75">
      <c r="A38" s="156" t="s">
        <v>135</v>
      </c>
      <c r="B38" s="151"/>
      <c r="G38" s="159"/>
      <c r="H38" s="159"/>
      <c r="I38" s="159"/>
      <c r="J38" s="159"/>
      <c r="K38" s="159"/>
      <c r="L38" s="159"/>
      <c r="M38" s="161"/>
      <c r="O38" s="171"/>
    </row>
    <row r="39" spans="1:15" ht="12.75">
      <c r="A39" s="156" t="s">
        <v>136</v>
      </c>
      <c r="B39" s="151"/>
      <c r="D39" s="153" t="s">
        <v>137</v>
      </c>
      <c r="G39" s="159">
        <v>36651</v>
      </c>
      <c r="H39" s="221">
        <v>34.415227197711516</v>
      </c>
      <c r="I39" s="159">
        <v>9305</v>
      </c>
      <c r="J39" s="159">
        <v>15805</v>
      </c>
      <c r="K39" s="159">
        <v>7774</v>
      </c>
      <c r="L39" s="159">
        <v>3766</v>
      </c>
      <c r="M39" s="161">
        <v>1539</v>
      </c>
      <c r="O39" s="171"/>
    </row>
    <row r="40" spans="1:15" ht="12.75">
      <c r="A40" s="156" t="s">
        <v>138</v>
      </c>
      <c r="B40" s="151"/>
      <c r="G40" s="159"/>
      <c r="H40" s="159"/>
      <c r="I40" s="159"/>
      <c r="J40" s="159"/>
      <c r="K40" s="159"/>
      <c r="L40" s="159"/>
      <c r="M40" s="161"/>
      <c r="O40" s="171"/>
    </row>
    <row r="41" spans="1:15" ht="12.75">
      <c r="A41" s="156" t="s">
        <v>139</v>
      </c>
      <c r="B41" s="151"/>
      <c r="D41" s="153" t="s">
        <v>140</v>
      </c>
      <c r="G41" s="159">
        <v>257371</v>
      </c>
      <c r="H41" s="221">
        <v>67.27065934423032</v>
      </c>
      <c r="I41" s="159">
        <v>103589</v>
      </c>
      <c r="J41" s="159">
        <v>114417</v>
      </c>
      <c r="K41" s="159">
        <v>34460</v>
      </c>
      <c r="L41" s="159">
        <v>4906</v>
      </c>
      <c r="M41" s="161">
        <v>371</v>
      </c>
      <c r="O41" s="171"/>
    </row>
    <row r="42" spans="1:15" ht="12.75">
      <c r="A42" s="156">
        <v>169.209</v>
      </c>
      <c r="B42" s="151"/>
      <c r="D42" s="153" t="s">
        <v>141</v>
      </c>
      <c r="G42" s="159"/>
      <c r="H42" s="159"/>
      <c r="I42" s="159"/>
      <c r="J42" s="159"/>
      <c r="K42" s="159"/>
      <c r="L42" s="159"/>
      <c r="M42" s="161"/>
      <c r="O42" s="171"/>
    </row>
    <row r="43" spans="1:15" ht="12.75">
      <c r="A43" s="156"/>
      <c r="B43" s="151"/>
      <c r="E43" s="153" t="s">
        <v>142</v>
      </c>
      <c r="G43" s="159">
        <v>322004</v>
      </c>
      <c r="H43" s="221">
        <v>-0.10392785235418955</v>
      </c>
      <c r="I43" s="159">
        <v>57361</v>
      </c>
      <c r="J43" s="159">
        <v>247884</v>
      </c>
      <c r="K43" s="159">
        <v>15307</v>
      </c>
      <c r="L43" s="159">
        <v>1453</v>
      </c>
      <c r="M43" s="161">
        <v>245</v>
      </c>
      <c r="O43" s="171"/>
    </row>
    <row r="44" spans="1:15" ht="12.75">
      <c r="A44" s="156">
        <v>191</v>
      </c>
      <c r="B44" s="151"/>
      <c r="C44" s="153" t="s">
        <v>288</v>
      </c>
      <c r="G44" s="159"/>
      <c r="H44" s="159"/>
      <c r="I44" s="159"/>
      <c r="J44" s="159"/>
      <c r="K44" s="159"/>
      <c r="L44" s="159"/>
      <c r="M44" s="161"/>
      <c r="O44" s="171"/>
    </row>
    <row r="45" spans="1:15" ht="12.75">
      <c r="A45" s="156"/>
      <c r="B45" s="151"/>
      <c r="D45" s="153" t="s">
        <v>289</v>
      </c>
      <c r="G45" s="159">
        <v>129910</v>
      </c>
      <c r="H45" s="221">
        <v>58.956036560744934</v>
      </c>
      <c r="I45" s="159">
        <v>79189</v>
      </c>
      <c r="J45" s="159">
        <v>0</v>
      </c>
      <c r="K45" s="159">
        <v>50721</v>
      </c>
      <c r="L45" s="159">
        <v>0</v>
      </c>
      <c r="M45" s="161">
        <v>0</v>
      </c>
      <c r="O45" s="171"/>
    </row>
    <row r="46" spans="1:15" ht="12.75">
      <c r="A46" s="156">
        <v>270.275</v>
      </c>
      <c r="B46" s="151"/>
      <c r="C46" s="153" t="s">
        <v>143</v>
      </c>
      <c r="G46" s="159">
        <v>310650</v>
      </c>
      <c r="H46" s="221">
        <v>5.2965182493627765</v>
      </c>
      <c r="I46" s="159">
        <v>26946</v>
      </c>
      <c r="J46" s="159">
        <v>258683</v>
      </c>
      <c r="K46" s="159">
        <v>24935</v>
      </c>
      <c r="L46" s="159">
        <v>86</v>
      </c>
      <c r="M46" s="161">
        <v>573</v>
      </c>
      <c r="O46" s="171"/>
    </row>
    <row r="47" spans="1:15" ht="12.75">
      <c r="A47" s="156">
        <v>28</v>
      </c>
      <c r="B47" s="151"/>
      <c r="C47" s="153" t="s">
        <v>144</v>
      </c>
      <c r="G47" s="159">
        <v>42761</v>
      </c>
      <c r="H47" s="226" t="s">
        <v>327</v>
      </c>
      <c r="I47" s="159">
        <v>3162</v>
      </c>
      <c r="J47" s="159">
        <v>23015</v>
      </c>
      <c r="K47" s="159">
        <v>7508</v>
      </c>
      <c r="L47" s="159">
        <v>9076</v>
      </c>
      <c r="M47" s="161">
        <v>1050</v>
      </c>
      <c r="O47" s="171"/>
    </row>
    <row r="48" spans="1:15" ht="12.75">
      <c r="A48" s="156">
        <v>295</v>
      </c>
      <c r="B48" s="151"/>
      <c r="C48" s="153" t="s">
        <v>290</v>
      </c>
      <c r="G48" s="159">
        <v>9479</v>
      </c>
      <c r="H48" s="221">
        <v>25.019783698232672</v>
      </c>
      <c r="I48" s="159">
        <v>0</v>
      </c>
      <c r="J48" s="159">
        <v>5502</v>
      </c>
      <c r="K48" s="159">
        <v>3967</v>
      </c>
      <c r="L48" s="159">
        <v>10</v>
      </c>
      <c r="M48" s="161">
        <v>23</v>
      </c>
      <c r="O48" s="171"/>
    </row>
    <row r="49" spans="1:15" ht="12.75">
      <c r="A49" s="156"/>
      <c r="B49" s="151"/>
      <c r="C49" s="153" t="s">
        <v>145</v>
      </c>
      <c r="G49" s="159">
        <v>9854267</v>
      </c>
      <c r="H49" s="221">
        <v>6.677374530281526</v>
      </c>
      <c r="I49" s="159">
        <v>2577207</v>
      </c>
      <c r="J49" s="159">
        <v>3770653</v>
      </c>
      <c r="K49" s="159">
        <v>2170519</v>
      </c>
      <c r="L49" s="159">
        <v>1335888</v>
      </c>
      <c r="M49" s="161">
        <v>93859</v>
      </c>
      <c r="O49" s="171"/>
    </row>
    <row r="50" spans="1:15" ht="5.25" customHeight="1">
      <c r="A50" s="156"/>
      <c r="B50" s="151"/>
      <c r="C50" s="153"/>
      <c r="G50" s="159"/>
      <c r="H50" s="159"/>
      <c r="I50" s="159"/>
      <c r="J50" s="159"/>
      <c r="K50" s="159"/>
      <c r="L50" s="159"/>
      <c r="M50" s="161"/>
      <c r="O50" s="171"/>
    </row>
    <row r="51" spans="1:15" ht="12.75">
      <c r="A51" s="156"/>
      <c r="B51" s="151"/>
      <c r="C51" s="153" t="s">
        <v>146</v>
      </c>
      <c r="G51" s="159"/>
      <c r="H51" s="159"/>
      <c r="I51" s="159"/>
      <c r="J51" s="159"/>
      <c r="K51" s="159"/>
      <c r="L51" s="159"/>
      <c r="M51" s="161"/>
      <c r="O51" s="171"/>
    </row>
    <row r="52" spans="1:15" ht="12.75">
      <c r="A52" s="156">
        <v>30</v>
      </c>
      <c r="B52" s="151"/>
      <c r="C52" s="153" t="s">
        <v>147</v>
      </c>
      <c r="G52" s="159">
        <v>1688800</v>
      </c>
      <c r="H52" s="221">
        <v>12.588017722879343</v>
      </c>
      <c r="I52" s="159">
        <v>195198</v>
      </c>
      <c r="J52" s="159">
        <v>1276530</v>
      </c>
      <c r="K52" s="159">
        <v>184376</v>
      </c>
      <c r="L52" s="159">
        <v>32695</v>
      </c>
      <c r="M52" s="161">
        <v>5955</v>
      </c>
      <c r="O52" s="171"/>
    </row>
    <row r="53" spans="1:15" ht="12.75">
      <c r="A53" s="156">
        <v>31</v>
      </c>
      <c r="B53" s="151"/>
      <c r="C53" s="153" t="s">
        <v>148</v>
      </c>
      <c r="G53" s="159">
        <v>940032</v>
      </c>
      <c r="H53" s="221">
        <v>-9.229588215697916</v>
      </c>
      <c r="I53" s="159">
        <v>28072</v>
      </c>
      <c r="J53" s="159">
        <v>878551</v>
      </c>
      <c r="K53" s="159">
        <v>14778</v>
      </c>
      <c r="L53" s="159">
        <v>18632</v>
      </c>
      <c r="M53" s="161">
        <v>7439</v>
      </c>
      <c r="O53" s="171"/>
    </row>
    <row r="54" spans="1:15" ht="12.75">
      <c r="A54" s="156" t="s">
        <v>149</v>
      </c>
      <c r="B54" s="151"/>
      <c r="C54" s="153" t="s">
        <v>150</v>
      </c>
      <c r="G54" s="159">
        <v>31121</v>
      </c>
      <c r="H54" s="221">
        <v>110.22021075385032</v>
      </c>
      <c r="I54" s="159">
        <v>6180</v>
      </c>
      <c r="J54" s="159">
        <v>3738</v>
      </c>
      <c r="K54" s="159">
        <v>21115</v>
      </c>
      <c r="L54" s="159">
        <v>88</v>
      </c>
      <c r="M54" s="161">
        <v>5</v>
      </c>
      <c r="O54" s="171"/>
    </row>
    <row r="55" spans="1:15" ht="12.75">
      <c r="A55" s="156" t="s">
        <v>151</v>
      </c>
      <c r="B55" s="151"/>
      <c r="C55" s="153" t="s">
        <v>152</v>
      </c>
      <c r="G55" s="159">
        <v>273368</v>
      </c>
      <c r="H55" s="226" t="s">
        <v>327</v>
      </c>
      <c r="I55" s="159">
        <v>54389</v>
      </c>
      <c r="J55" s="159">
        <v>207112</v>
      </c>
      <c r="K55" s="159">
        <v>3039</v>
      </c>
      <c r="L55" s="159">
        <v>8827</v>
      </c>
      <c r="M55" s="161">
        <v>605</v>
      </c>
      <c r="O55" s="171"/>
    </row>
    <row r="56" spans="1:15" ht="12.75">
      <c r="A56" s="156"/>
      <c r="B56" s="151"/>
      <c r="D56" s="153" t="s">
        <v>153</v>
      </c>
      <c r="G56" s="159"/>
      <c r="H56" s="160"/>
      <c r="I56" s="159"/>
      <c r="J56" s="159"/>
      <c r="K56" s="159"/>
      <c r="L56" s="159"/>
      <c r="M56" s="161"/>
      <c r="O56" s="171"/>
    </row>
    <row r="57" spans="1:15" ht="12.75">
      <c r="A57" s="156">
        <v>35</v>
      </c>
      <c r="B57" s="151"/>
      <c r="C57" s="153" t="s">
        <v>154</v>
      </c>
      <c r="G57" s="159">
        <v>125198</v>
      </c>
      <c r="H57" s="221">
        <v>5.692457051200876</v>
      </c>
      <c r="I57" s="159">
        <v>18421</v>
      </c>
      <c r="J57" s="159">
        <v>106748</v>
      </c>
      <c r="K57" s="159">
        <v>29</v>
      </c>
      <c r="L57" s="159">
        <v>0</v>
      </c>
      <c r="M57" s="161">
        <v>56</v>
      </c>
      <c r="O57" s="171"/>
    </row>
    <row r="58" spans="1:15" ht="12.75">
      <c r="A58" s="156"/>
      <c r="B58" s="151"/>
      <c r="C58" s="153" t="s">
        <v>155</v>
      </c>
      <c r="G58" s="159"/>
      <c r="H58" s="159"/>
      <c r="I58" s="159"/>
      <c r="J58" s="159"/>
      <c r="K58" s="159"/>
      <c r="L58" s="159"/>
      <c r="M58" s="161"/>
      <c r="O58" s="171"/>
    </row>
    <row r="59" spans="1:15" ht="12.75">
      <c r="A59" s="156"/>
      <c r="B59" s="151"/>
      <c r="D59" s="153" t="s">
        <v>156</v>
      </c>
      <c r="G59" s="159"/>
      <c r="H59" s="159"/>
      <c r="I59" s="159"/>
      <c r="J59" s="159"/>
      <c r="K59" s="159"/>
      <c r="L59" s="159"/>
      <c r="M59" s="161"/>
      <c r="O59" s="171"/>
    </row>
    <row r="60" spans="1:15" ht="12.75">
      <c r="A60" s="156">
        <v>360</v>
      </c>
      <c r="B60" s="151"/>
      <c r="D60" s="153" t="s">
        <v>157</v>
      </c>
      <c r="G60" s="159">
        <v>-66</v>
      </c>
      <c r="H60" s="226" t="s">
        <v>327</v>
      </c>
      <c r="I60" s="159">
        <v>0</v>
      </c>
      <c r="J60" s="159">
        <v>0</v>
      </c>
      <c r="K60" s="159">
        <v>-66</v>
      </c>
      <c r="L60" s="159">
        <v>0</v>
      </c>
      <c r="M60" s="161">
        <v>0</v>
      </c>
      <c r="O60" s="171"/>
    </row>
    <row r="61" spans="1:15" ht="12.75">
      <c r="A61" s="156">
        <v>361</v>
      </c>
      <c r="B61" s="151"/>
      <c r="D61" s="153" t="s">
        <v>116</v>
      </c>
      <c r="G61" s="159">
        <v>299673</v>
      </c>
      <c r="H61" s="221">
        <v>6.758793164256616</v>
      </c>
      <c r="I61" s="159">
        <v>34450</v>
      </c>
      <c r="J61" s="159">
        <v>208106</v>
      </c>
      <c r="K61" s="159">
        <v>53657</v>
      </c>
      <c r="L61" s="159">
        <v>3460</v>
      </c>
      <c r="M61" s="161">
        <v>171</v>
      </c>
      <c r="O61" s="171"/>
    </row>
    <row r="62" spans="1:15" ht="12.75">
      <c r="A62" s="156">
        <v>362</v>
      </c>
      <c r="B62" s="151"/>
      <c r="D62" s="153" t="s">
        <v>158</v>
      </c>
      <c r="G62" s="159">
        <v>8191</v>
      </c>
      <c r="H62" s="221">
        <v>-28.149122807017548</v>
      </c>
      <c r="I62" s="159">
        <v>84</v>
      </c>
      <c r="J62" s="159">
        <v>6122</v>
      </c>
      <c r="K62" s="159">
        <v>1658</v>
      </c>
      <c r="L62" s="159">
        <v>327</v>
      </c>
      <c r="M62" s="161">
        <v>1389</v>
      </c>
      <c r="O62" s="171"/>
    </row>
    <row r="63" spans="1:15" ht="12.75">
      <c r="A63" s="156">
        <v>363.364</v>
      </c>
      <c r="B63" s="151"/>
      <c r="D63" s="153" t="s">
        <v>137</v>
      </c>
      <c r="G63" s="159">
        <v>1208</v>
      </c>
      <c r="H63" s="221">
        <v>-35.33190578158458</v>
      </c>
      <c r="I63" s="159">
        <v>381</v>
      </c>
      <c r="J63" s="159">
        <v>645</v>
      </c>
      <c r="K63" s="159">
        <v>182</v>
      </c>
      <c r="L63" s="159">
        <v>0</v>
      </c>
      <c r="M63" s="161">
        <v>6</v>
      </c>
      <c r="O63" s="171"/>
    </row>
    <row r="64" spans="1:15" ht="12.75">
      <c r="A64" s="156" t="s">
        <v>159</v>
      </c>
      <c r="B64" s="151"/>
      <c r="D64" s="153" t="s">
        <v>140</v>
      </c>
      <c r="G64" s="159">
        <v>21796</v>
      </c>
      <c r="H64" s="221">
        <v>38.35216452964326</v>
      </c>
      <c r="I64" s="159">
        <v>6253</v>
      </c>
      <c r="J64" s="159">
        <v>12163</v>
      </c>
      <c r="K64" s="159">
        <v>3326</v>
      </c>
      <c r="L64" s="159">
        <v>55</v>
      </c>
      <c r="M64" s="161">
        <v>25</v>
      </c>
      <c r="O64" s="171"/>
    </row>
    <row r="65" spans="1:15" ht="12.75">
      <c r="A65" s="156" t="s">
        <v>160</v>
      </c>
      <c r="B65" s="151"/>
      <c r="C65" s="153" t="s">
        <v>161</v>
      </c>
      <c r="G65" s="159"/>
      <c r="H65" s="159"/>
      <c r="I65" s="159"/>
      <c r="J65" s="159"/>
      <c r="K65" s="159"/>
      <c r="L65" s="159"/>
      <c r="M65" s="161"/>
      <c r="O65" s="171"/>
    </row>
    <row r="66" spans="1:15" ht="12.75">
      <c r="A66" s="156"/>
      <c r="B66" s="151"/>
      <c r="D66" s="153" t="s">
        <v>162</v>
      </c>
      <c r="G66" s="159">
        <v>396994</v>
      </c>
      <c r="H66" s="221">
        <v>39.12187190081195</v>
      </c>
      <c r="I66" s="159">
        <v>212977</v>
      </c>
      <c r="J66" s="159">
        <v>134567</v>
      </c>
      <c r="K66" s="159">
        <v>49325</v>
      </c>
      <c r="L66" s="159">
        <v>125</v>
      </c>
      <c r="M66" s="161">
        <v>2833</v>
      </c>
      <c r="O66" s="171"/>
    </row>
    <row r="67" spans="1:15" ht="12.75">
      <c r="A67" s="156">
        <v>392</v>
      </c>
      <c r="B67" s="151"/>
      <c r="C67" s="153" t="s">
        <v>163</v>
      </c>
      <c r="G67" s="159">
        <v>8798</v>
      </c>
      <c r="H67" s="221">
        <v>47.41957104557642</v>
      </c>
      <c r="I67" s="159">
        <v>0</v>
      </c>
      <c r="J67" s="159">
        <v>8798</v>
      </c>
      <c r="K67" s="159">
        <v>0</v>
      </c>
      <c r="L67" s="159">
        <v>0</v>
      </c>
      <c r="M67" s="161">
        <v>229</v>
      </c>
      <c r="O67" s="171"/>
    </row>
    <row r="68" spans="1:15" ht="12.75">
      <c r="A68" s="156">
        <v>395</v>
      </c>
      <c r="B68" s="151"/>
      <c r="C68" s="153" t="s">
        <v>164</v>
      </c>
      <c r="G68" s="159">
        <v>723067</v>
      </c>
      <c r="H68" s="221">
        <v>-4.658384274178658</v>
      </c>
      <c r="I68" s="159">
        <v>130433</v>
      </c>
      <c r="J68" s="159">
        <v>445788</v>
      </c>
      <c r="K68" s="159">
        <v>91545</v>
      </c>
      <c r="L68" s="159">
        <v>55301</v>
      </c>
      <c r="M68" s="161">
        <v>2952</v>
      </c>
      <c r="O68" s="171"/>
    </row>
    <row r="69" spans="1:15" ht="12.75">
      <c r="A69" s="156"/>
      <c r="B69" s="151"/>
      <c r="C69" s="153" t="s">
        <v>165</v>
      </c>
      <c r="G69" s="159">
        <v>4518180</v>
      </c>
      <c r="H69" s="221">
        <v>3.106607482758619</v>
      </c>
      <c r="I69" s="159">
        <v>686837</v>
      </c>
      <c r="J69" s="159">
        <v>3288869</v>
      </c>
      <c r="K69" s="159">
        <v>422963</v>
      </c>
      <c r="L69" s="159">
        <v>119511</v>
      </c>
      <c r="M69" s="161">
        <v>21664</v>
      </c>
      <c r="O69" s="171"/>
    </row>
    <row r="70" spans="1:15" ht="12.75">
      <c r="A70" s="156"/>
      <c r="B70" s="151"/>
      <c r="C70" s="153" t="s">
        <v>166</v>
      </c>
      <c r="G70" s="159"/>
      <c r="H70" s="159"/>
      <c r="I70" s="159"/>
      <c r="J70" s="159"/>
      <c r="K70" s="159"/>
      <c r="L70" s="159"/>
      <c r="M70" s="161"/>
      <c r="O70" s="171"/>
    </row>
    <row r="71" spans="1:15" ht="12.75">
      <c r="A71" s="156"/>
      <c r="B71" s="151"/>
      <c r="D71" s="153" t="s">
        <v>167</v>
      </c>
      <c r="G71" s="159">
        <v>14372447</v>
      </c>
      <c r="H71" s="221">
        <v>5.528486922606149</v>
      </c>
      <c r="I71" s="159">
        <v>3264044</v>
      </c>
      <c r="J71" s="159">
        <v>7059522</v>
      </c>
      <c r="K71" s="159">
        <v>2593483</v>
      </c>
      <c r="L71" s="159">
        <v>1455398</v>
      </c>
      <c r="M71" s="161">
        <v>115522</v>
      </c>
      <c r="O71" s="171"/>
    </row>
    <row r="72" ht="9.75" customHeight="1">
      <c r="A72" s="152" t="s">
        <v>168</v>
      </c>
    </row>
    <row r="73" spans="1:13" ht="14.25" customHeight="1">
      <c r="A73" s="324" t="s">
        <v>301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</row>
    <row r="74" spans="1:13" ht="12.75">
      <c r="A74" s="324"/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</row>
    <row r="75" ht="12.75">
      <c r="A75" s="152" t="s">
        <v>169</v>
      </c>
    </row>
  </sheetData>
  <sheetProtection/>
  <mergeCells count="16">
    <mergeCell ref="I6:I11"/>
    <mergeCell ref="J6:J11"/>
    <mergeCell ref="K6:K11"/>
    <mergeCell ref="L6:L11"/>
    <mergeCell ref="M6:M11"/>
    <mergeCell ref="I12:M12"/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O21" sqref="O21"/>
    </sheetView>
  </sheetViews>
  <sheetFormatPr defaultColWidth="11.421875" defaultRowHeight="12.75"/>
  <cols>
    <col min="1" max="1" width="17.7109375" style="153" customWidth="1"/>
    <col min="2" max="2" width="0.85546875" style="153" customWidth="1"/>
    <col min="3" max="4" width="1.28515625" style="153" customWidth="1"/>
    <col min="5" max="5" width="1.8515625" style="153" customWidth="1"/>
    <col min="6" max="6" width="31.7109375" style="153" customWidth="1"/>
    <col min="7" max="7" width="10.7109375" style="153" customWidth="1"/>
    <col min="8" max="8" width="8.140625" style="153" customWidth="1"/>
    <col min="9" max="12" width="9.421875" style="153" customWidth="1"/>
    <col min="13" max="13" width="8.57421875" style="153" customWidth="1"/>
    <col min="14" max="14" width="6.57421875" style="144" customWidth="1"/>
    <col min="15" max="16384" width="11.421875" style="153" customWidth="1"/>
  </cols>
  <sheetData>
    <row r="1" spans="1:13" ht="12.75">
      <c r="A1" s="348" t="s">
        <v>269</v>
      </c>
      <c r="B1" s="348"/>
      <c r="C1" s="348"/>
      <c r="D1" s="348"/>
      <c r="E1" s="348"/>
      <c r="F1" s="325"/>
      <c r="G1" s="325"/>
      <c r="H1" s="325"/>
      <c r="I1" s="325"/>
      <c r="J1" s="325"/>
      <c r="K1" s="325"/>
      <c r="L1" s="325"/>
      <c r="M1" s="325"/>
    </row>
    <row r="2" spans="1:13" ht="12.75">
      <c r="A2" s="326" t="s">
        <v>312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9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2.75" customHeight="1">
      <c r="A4" s="349" t="s">
        <v>103</v>
      </c>
      <c r="B4" s="330" t="s">
        <v>170</v>
      </c>
      <c r="C4" s="331"/>
      <c r="D4" s="331"/>
      <c r="E4" s="331"/>
      <c r="F4" s="331"/>
      <c r="G4" s="338" t="s">
        <v>105</v>
      </c>
      <c r="H4" s="339"/>
      <c r="I4" s="330" t="s">
        <v>83</v>
      </c>
      <c r="J4" s="331"/>
      <c r="K4" s="331"/>
      <c r="L4" s="332"/>
      <c r="M4" s="147" t="s">
        <v>253</v>
      </c>
    </row>
    <row r="5" spans="1:13" ht="14.25">
      <c r="A5" s="328"/>
      <c r="B5" s="333"/>
      <c r="C5" s="334"/>
      <c r="D5" s="334"/>
      <c r="E5" s="334"/>
      <c r="F5" s="334"/>
      <c r="G5" s="336" t="s">
        <v>254</v>
      </c>
      <c r="H5" s="337"/>
      <c r="I5" s="336"/>
      <c r="J5" s="329"/>
      <c r="K5" s="329"/>
      <c r="L5" s="337"/>
      <c r="M5" s="148" t="s">
        <v>106</v>
      </c>
    </row>
    <row r="6" spans="1:13" ht="12.75" customHeight="1">
      <c r="A6" s="328"/>
      <c r="B6" s="333"/>
      <c r="C6" s="334"/>
      <c r="D6" s="334"/>
      <c r="E6" s="334"/>
      <c r="F6" s="334"/>
      <c r="G6" s="333" t="s">
        <v>107</v>
      </c>
      <c r="H6" s="340" t="s">
        <v>321</v>
      </c>
      <c r="I6" s="343" t="s">
        <v>243</v>
      </c>
      <c r="J6" s="343" t="s">
        <v>258</v>
      </c>
      <c r="K6" s="338" t="s">
        <v>84</v>
      </c>
      <c r="L6" s="330" t="s">
        <v>40</v>
      </c>
      <c r="M6" s="338" t="s">
        <v>85</v>
      </c>
    </row>
    <row r="7" spans="1:13" ht="12.75">
      <c r="A7" s="328"/>
      <c r="B7" s="333"/>
      <c r="C7" s="334"/>
      <c r="D7" s="334"/>
      <c r="E7" s="334"/>
      <c r="F7" s="334"/>
      <c r="G7" s="333"/>
      <c r="H7" s="341"/>
      <c r="I7" s="344"/>
      <c r="J7" s="344"/>
      <c r="K7" s="333"/>
      <c r="L7" s="333"/>
      <c r="M7" s="333"/>
    </row>
    <row r="8" spans="1:13" ht="12.75">
      <c r="A8" s="328"/>
      <c r="B8" s="333"/>
      <c r="C8" s="334"/>
      <c r="D8" s="334"/>
      <c r="E8" s="334"/>
      <c r="F8" s="334"/>
      <c r="G8" s="333"/>
      <c r="H8" s="341"/>
      <c r="I8" s="344"/>
      <c r="J8" s="344"/>
      <c r="K8" s="333"/>
      <c r="L8" s="333"/>
      <c r="M8" s="333"/>
    </row>
    <row r="9" spans="1:13" ht="12.75">
      <c r="A9" s="328"/>
      <c r="B9" s="333"/>
      <c r="C9" s="334"/>
      <c r="D9" s="334"/>
      <c r="E9" s="334"/>
      <c r="F9" s="334"/>
      <c r="G9" s="333"/>
      <c r="H9" s="341"/>
      <c r="I9" s="344"/>
      <c r="J9" s="344"/>
      <c r="K9" s="333"/>
      <c r="L9" s="333"/>
      <c r="M9" s="333"/>
    </row>
    <row r="10" spans="1:13" ht="12.75">
      <c r="A10" s="328"/>
      <c r="B10" s="333"/>
      <c r="C10" s="334"/>
      <c r="D10" s="334"/>
      <c r="E10" s="334"/>
      <c r="F10" s="334"/>
      <c r="G10" s="333"/>
      <c r="H10" s="341"/>
      <c r="I10" s="344"/>
      <c r="J10" s="344"/>
      <c r="K10" s="333"/>
      <c r="L10" s="333"/>
      <c r="M10" s="333"/>
    </row>
    <row r="11" spans="1:13" ht="12.75">
      <c r="A11" s="328"/>
      <c r="B11" s="333"/>
      <c r="C11" s="334"/>
      <c r="D11" s="334"/>
      <c r="E11" s="334"/>
      <c r="F11" s="334"/>
      <c r="G11" s="336"/>
      <c r="H11" s="342"/>
      <c r="I11" s="345"/>
      <c r="J11" s="345"/>
      <c r="K11" s="336"/>
      <c r="L11" s="336"/>
      <c r="M11" s="336"/>
    </row>
    <row r="12" spans="1:13" ht="12.75">
      <c r="A12" s="329"/>
      <c r="B12" s="336"/>
      <c r="C12" s="329"/>
      <c r="D12" s="329"/>
      <c r="E12" s="329"/>
      <c r="F12" s="329"/>
      <c r="G12" s="149" t="s">
        <v>86</v>
      </c>
      <c r="H12" s="149" t="s">
        <v>108</v>
      </c>
      <c r="I12" s="346" t="s">
        <v>86</v>
      </c>
      <c r="J12" s="347"/>
      <c r="K12" s="347"/>
      <c r="L12" s="347"/>
      <c r="M12" s="347"/>
    </row>
    <row r="13" spans="2:13" ht="7.5" customHeight="1">
      <c r="B13" s="155"/>
      <c r="G13" s="154"/>
      <c r="H13" s="154"/>
      <c r="I13" s="154"/>
      <c r="J13" s="154"/>
      <c r="K13" s="154"/>
      <c r="L13" s="154"/>
      <c r="M13" s="155"/>
    </row>
    <row r="14" spans="2:13" ht="12.75">
      <c r="B14" s="158"/>
      <c r="C14" s="153" t="s">
        <v>171</v>
      </c>
      <c r="G14" s="157"/>
      <c r="H14" s="157"/>
      <c r="I14" s="157"/>
      <c r="J14" s="157"/>
      <c r="K14" s="157"/>
      <c r="L14" s="157"/>
      <c r="M14" s="158"/>
    </row>
    <row r="15" spans="1:16" ht="12.75">
      <c r="A15" s="163" t="s">
        <v>172</v>
      </c>
      <c r="B15" s="164"/>
      <c r="C15" s="153" t="s">
        <v>14</v>
      </c>
      <c r="D15" s="163"/>
      <c r="E15" s="163"/>
      <c r="G15" s="159">
        <v>2337171</v>
      </c>
      <c r="H15" s="160">
        <v>7.0483207422206675</v>
      </c>
      <c r="I15" s="159">
        <v>1022596</v>
      </c>
      <c r="J15" s="159">
        <v>887246</v>
      </c>
      <c r="K15" s="159">
        <v>350188</v>
      </c>
      <c r="L15" s="159">
        <v>77140</v>
      </c>
      <c r="M15" s="161">
        <v>65147</v>
      </c>
      <c r="P15" s="171"/>
    </row>
    <row r="16" spans="1:16" ht="14.25">
      <c r="A16" s="163" t="s">
        <v>173</v>
      </c>
      <c r="B16" s="164"/>
      <c r="C16" s="153" t="s">
        <v>266</v>
      </c>
      <c r="D16" s="163"/>
      <c r="E16" s="163"/>
      <c r="G16" s="159">
        <v>1828135</v>
      </c>
      <c r="H16" s="160">
        <v>3.5208651621386196</v>
      </c>
      <c r="I16" s="159">
        <v>578438</v>
      </c>
      <c r="J16" s="159">
        <v>890314</v>
      </c>
      <c r="K16" s="159">
        <v>334839</v>
      </c>
      <c r="L16" s="159">
        <v>24545</v>
      </c>
      <c r="M16" s="161">
        <v>21887</v>
      </c>
      <c r="P16" s="171"/>
    </row>
    <row r="17" spans="1:16" ht="12.75">
      <c r="A17" s="163" t="s">
        <v>174</v>
      </c>
      <c r="B17" s="164"/>
      <c r="C17" s="153" t="s">
        <v>271</v>
      </c>
      <c r="D17" s="163"/>
      <c r="E17" s="163"/>
      <c r="G17" s="165"/>
      <c r="H17" s="166"/>
      <c r="I17" s="165"/>
      <c r="J17" s="165"/>
      <c r="K17" s="165"/>
      <c r="L17" s="165"/>
      <c r="M17" s="167"/>
      <c r="P17" s="171"/>
    </row>
    <row r="18" spans="2:16" ht="14.25">
      <c r="B18" s="158"/>
      <c r="D18" s="153" t="s">
        <v>272</v>
      </c>
      <c r="G18" s="159">
        <v>183654</v>
      </c>
      <c r="H18" s="160">
        <v>2.534126120090434</v>
      </c>
      <c r="I18" s="159">
        <v>85598</v>
      </c>
      <c r="J18" s="159">
        <v>68795</v>
      </c>
      <c r="K18" s="159">
        <v>26223</v>
      </c>
      <c r="L18" s="159">
        <v>3038</v>
      </c>
      <c r="M18" s="161">
        <v>90</v>
      </c>
      <c r="P18" s="171"/>
    </row>
    <row r="19" spans="1:16" ht="12.75">
      <c r="A19" s="163" t="s">
        <v>175</v>
      </c>
      <c r="B19" s="164"/>
      <c r="C19" s="153" t="s">
        <v>176</v>
      </c>
      <c r="D19" s="163"/>
      <c r="E19" s="163"/>
      <c r="G19" s="159">
        <v>310650</v>
      </c>
      <c r="H19" s="160">
        <v>5.2965182493627765</v>
      </c>
      <c r="I19" s="159">
        <v>26946</v>
      </c>
      <c r="J19" s="159">
        <v>258683</v>
      </c>
      <c r="K19" s="159">
        <v>24935</v>
      </c>
      <c r="L19" s="159">
        <v>86</v>
      </c>
      <c r="M19" s="161">
        <v>573</v>
      </c>
      <c r="P19" s="171"/>
    </row>
    <row r="20" spans="2:16" ht="12.75">
      <c r="B20" s="158"/>
      <c r="C20" s="153" t="s">
        <v>278</v>
      </c>
      <c r="G20" s="165"/>
      <c r="H20" s="166"/>
      <c r="I20" s="165"/>
      <c r="J20" s="165"/>
      <c r="K20" s="165"/>
      <c r="L20" s="165"/>
      <c r="M20" s="167"/>
      <c r="P20" s="171"/>
    </row>
    <row r="21" spans="2:16" ht="12.75">
      <c r="B21" s="158"/>
      <c r="D21" s="153" t="s">
        <v>279</v>
      </c>
      <c r="G21" s="165"/>
      <c r="H21" s="166"/>
      <c r="I21" s="165"/>
      <c r="J21" s="165"/>
      <c r="K21" s="165"/>
      <c r="L21" s="165"/>
      <c r="M21" s="167"/>
      <c r="P21" s="171"/>
    </row>
    <row r="22" spans="2:16" ht="12.75">
      <c r="B22" s="158"/>
      <c r="D22" s="153" t="s">
        <v>280</v>
      </c>
      <c r="G22" s="159"/>
      <c r="H22" s="160"/>
      <c r="I22" s="159"/>
      <c r="J22" s="159"/>
      <c r="K22" s="159"/>
      <c r="L22" s="159"/>
      <c r="M22" s="161"/>
      <c r="P22" s="171"/>
    </row>
    <row r="23" spans="1:16" ht="12.75">
      <c r="A23" s="163" t="s">
        <v>177</v>
      </c>
      <c r="B23" s="164"/>
      <c r="C23" s="163"/>
      <c r="D23" s="163"/>
      <c r="E23" s="163"/>
      <c r="G23" s="165"/>
      <c r="H23" s="166"/>
      <c r="I23" s="165"/>
      <c r="J23" s="165"/>
      <c r="K23" s="165"/>
      <c r="L23" s="165"/>
      <c r="M23" s="167"/>
      <c r="P23" s="171"/>
    </row>
    <row r="24" spans="1:16" ht="12.75">
      <c r="A24" s="163" t="s">
        <v>178</v>
      </c>
      <c r="B24" s="164"/>
      <c r="C24" s="153" t="s">
        <v>179</v>
      </c>
      <c r="D24" s="163"/>
      <c r="E24" s="163"/>
      <c r="G24" s="159">
        <v>404995</v>
      </c>
      <c r="H24" s="160">
        <v>17.0878024805574</v>
      </c>
      <c r="I24" s="159">
        <v>58826</v>
      </c>
      <c r="J24" s="159">
        <v>141458</v>
      </c>
      <c r="K24" s="159">
        <v>122009</v>
      </c>
      <c r="L24" s="159">
        <v>82702</v>
      </c>
      <c r="M24" s="161">
        <v>1720</v>
      </c>
      <c r="P24" s="171"/>
    </row>
    <row r="25" spans="1:16" ht="12.75">
      <c r="A25" s="163" t="s">
        <v>180</v>
      </c>
      <c r="B25" s="164"/>
      <c r="C25" s="153" t="s">
        <v>181</v>
      </c>
      <c r="D25" s="163"/>
      <c r="E25" s="163"/>
      <c r="G25" s="159">
        <v>840812</v>
      </c>
      <c r="H25" s="160">
        <v>7.163732069002876</v>
      </c>
      <c r="I25" s="159">
        <v>356422</v>
      </c>
      <c r="J25" s="159">
        <v>374166</v>
      </c>
      <c r="K25" s="159">
        <v>69760</v>
      </c>
      <c r="L25" s="159">
        <v>40464</v>
      </c>
      <c r="M25" s="161">
        <v>217</v>
      </c>
      <c r="P25" s="171"/>
    </row>
    <row r="26" spans="1:16" ht="12.75">
      <c r="A26" s="163" t="s">
        <v>182</v>
      </c>
      <c r="B26" s="164"/>
      <c r="C26" s="153" t="s">
        <v>183</v>
      </c>
      <c r="D26" s="163"/>
      <c r="E26" s="163"/>
      <c r="G26" s="159">
        <v>321664</v>
      </c>
      <c r="H26" s="160">
        <v>-0.0897646550894109</v>
      </c>
      <c r="I26" s="159">
        <v>57357</v>
      </c>
      <c r="J26" s="159">
        <v>247666</v>
      </c>
      <c r="K26" s="159">
        <v>15189</v>
      </c>
      <c r="L26" s="159">
        <v>1453</v>
      </c>
      <c r="M26" s="161">
        <v>245</v>
      </c>
      <c r="P26" s="171"/>
    </row>
    <row r="27" spans="1:16" ht="12.75">
      <c r="A27" s="163" t="s">
        <v>184</v>
      </c>
      <c r="B27" s="164"/>
      <c r="C27" s="153" t="s">
        <v>185</v>
      </c>
      <c r="D27" s="163"/>
      <c r="E27" s="163"/>
      <c r="G27" s="159">
        <v>283897</v>
      </c>
      <c r="H27" s="160">
        <v>11.080374680136785</v>
      </c>
      <c r="I27" s="159">
        <v>176372</v>
      </c>
      <c r="J27" s="159">
        <v>0</v>
      </c>
      <c r="K27" s="159">
        <v>107525</v>
      </c>
      <c r="L27" s="159">
        <v>0</v>
      </c>
      <c r="M27" s="161">
        <v>0</v>
      </c>
      <c r="P27" s="171"/>
    </row>
    <row r="28" spans="1:16" ht="12.75">
      <c r="A28" s="163" t="s">
        <v>186</v>
      </c>
      <c r="B28" s="164"/>
      <c r="C28" s="153" t="s">
        <v>187</v>
      </c>
      <c r="D28" s="163"/>
      <c r="E28" s="163"/>
      <c r="G28" s="159">
        <v>1375076</v>
      </c>
      <c r="H28" s="160">
        <v>2.201332185768706</v>
      </c>
      <c r="I28" s="159">
        <v>179002</v>
      </c>
      <c r="J28" s="159">
        <v>0</v>
      </c>
      <c r="K28" s="159">
        <v>134760</v>
      </c>
      <c r="L28" s="159">
        <v>1061313</v>
      </c>
      <c r="M28" s="161">
        <v>0</v>
      </c>
      <c r="P28" s="171"/>
    </row>
    <row r="29" spans="1:16" ht="14.25">
      <c r="A29" s="163" t="s">
        <v>188</v>
      </c>
      <c r="B29" s="164"/>
      <c r="C29" s="153" t="s">
        <v>267</v>
      </c>
      <c r="D29" s="163"/>
      <c r="E29" s="163"/>
      <c r="G29" s="159">
        <v>540749</v>
      </c>
      <c r="H29" s="160">
        <v>-12.7217468917909</v>
      </c>
      <c r="I29" s="159">
        <v>248782</v>
      </c>
      <c r="J29" s="159">
        <v>1168</v>
      </c>
      <c r="K29" s="159">
        <v>279253</v>
      </c>
      <c r="L29" s="159">
        <v>11546</v>
      </c>
      <c r="M29" s="170">
        <v>1</v>
      </c>
      <c r="P29" s="171"/>
    </row>
    <row r="30" spans="2:16" ht="12.75">
      <c r="B30" s="158"/>
      <c r="C30" s="153" t="s">
        <v>16</v>
      </c>
      <c r="G30" s="165"/>
      <c r="H30" s="166"/>
      <c r="I30" s="165"/>
      <c r="J30" s="165"/>
      <c r="K30" s="165"/>
      <c r="L30" s="165"/>
      <c r="M30" s="167"/>
      <c r="P30" s="171"/>
    </row>
    <row r="31" spans="1:16" ht="12.75">
      <c r="A31" s="163" t="s">
        <v>189</v>
      </c>
      <c r="B31" s="164"/>
      <c r="C31" s="163"/>
      <c r="D31" s="153" t="s">
        <v>179</v>
      </c>
      <c r="E31" s="163"/>
      <c r="G31" s="159">
        <v>119</v>
      </c>
      <c r="H31" s="160">
        <v>-42.78846153846154</v>
      </c>
      <c r="I31" s="159">
        <v>8</v>
      </c>
      <c r="J31" s="159">
        <v>102</v>
      </c>
      <c r="K31" s="159">
        <v>2</v>
      </c>
      <c r="L31" s="159">
        <v>6</v>
      </c>
      <c r="M31" s="170">
        <v>0</v>
      </c>
      <c r="P31" s="171"/>
    </row>
    <row r="32" spans="1:16" ht="12.75">
      <c r="A32" s="163" t="s">
        <v>190</v>
      </c>
      <c r="B32" s="164"/>
      <c r="C32" s="163"/>
      <c r="D32" s="153" t="s">
        <v>181</v>
      </c>
      <c r="E32" s="163"/>
      <c r="G32" s="159">
        <v>78272</v>
      </c>
      <c r="H32" s="160">
        <v>-11.864788478645181</v>
      </c>
      <c r="I32" s="159">
        <v>31737</v>
      </c>
      <c r="J32" s="159">
        <v>33555</v>
      </c>
      <c r="K32" s="159">
        <v>12079</v>
      </c>
      <c r="L32" s="159">
        <v>901</v>
      </c>
      <c r="M32" s="161">
        <v>190</v>
      </c>
      <c r="P32" s="171"/>
    </row>
    <row r="33" spans="1:16" ht="12.75">
      <c r="A33" s="163" t="s">
        <v>191</v>
      </c>
      <c r="B33" s="164"/>
      <c r="C33" s="163"/>
      <c r="D33" s="153" t="s">
        <v>192</v>
      </c>
      <c r="E33" s="163"/>
      <c r="G33" s="159">
        <v>340</v>
      </c>
      <c r="H33" s="160">
        <v>-11.688311688311686</v>
      </c>
      <c r="I33" s="159">
        <v>4</v>
      </c>
      <c r="J33" s="159">
        <v>218</v>
      </c>
      <c r="K33" s="159">
        <v>117</v>
      </c>
      <c r="L33" s="170">
        <v>0</v>
      </c>
      <c r="M33" s="170">
        <v>0</v>
      </c>
      <c r="P33" s="171"/>
    </row>
    <row r="34" spans="2:16" ht="12.75">
      <c r="B34" s="158"/>
      <c r="C34" s="153" t="s">
        <v>193</v>
      </c>
      <c r="G34" s="165"/>
      <c r="H34" s="166"/>
      <c r="I34" s="165"/>
      <c r="J34" s="165"/>
      <c r="K34" s="165"/>
      <c r="L34" s="165"/>
      <c r="M34" s="167"/>
      <c r="P34" s="171"/>
    </row>
    <row r="35" spans="2:16" ht="12.75">
      <c r="B35" s="158"/>
      <c r="D35" s="153" t="s">
        <v>194</v>
      </c>
      <c r="G35" s="165"/>
      <c r="H35" s="166"/>
      <c r="I35" s="165"/>
      <c r="J35" s="165"/>
      <c r="K35" s="165"/>
      <c r="L35" s="165"/>
      <c r="M35" s="167"/>
      <c r="P35" s="171"/>
    </row>
    <row r="36" spans="1:16" ht="12.75">
      <c r="A36" s="163" t="s">
        <v>195</v>
      </c>
      <c r="B36" s="164"/>
      <c r="C36" s="163"/>
      <c r="D36" s="163"/>
      <c r="E36" s="153" t="s">
        <v>196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61">
        <v>0</v>
      </c>
      <c r="P36" s="171"/>
    </row>
    <row r="37" spans="1:16" ht="12.75">
      <c r="A37" s="163" t="s">
        <v>197</v>
      </c>
      <c r="B37" s="164"/>
      <c r="C37" s="163"/>
      <c r="D37" s="163"/>
      <c r="E37" s="153" t="s">
        <v>198</v>
      </c>
      <c r="G37" s="159">
        <v>-47</v>
      </c>
      <c r="H37" s="226" t="s">
        <v>327</v>
      </c>
      <c r="I37" s="159">
        <v>0</v>
      </c>
      <c r="J37" s="159">
        <v>-47</v>
      </c>
      <c r="K37" s="159">
        <v>0</v>
      </c>
      <c r="L37" s="159">
        <v>0</v>
      </c>
      <c r="M37" s="161">
        <v>0</v>
      </c>
      <c r="P37" s="171"/>
    </row>
    <row r="38" spans="1:16" ht="12.75">
      <c r="A38" s="163" t="s">
        <v>199</v>
      </c>
      <c r="B38" s="164"/>
      <c r="C38" s="163"/>
      <c r="D38" s="153" t="s">
        <v>200</v>
      </c>
      <c r="E38" s="163"/>
      <c r="G38" s="159">
        <v>1909982</v>
      </c>
      <c r="H38" s="160">
        <v>7.596072650003578</v>
      </c>
      <c r="I38" s="159">
        <v>281455</v>
      </c>
      <c r="J38" s="159">
        <v>1136165</v>
      </c>
      <c r="K38" s="159">
        <v>492362</v>
      </c>
      <c r="L38" s="159">
        <v>0</v>
      </c>
      <c r="M38" s="161">
        <v>0</v>
      </c>
      <c r="P38" s="171"/>
    </row>
    <row r="39" spans="1:16" ht="12.75">
      <c r="A39" s="163" t="s">
        <v>201</v>
      </c>
      <c r="B39" s="164"/>
      <c r="C39" s="163"/>
      <c r="D39" s="153" t="s">
        <v>202</v>
      </c>
      <c r="E39" s="163"/>
      <c r="G39" s="159">
        <v>67797</v>
      </c>
      <c r="H39" s="160">
        <v>14.284510223690646</v>
      </c>
      <c r="I39" s="159">
        <v>0</v>
      </c>
      <c r="J39" s="159">
        <v>67797</v>
      </c>
      <c r="K39" s="159">
        <v>0</v>
      </c>
      <c r="L39" s="159">
        <v>0</v>
      </c>
      <c r="M39" s="161">
        <v>2</v>
      </c>
      <c r="P39" s="171"/>
    </row>
    <row r="40" spans="1:16" ht="12.75">
      <c r="A40" s="163" t="s">
        <v>203</v>
      </c>
      <c r="B40" s="164"/>
      <c r="C40" s="153" t="s">
        <v>204</v>
      </c>
      <c r="D40" s="163"/>
      <c r="E40" s="163"/>
      <c r="G40" s="159">
        <v>1618571</v>
      </c>
      <c r="H40" s="160">
        <v>7.906028205671802</v>
      </c>
      <c r="I40" s="159">
        <v>195198</v>
      </c>
      <c r="J40" s="159">
        <v>1206294</v>
      </c>
      <c r="K40" s="159">
        <v>184384</v>
      </c>
      <c r="L40" s="159">
        <v>32695</v>
      </c>
      <c r="M40" s="161">
        <v>5695</v>
      </c>
      <c r="P40" s="171"/>
    </row>
    <row r="41" spans="1:16" ht="12.75">
      <c r="A41" s="163" t="s">
        <v>205</v>
      </c>
      <c r="B41" s="164"/>
      <c r="C41" s="153" t="s">
        <v>277</v>
      </c>
      <c r="D41" s="163"/>
      <c r="E41" s="163"/>
      <c r="G41" s="159">
        <v>125926</v>
      </c>
      <c r="H41" s="160">
        <v>-9.041923088035603</v>
      </c>
      <c r="I41" s="159">
        <v>15270</v>
      </c>
      <c r="J41" s="159">
        <v>95484</v>
      </c>
      <c r="K41" s="159">
        <v>6731</v>
      </c>
      <c r="L41" s="159">
        <v>8441</v>
      </c>
      <c r="M41" s="161">
        <v>194</v>
      </c>
      <c r="P41" s="171"/>
    </row>
    <row r="42" spans="2:16" ht="12.75">
      <c r="B42" s="158"/>
      <c r="C42" s="153" t="s">
        <v>145</v>
      </c>
      <c r="G42" s="159">
        <v>12227762</v>
      </c>
      <c r="H42" s="160">
        <v>4.880053755075778</v>
      </c>
      <c r="I42" s="159">
        <v>3314012</v>
      </c>
      <c r="J42" s="159">
        <v>5409065</v>
      </c>
      <c r="K42" s="159">
        <v>2160356</v>
      </c>
      <c r="L42" s="159">
        <v>1344330</v>
      </c>
      <c r="M42" s="161">
        <v>95962</v>
      </c>
      <c r="P42" s="171"/>
    </row>
    <row r="43" spans="2:16" ht="5.25" customHeight="1">
      <c r="B43" s="158"/>
      <c r="G43" s="165"/>
      <c r="H43" s="166"/>
      <c r="I43" s="165"/>
      <c r="J43" s="165"/>
      <c r="K43" s="165"/>
      <c r="L43" s="165"/>
      <c r="M43" s="167"/>
      <c r="P43" s="171"/>
    </row>
    <row r="44" spans="2:16" ht="12.75">
      <c r="B44" s="158"/>
      <c r="C44" s="153" t="s">
        <v>206</v>
      </c>
      <c r="G44" s="165"/>
      <c r="H44" s="166"/>
      <c r="I44" s="165"/>
      <c r="J44" s="165"/>
      <c r="K44" s="165"/>
      <c r="L44" s="165"/>
      <c r="M44" s="167"/>
      <c r="P44" s="171"/>
    </row>
    <row r="45" spans="2:16" ht="5.25" customHeight="1">
      <c r="B45" s="158"/>
      <c r="G45" s="165"/>
      <c r="H45" s="166"/>
      <c r="I45" s="165"/>
      <c r="J45" s="165"/>
      <c r="K45" s="165"/>
      <c r="L45" s="165"/>
      <c r="M45" s="167"/>
      <c r="P45" s="171"/>
    </row>
    <row r="46" spans="1:16" ht="12.75">
      <c r="A46" s="163" t="s">
        <v>207</v>
      </c>
      <c r="B46" s="164"/>
      <c r="C46" s="153" t="s">
        <v>208</v>
      </c>
      <c r="D46" s="163"/>
      <c r="E46" s="163"/>
      <c r="G46" s="159">
        <v>39923</v>
      </c>
      <c r="H46" s="226" t="s">
        <v>327</v>
      </c>
      <c r="I46" s="159">
        <v>3162</v>
      </c>
      <c r="J46" s="159">
        <v>20176</v>
      </c>
      <c r="K46" s="159">
        <v>7508</v>
      </c>
      <c r="L46" s="159">
        <v>9076</v>
      </c>
      <c r="M46" s="161">
        <v>1050</v>
      </c>
      <c r="P46" s="171"/>
    </row>
    <row r="47" spans="1:16" ht="12.75">
      <c r="A47" s="163" t="s">
        <v>209</v>
      </c>
      <c r="B47" s="164"/>
      <c r="C47" s="153" t="s">
        <v>210</v>
      </c>
      <c r="D47" s="163"/>
      <c r="E47" s="163"/>
      <c r="G47" s="159">
        <v>1180471</v>
      </c>
      <c r="H47" s="160">
        <v>18.865369201583704</v>
      </c>
      <c r="I47" s="159">
        <v>135772</v>
      </c>
      <c r="J47" s="159">
        <v>979470</v>
      </c>
      <c r="K47" s="159">
        <v>57615</v>
      </c>
      <c r="L47" s="159">
        <v>7615</v>
      </c>
      <c r="M47" s="161">
        <v>8101</v>
      </c>
      <c r="P47" s="171"/>
    </row>
    <row r="48" spans="1:16" ht="12.75">
      <c r="A48" s="163" t="s">
        <v>211</v>
      </c>
      <c r="B48" s="164"/>
      <c r="C48" s="153" t="s">
        <v>212</v>
      </c>
      <c r="D48" s="163"/>
      <c r="E48" s="163"/>
      <c r="G48" s="159">
        <v>51914</v>
      </c>
      <c r="H48" s="226" t="s">
        <v>327</v>
      </c>
      <c r="I48" s="159">
        <v>5718</v>
      </c>
      <c r="J48" s="159">
        <v>23839</v>
      </c>
      <c r="K48" s="159">
        <v>21915</v>
      </c>
      <c r="L48" s="159">
        <v>443</v>
      </c>
      <c r="M48" s="161">
        <v>0</v>
      </c>
      <c r="P48" s="171"/>
    </row>
    <row r="49" spans="1:16" ht="12.75">
      <c r="A49" s="163" t="s">
        <v>213</v>
      </c>
      <c r="B49" s="164"/>
      <c r="C49" s="153" t="s">
        <v>274</v>
      </c>
      <c r="D49" s="163"/>
      <c r="E49" s="163"/>
      <c r="G49" s="159">
        <v>12411</v>
      </c>
      <c r="H49" s="160">
        <v>-71.46896551724137</v>
      </c>
      <c r="I49" s="159">
        <v>5031</v>
      </c>
      <c r="J49" s="159">
        <v>6561</v>
      </c>
      <c r="K49" s="159">
        <v>819</v>
      </c>
      <c r="L49" s="159">
        <v>0</v>
      </c>
      <c r="M49" s="161">
        <v>5</v>
      </c>
      <c r="P49" s="171"/>
    </row>
    <row r="50" spans="1:16" ht="12.75">
      <c r="A50" s="163" t="s">
        <v>214</v>
      </c>
      <c r="B50" s="164"/>
      <c r="C50" s="153" t="s">
        <v>275</v>
      </c>
      <c r="D50" s="163"/>
      <c r="E50" s="163"/>
      <c r="G50" s="159"/>
      <c r="H50" s="159"/>
      <c r="I50" s="159"/>
      <c r="J50" s="159"/>
      <c r="K50" s="159"/>
      <c r="L50" s="159"/>
      <c r="M50" s="161"/>
      <c r="P50" s="171"/>
    </row>
    <row r="51" spans="2:16" ht="12.75">
      <c r="B51" s="158"/>
      <c r="D51" s="153" t="s">
        <v>276</v>
      </c>
      <c r="G51" s="159">
        <v>364335</v>
      </c>
      <c r="H51" s="160">
        <v>-6.569030467930588</v>
      </c>
      <c r="I51" s="159">
        <v>70463</v>
      </c>
      <c r="J51" s="159">
        <v>262362</v>
      </c>
      <c r="K51" s="159">
        <v>28404</v>
      </c>
      <c r="L51" s="159">
        <v>3106</v>
      </c>
      <c r="M51" s="161">
        <v>2189</v>
      </c>
      <c r="P51" s="171"/>
    </row>
    <row r="52" spans="1:16" ht="12.75">
      <c r="A52" s="163" t="s">
        <v>215</v>
      </c>
      <c r="B52" s="164"/>
      <c r="C52" s="153" t="s">
        <v>20</v>
      </c>
      <c r="D52" s="163"/>
      <c r="E52" s="163"/>
      <c r="G52" s="159">
        <v>827069</v>
      </c>
      <c r="H52" s="160">
        <v>5.49389857359148</v>
      </c>
      <c r="I52" s="159">
        <v>163954</v>
      </c>
      <c r="J52" s="159">
        <v>547271</v>
      </c>
      <c r="K52" s="159">
        <v>104800</v>
      </c>
      <c r="L52" s="159">
        <v>11043</v>
      </c>
      <c r="M52" s="161">
        <v>2397</v>
      </c>
      <c r="P52" s="171"/>
    </row>
    <row r="53" spans="2:16" ht="12.75">
      <c r="B53" s="158"/>
      <c r="C53" s="153" t="s">
        <v>216</v>
      </c>
      <c r="G53" s="159">
        <v>179091</v>
      </c>
      <c r="H53" s="160">
        <v>-1.3403186355523218</v>
      </c>
      <c r="I53" s="159">
        <v>60920</v>
      </c>
      <c r="J53" s="159">
        <v>64358</v>
      </c>
      <c r="K53" s="159">
        <v>49690</v>
      </c>
      <c r="L53" s="159">
        <v>4122</v>
      </c>
      <c r="M53" s="161">
        <v>411</v>
      </c>
      <c r="P53" s="171"/>
    </row>
    <row r="54" spans="2:16" ht="12.75">
      <c r="B54" s="158"/>
      <c r="F54" s="153" t="s">
        <v>31</v>
      </c>
      <c r="G54" s="159">
        <v>147340</v>
      </c>
      <c r="H54" s="160">
        <v>23.982867577142173</v>
      </c>
      <c r="I54" s="159">
        <v>27095</v>
      </c>
      <c r="J54" s="159">
        <v>106341</v>
      </c>
      <c r="K54" s="159">
        <v>13904</v>
      </c>
      <c r="L54" s="159">
        <v>0</v>
      </c>
      <c r="M54" s="161">
        <v>9</v>
      </c>
      <c r="P54" s="171"/>
    </row>
    <row r="55" spans="2:16" ht="12.75">
      <c r="B55" s="158"/>
      <c r="F55" s="153" t="s">
        <v>217</v>
      </c>
      <c r="G55" s="159">
        <v>63933</v>
      </c>
      <c r="H55" s="160">
        <v>11.15496288053967</v>
      </c>
      <c r="I55" s="159">
        <v>1909</v>
      </c>
      <c r="J55" s="159">
        <v>62024</v>
      </c>
      <c r="K55" s="159">
        <v>0</v>
      </c>
      <c r="L55" s="159">
        <v>0</v>
      </c>
      <c r="M55" s="161">
        <v>101</v>
      </c>
      <c r="P55" s="171"/>
    </row>
    <row r="56" spans="1:16" ht="12.75">
      <c r="A56" s="163" t="s">
        <v>218</v>
      </c>
      <c r="B56" s="164"/>
      <c r="C56" s="153" t="s">
        <v>219</v>
      </c>
      <c r="D56" s="163"/>
      <c r="E56" s="163"/>
      <c r="G56" s="165"/>
      <c r="H56" s="166"/>
      <c r="I56" s="165"/>
      <c r="J56" s="165"/>
      <c r="K56" s="165"/>
      <c r="L56" s="165"/>
      <c r="M56" s="167"/>
      <c r="P56" s="171"/>
    </row>
    <row r="57" spans="2:16" ht="12.75">
      <c r="B57" s="158"/>
      <c r="D57" s="153" t="s">
        <v>220</v>
      </c>
      <c r="G57" s="159">
        <v>545699</v>
      </c>
      <c r="H57" s="160">
        <v>43.47436281701397</v>
      </c>
      <c r="I57" s="159">
        <v>246439</v>
      </c>
      <c r="J57" s="159">
        <v>206298</v>
      </c>
      <c r="K57" s="159">
        <v>87791</v>
      </c>
      <c r="L57" s="159">
        <v>5170</v>
      </c>
      <c r="M57" s="161">
        <v>767</v>
      </c>
      <c r="P57" s="171"/>
    </row>
    <row r="58" spans="2:16" ht="12.75">
      <c r="B58" s="158"/>
      <c r="C58" s="153" t="s">
        <v>221</v>
      </c>
      <c r="G58" s="165"/>
      <c r="H58" s="166"/>
      <c r="I58" s="165"/>
      <c r="J58" s="165"/>
      <c r="K58" s="165"/>
      <c r="L58" s="165"/>
      <c r="M58" s="167"/>
      <c r="P58" s="171"/>
    </row>
    <row r="59" spans="2:16" ht="12.75">
      <c r="B59" s="158"/>
      <c r="D59" s="153" t="s">
        <v>222</v>
      </c>
      <c r="G59" s="165"/>
      <c r="H59" s="166"/>
      <c r="I59" s="165"/>
      <c r="J59" s="165"/>
      <c r="K59" s="165"/>
      <c r="L59" s="165"/>
      <c r="M59" s="167"/>
      <c r="P59" s="171"/>
    </row>
    <row r="60" spans="1:16" ht="12.75">
      <c r="A60" s="163" t="s">
        <v>223</v>
      </c>
      <c r="B60" s="164"/>
      <c r="C60" s="163"/>
      <c r="D60" s="153" t="s">
        <v>179</v>
      </c>
      <c r="E60" s="163"/>
      <c r="G60" s="159">
        <v>34008</v>
      </c>
      <c r="H60" s="160">
        <v>13.826689426649267</v>
      </c>
      <c r="I60" s="159">
        <v>7204</v>
      </c>
      <c r="J60" s="159">
        <v>16596</v>
      </c>
      <c r="K60" s="159">
        <v>9530</v>
      </c>
      <c r="L60" s="159">
        <v>678</v>
      </c>
      <c r="M60" s="161">
        <v>74</v>
      </c>
      <c r="P60" s="171"/>
    </row>
    <row r="61" spans="1:16" ht="12.75">
      <c r="A61" s="163" t="s">
        <v>224</v>
      </c>
      <c r="B61" s="164"/>
      <c r="C61" s="163"/>
      <c r="D61" s="153" t="s">
        <v>181</v>
      </c>
      <c r="E61" s="163"/>
      <c r="G61" s="159">
        <v>93428</v>
      </c>
      <c r="H61" s="160">
        <v>5.9779033099661945</v>
      </c>
      <c r="I61" s="159">
        <v>20213</v>
      </c>
      <c r="J61" s="159">
        <v>54590</v>
      </c>
      <c r="K61" s="159">
        <v>8870</v>
      </c>
      <c r="L61" s="159">
        <v>9755</v>
      </c>
      <c r="M61" s="161">
        <v>0</v>
      </c>
      <c r="P61" s="171"/>
    </row>
    <row r="62" spans="1:16" ht="12.75">
      <c r="A62" s="163" t="s">
        <v>225</v>
      </c>
      <c r="B62" s="164"/>
      <c r="C62" s="153" t="s">
        <v>226</v>
      </c>
      <c r="D62" s="163"/>
      <c r="E62" s="163"/>
      <c r="G62" s="159">
        <v>122</v>
      </c>
      <c r="H62" s="160">
        <v>6.08695652173914</v>
      </c>
      <c r="I62" s="159">
        <v>21</v>
      </c>
      <c r="J62" s="159">
        <v>45</v>
      </c>
      <c r="K62" s="159">
        <v>56</v>
      </c>
      <c r="L62" s="159">
        <v>0</v>
      </c>
      <c r="M62" s="161">
        <v>0</v>
      </c>
      <c r="P62" s="171"/>
    </row>
    <row r="63" spans="1:16" ht="12.75">
      <c r="A63" s="163" t="s">
        <v>227</v>
      </c>
      <c r="B63" s="164"/>
      <c r="C63" s="153" t="s">
        <v>228</v>
      </c>
      <c r="D63" s="163"/>
      <c r="E63" s="163"/>
      <c r="G63" s="159">
        <v>319</v>
      </c>
      <c r="H63" s="160">
        <v>-3.6253776435045353</v>
      </c>
      <c r="I63" s="159">
        <v>0</v>
      </c>
      <c r="J63" s="159">
        <v>259</v>
      </c>
      <c r="K63" s="159">
        <v>0</v>
      </c>
      <c r="L63" s="159">
        <v>59</v>
      </c>
      <c r="M63" s="161">
        <v>0</v>
      </c>
      <c r="P63" s="171"/>
    </row>
    <row r="64" spans="1:16" ht="12.75">
      <c r="A64" s="163" t="s">
        <v>229</v>
      </c>
      <c r="B64" s="164"/>
      <c r="C64" s="153" t="s">
        <v>230</v>
      </c>
      <c r="D64" s="163"/>
      <c r="E64" s="163"/>
      <c r="G64" s="159">
        <v>8944</v>
      </c>
      <c r="H64" s="160">
        <v>54.90128160720471</v>
      </c>
      <c r="I64" s="159">
        <v>0</v>
      </c>
      <c r="J64" s="159">
        <v>8944</v>
      </c>
      <c r="K64" s="159">
        <v>0</v>
      </c>
      <c r="L64" s="159">
        <v>0</v>
      </c>
      <c r="M64" s="161">
        <v>229</v>
      </c>
      <c r="P64" s="171"/>
    </row>
    <row r="65" spans="1:16" ht="12.75">
      <c r="A65" s="163" t="s">
        <v>231</v>
      </c>
      <c r="B65" s="164"/>
      <c r="C65" s="153" t="s">
        <v>273</v>
      </c>
      <c r="D65" s="163"/>
      <c r="E65" s="163"/>
      <c r="G65" s="159">
        <v>42760</v>
      </c>
      <c r="H65" s="160">
        <v>5.265749243002389</v>
      </c>
      <c r="I65" s="159">
        <v>0</v>
      </c>
      <c r="J65" s="159">
        <v>42703</v>
      </c>
      <c r="K65" s="159">
        <v>0</v>
      </c>
      <c r="L65" s="159">
        <v>57</v>
      </c>
      <c r="M65" s="161">
        <v>278</v>
      </c>
      <c r="P65" s="171"/>
    </row>
    <row r="66" spans="2:16" ht="12.75">
      <c r="B66" s="158"/>
      <c r="C66" s="153" t="s">
        <v>165</v>
      </c>
      <c r="G66" s="159">
        <v>3201401</v>
      </c>
      <c r="H66" s="160">
        <v>15.237566268599124</v>
      </c>
      <c r="I66" s="159">
        <v>657978</v>
      </c>
      <c r="J66" s="159">
        <v>2169113</v>
      </c>
      <c r="K66" s="159">
        <v>327308</v>
      </c>
      <c r="L66" s="159">
        <v>47003</v>
      </c>
      <c r="M66" s="161">
        <v>15090</v>
      </c>
      <c r="P66" s="171"/>
    </row>
    <row r="67" spans="2:16" ht="12.75">
      <c r="B67" s="158"/>
      <c r="C67" s="153" t="s">
        <v>232</v>
      </c>
      <c r="G67" s="165"/>
      <c r="H67" s="166"/>
      <c r="I67" s="165"/>
      <c r="J67" s="165"/>
      <c r="K67" s="165"/>
      <c r="L67" s="165"/>
      <c r="M67" s="167"/>
      <c r="P67" s="171"/>
    </row>
    <row r="68" spans="2:16" ht="12.75">
      <c r="B68" s="158"/>
      <c r="D68" s="153" t="s">
        <v>167</v>
      </c>
      <c r="G68" s="159">
        <v>15429163</v>
      </c>
      <c r="H68" s="160">
        <v>6.873147368125032</v>
      </c>
      <c r="I68" s="159">
        <v>3971990</v>
      </c>
      <c r="J68" s="159">
        <v>7578178</v>
      </c>
      <c r="K68" s="159">
        <v>2487664</v>
      </c>
      <c r="L68" s="159">
        <v>1391332</v>
      </c>
      <c r="M68" s="161">
        <v>111052</v>
      </c>
      <c r="P68" s="171"/>
    </row>
    <row r="69" ht="9.75" customHeight="1">
      <c r="A69" s="153" t="s">
        <v>168</v>
      </c>
    </row>
    <row r="70" spans="1:5" ht="14.25">
      <c r="A70" s="168" t="s">
        <v>268</v>
      </c>
      <c r="B70" s="163"/>
      <c r="C70" s="163"/>
      <c r="D70" s="163"/>
      <c r="E70" s="163"/>
    </row>
    <row r="71" spans="1:5" ht="12.75">
      <c r="A71" s="163" t="s">
        <v>169</v>
      </c>
      <c r="B71" s="163"/>
      <c r="C71" s="163"/>
      <c r="D71" s="163"/>
      <c r="E71" s="163"/>
    </row>
  </sheetData>
  <sheetProtection/>
  <mergeCells count="15">
    <mergeCell ref="J6:J11"/>
    <mergeCell ref="K6:K11"/>
    <mergeCell ref="L6:L11"/>
    <mergeCell ref="M6:M11"/>
    <mergeCell ref="I12:M12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Q31" sqref="Q31"/>
    </sheetView>
  </sheetViews>
  <sheetFormatPr defaultColWidth="10.28125" defaultRowHeight="12.75"/>
  <cols>
    <col min="1" max="2" width="1.1484375" style="92" customWidth="1"/>
    <col min="3" max="3" width="5.28125" style="92" customWidth="1"/>
    <col min="4" max="4" width="8.00390625" style="92" customWidth="1"/>
    <col min="5" max="5" width="1.1484375" style="92" customWidth="1"/>
    <col min="6" max="6" width="6.7109375" style="92" customWidth="1"/>
    <col min="7" max="7" width="0.5625" style="92" customWidth="1"/>
    <col min="8" max="8" width="9.7109375" style="92" customWidth="1"/>
    <col min="9" max="14" width="9.7109375" style="93" customWidth="1"/>
    <col min="15" max="15" width="9.7109375" style="92" customWidth="1"/>
    <col min="16" max="16384" width="10.28125" style="92" customWidth="1"/>
  </cols>
  <sheetData>
    <row r="1" spans="1:15" ht="12.75">
      <c r="A1" s="351" t="s">
        <v>299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2.75">
      <c r="A2" s="351" t="s">
        <v>322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ht="9" customHeight="1"/>
    <row r="4" spans="1:15" ht="12.75" customHeight="1">
      <c r="A4" s="353" t="s">
        <v>64</v>
      </c>
      <c r="B4" s="354"/>
      <c r="C4" s="354"/>
      <c r="D4" s="354"/>
      <c r="E4" s="354"/>
      <c r="F4" s="354"/>
      <c r="G4" s="355"/>
      <c r="H4" s="94" t="s">
        <v>65</v>
      </c>
      <c r="I4" s="94" t="s">
        <v>66</v>
      </c>
      <c r="J4" s="94" t="s">
        <v>65</v>
      </c>
      <c r="K4" s="95" t="s">
        <v>65</v>
      </c>
      <c r="L4" s="94" t="s">
        <v>67</v>
      </c>
      <c r="M4" s="94" t="s">
        <v>68</v>
      </c>
      <c r="N4" s="362" t="s">
        <v>69</v>
      </c>
      <c r="O4" s="364" t="s">
        <v>70</v>
      </c>
    </row>
    <row r="5" spans="1:15" ht="12.75">
      <c r="A5" s="356"/>
      <c r="B5" s="356"/>
      <c r="C5" s="356"/>
      <c r="D5" s="356"/>
      <c r="E5" s="356"/>
      <c r="F5" s="356"/>
      <c r="G5" s="357"/>
      <c r="H5" s="96" t="s">
        <v>71</v>
      </c>
      <c r="I5" s="96" t="s">
        <v>71</v>
      </c>
      <c r="J5" s="96" t="s">
        <v>72</v>
      </c>
      <c r="K5" s="97" t="s">
        <v>73</v>
      </c>
      <c r="L5" s="96" t="s">
        <v>73</v>
      </c>
      <c r="M5" s="96" t="s">
        <v>73</v>
      </c>
      <c r="N5" s="363"/>
      <c r="O5" s="365"/>
    </row>
    <row r="6" spans="1:15" ht="12.75">
      <c r="A6" s="358"/>
      <c r="B6" s="358"/>
      <c r="C6" s="358"/>
      <c r="D6" s="358"/>
      <c r="E6" s="358"/>
      <c r="F6" s="358"/>
      <c r="G6" s="359"/>
      <c r="H6" s="360" t="s">
        <v>74</v>
      </c>
      <c r="I6" s="361"/>
      <c r="J6" s="361"/>
      <c r="K6" s="361"/>
      <c r="L6" s="361"/>
      <c r="M6" s="361"/>
      <c r="N6" s="361"/>
      <c r="O6" s="361"/>
    </row>
    <row r="7" ht="6" customHeight="1"/>
    <row r="8" spans="1:15" s="117" customFormat="1" ht="12.75">
      <c r="A8" s="352" t="s">
        <v>75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ht="6" customHeight="1"/>
    <row r="10" spans="1:15" ht="12.75">
      <c r="A10" s="99" t="s">
        <v>33</v>
      </c>
      <c r="B10" s="99"/>
      <c r="C10" s="99"/>
      <c r="D10" s="99"/>
      <c r="E10" s="99"/>
      <c r="F10" s="99"/>
      <c r="H10" s="93"/>
      <c r="O10" s="93"/>
    </row>
    <row r="11" spans="8:15" ht="6" customHeight="1">
      <c r="H11" s="100"/>
      <c r="I11" s="100"/>
      <c r="J11" s="100" t="s">
        <v>0</v>
      </c>
      <c r="K11" s="100"/>
      <c r="L11" s="100"/>
      <c r="M11" s="100"/>
      <c r="N11" s="100"/>
      <c r="O11" s="93"/>
    </row>
    <row r="12" spans="1:15" ht="12.75">
      <c r="A12" s="121" t="s">
        <v>76</v>
      </c>
      <c r="B12" s="118"/>
      <c r="C12" s="118"/>
      <c r="D12" s="118"/>
      <c r="E12" s="118"/>
      <c r="F12" s="118"/>
      <c r="G12" s="101"/>
      <c r="H12" s="200">
        <v>535</v>
      </c>
      <c r="I12" s="200">
        <v>0</v>
      </c>
      <c r="J12" s="200">
        <v>0</v>
      </c>
      <c r="K12" s="200">
        <v>0</v>
      </c>
      <c r="L12" s="200">
        <v>332</v>
      </c>
      <c r="M12" s="200">
        <v>0</v>
      </c>
      <c r="N12" s="200">
        <v>0</v>
      </c>
      <c r="O12" s="201">
        <v>415.0829142655111</v>
      </c>
    </row>
    <row r="13" spans="1:15" ht="12.75">
      <c r="A13" s="104" t="s">
        <v>78</v>
      </c>
      <c r="B13" s="119"/>
      <c r="C13" s="120"/>
      <c r="D13" s="119" t="s">
        <v>270</v>
      </c>
      <c r="E13" s="121" t="s">
        <v>77</v>
      </c>
      <c r="F13" s="118"/>
      <c r="G13" s="101"/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485</v>
      </c>
      <c r="O13" s="201">
        <v>485</v>
      </c>
    </row>
    <row r="14" spans="1:15" ht="12.75">
      <c r="A14" s="104" t="s">
        <v>55</v>
      </c>
      <c r="B14" s="119"/>
      <c r="C14" s="120"/>
      <c r="D14" s="119" t="s">
        <v>270</v>
      </c>
      <c r="E14" s="121" t="s">
        <v>78</v>
      </c>
      <c r="F14" s="118"/>
      <c r="G14" s="101"/>
      <c r="H14" s="200">
        <v>350</v>
      </c>
      <c r="I14" s="200">
        <v>0</v>
      </c>
      <c r="J14" s="200">
        <v>295</v>
      </c>
      <c r="K14" s="200">
        <v>0</v>
      </c>
      <c r="L14" s="200">
        <v>350</v>
      </c>
      <c r="M14" s="200">
        <v>340</v>
      </c>
      <c r="N14" s="200">
        <v>0</v>
      </c>
      <c r="O14" s="201">
        <v>341.56328562903445</v>
      </c>
    </row>
    <row r="15" spans="1:15" ht="12.75">
      <c r="A15" s="104"/>
      <c r="B15" s="120" t="s">
        <v>56</v>
      </c>
      <c r="C15" s="120"/>
      <c r="D15" s="119" t="s">
        <v>270</v>
      </c>
      <c r="E15" s="121" t="s">
        <v>55</v>
      </c>
      <c r="F15" s="118"/>
      <c r="G15" s="101"/>
      <c r="H15" s="200">
        <v>330</v>
      </c>
      <c r="I15" s="200">
        <v>300</v>
      </c>
      <c r="J15" s="200">
        <v>0</v>
      </c>
      <c r="K15" s="200">
        <v>263.7091164638475</v>
      </c>
      <c r="L15" s="200">
        <v>0</v>
      </c>
      <c r="M15" s="200">
        <v>285.46984172251535</v>
      </c>
      <c r="N15" s="200">
        <v>275</v>
      </c>
      <c r="O15" s="201">
        <v>287.4630621407101</v>
      </c>
    </row>
    <row r="16" spans="2:15" ht="12.75">
      <c r="B16" s="119"/>
      <c r="C16" s="119"/>
      <c r="D16" s="124" t="s">
        <v>54</v>
      </c>
      <c r="E16" s="120"/>
      <c r="F16" s="121" t="s">
        <v>56</v>
      </c>
      <c r="G16" s="101"/>
      <c r="H16" s="200">
        <v>0</v>
      </c>
      <c r="I16" s="200">
        <v>350</v>
      </c>
      <c r="J16" s="200">
        <v>283.3463400985368</v>
      </c>
      <c r="K16" s="200">
        <v>323.5632213420975</v>
      </c>
      <c r="L16" s="200">
        <v>340.7696167354973</v>
      </c>
      <c r="M16" s="200">
        <v>0</v>
      </c>
      <c r="N16" s="200">
        <v>259.6195426649486</v>
      </c>
      <c r="O16" s="201">
        <v>316.3631514615305</v>
      </c>
    </row>
    <row r="17" spans="6:15" ht="12.75">
      <c r="F17" s="105" t="s">
        <v>252</v>
      </c>
      <c r="G17" s="101"/>
      <c r="H17" s="202">
        <v>427</v>
      </c>
      <c r="I17" s="202">
        <v>328</v>
      </c>
      <c r="J17" s="202">
        <v>288</v>
      </c>
      <c r="K17" s="202">
        <v>286</v>
      </c>
      <c r="L17" s="202">
        <v>340</v>
      </c>
      <c r="M17" s="202">
        <v>320</v>
      </c>
      <c r="N17" s="202">
        <v>349</v>
      </c>
      <c r="O17" s="203">
        <v>347</v>
      </c>
    </row>
    <row r="18" spans="7:15" ht="6" customHeight="1">
      <c r="G18" s="106"/>
      <c r="H18" s="204"/>
      <c r="I18" s="205"/>
      <c r="J18" s="205"/>
      <c r="K18" s="205"/>
      <c r="L18" s="205"/>
      <c r="M18" s="205"/>
      <c r="N18" s="206"/>
      <c r="O18" s="204"/>
    </row>
    <row r="19" spans="1:15" ht="12.75">
      <c r="A19" s="109" t="s">
        <v>38</v>
      </c>
      <c r="B19" s="109"/>
      <c r="C19" s="109"/>
      <c r="D19" s="109"/>
      <c r="E19" s="109"/>
      <c r="F19" s="109"/>
      <c r="G19" s="106"/>
      <c r="H19" s="204"/>
      <c r="I19" s="205"/>
      <c r="J19" s="205"/>
      <c r="K19" s="205"/>
      <c r="L19" s="205"/>
      <c r="M19" s="205"/>
      <c r="N19" s="206"/>
      <c r="O19" s="204"/>
    </row>
    <row r="20" spans="7:15" ht="6" customHeight="1">
      <c r="G20" s="106"/>
      <c r="H20" s="204"/>
      <c r="I20" s="205"/>
      <c r="J20" s="205"/>
      <c r="K20" s="205"/>
      <c r="L20" s="205"/>
      <c r="M20" s="205"/>
      <c r="N20" s="206"/>
      <c r="O20" s="204"/>
    </row>
    <row r="21" spans="2:15" ht="12.75">
      <c r="B21" s="121" t="s">
        <v>57</v>
      </c>
      <c r="C21" s="102"/>
      <c r="D21" s="102"/>
      <c r="E21" s="102"/>
      <c r="F21" s="102"/>
      <c r="G21" s="101"/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350</v>
      </c>
      <c r="O21" s="201">
        <v>350</v>
      </c>
    </row>
    <row r="22" spans="2:15" ht="12.75">
      <c r="B22" s="110" t="s">
        <v>58</v>
      </c>
      <c r="C22" s="111"/>
      <c r="D22" s="119" t="s">
        <v>270</v>
      </c>
      <c r="E22" s="350" t="s">
        <v>56</v>
      </c>
      <c r="F22" s="350"/>
      <c r="G22" s="101"/>
      <c r="H22" s="200">
        <v>317.6792995909185</v>
      </c>
      <c r="I22" s="200">
        <v>330</v>
      </c>
      <c r="J22" s="200">
        <v>281.13686093036324</v>
      </c>
      <c r="K22" s="200">
        <v>331.5393887269845</v>
      </c>
      <c r="L22" s="200">
        <v>304.73277475061957</v>
      </c>
      <c r="M22" s="200">
        <v>334.97672704987997</v>
      </c>
      <c r="N22" s="200">
        <v>332.2016244652116</v>
      </c>
      <c r="O22" s="201">
        <v>318.58074913801545</v>
      </c>
    </row>
    <row r="23" spans="2:15" ht="12.75">
      <c r="B23" s="120" t="s">
        <v>59</v>
      </c>
      <c r="C23" s="120"/>
      <c r="D23" s="119" t="s">
        <v>270</v>
      </c>
      <c r="E23" s="121" t="s">
        <v>58</v>
      </c>
      <c r="F23" s="121"/>
      <c r="G23" s="101"/>
      <c r="H23" s="200">
        <v>328.438622353607</v>
      </c>
      <c r="I23" s="200">
        <v>346.52888568151087</v>
      </c>
      <c r="J23" s="200">
        <v>341.09395310218366</v>
      </c>
      <c r="K23" s="200">
        <v>338.0790648304117</v>
      </c>
      <c r="L23" s="200">
        <v>368.26234351789566</v>
      </c>
      <c r="M23" s="200">
        <v>336.8299546336816</v>
      </c>
      <c r="N23" s="200">
        <v>350.2495418519558</v>
      </c>
      <c r="O23" s="201">
        <v>343.43795495833587</v>
      </c>
    </row>
    <row r="24" spans="1:15" ht="12.75">
      <c r="A24" s="119"/>
      <c r="C24" s="120" t="s">
        <v>60</v>
      </c>
      <c r="D24" s="119" t="s">
        <v>270</v>
      </c>
      <c r="E24" s="121" t="s">
        <v>59</v>
      </c>
      <c r="F24" s="121"/>
      <c r="G24" s="101"/>
      <c r="H24" s="200">
        <v>320.49402156188773</v>
      </c>
      <c r="I24" s="200">
        <v>344.5674144227174</v>
      </c>
      <c r="J24" s="200">
        <v>318.8820025692516</v>
      </c>
      <c r="K24" s="200">
        <v>343.2203368194567</v>
      </c>
      <c r="L24" s="200">
        <v>365.74410735593216</v>
      </c>
      <c r="M24" s="200">
        <v>352.7864688070433</v>
      </c>
      <c r="N24" s="200">
        <v>353.0468330882732</v>
      </c>
      <c r="O24" s="201">
        <v>337.94788219862653</v>
      </c>
    </row>
    <row r="25" spans="1:15" ht="12.75">
      <c r="A25" s="120"/>
      <c r="C25" s="120" t="s">
        <v>61</v>
      </c>
      <c r="D25" s="119" t="s">
        <v>270</v>
      </c>
      <c r="E25" s="122"/>
      <c r="F25" s="121" t="s">
        <v>60</v>
      </c>
      <c r="G25" s="101"/>
      <c r="H25" s="200">
        <v>320.640706062748</v>
      </c>
      <c r="I25" s="200">
        <v>343.5370465584498</v>
      </c>
      <c r="J25" s="200">
        <v>326.28249224483625</v>
      </c>
      <c r="K25" s="200">
        <v>363.6832378458135</v>
      </c>
      <c r="L25" s="200">
        <v>381.6146888741818</v>
      </c>
      <c r="M25" s="200">
        <v>338.3135890663485</v>
      </c>
      <c r="N25" s="200">
        <v>355.2531727614066</v>
      </c>
      <c r="O25" s="201">
        <v>339.365797055668</v>
      </c>
    </row>
    <row r="26" spans="1:15" ht="12.75">
      <c r="A26" s="120"/>
      <c r="C26" s="120" t="s">
        <v>62</v>
      </c>
      <c r="D26" s="119" t="s">
        <v>270</v>
      </c>
      <c r="E26" s="122"/>
      <c r="F26" s="121" t="s">
        <v>61</v>
      </c>
      <c r="G26" s="101"/>
      <c r="H26" s="200">
        <v>333.37081994970646</v>
      </c>
      <c r="I26" s="200">
        <v>353.54379958695677</v>
      </c>
      <c r="J26" s="200">
        <v>330.54470893069373</v>
      </c>
      <c r="K26" s="200">
        <v>366.7483197144999</v>
      </c>
      <c r="L26" s="200">
        <v>428.32403070035133</v>
      </c>
      <c r="M26" s="200">
        <v>344.1122600451826</v>
      </c>
      <c r="N26" s="200">
        <v>385.0814687377264</v>
      </c>
      <c r="O26" s="201">
        <v>359.5068851033646</v>
      </c>
    </row>
    <row r="27" spans="1:15" ht="12.75">
      <c r="A27" s="119"/>
      <c r="B27" s="119"/>
      <c r="C27" s="119"/>
      <c r="D27" s="124" t="s">
        <v>54</v>
      </c>
      <c r="E27" s="123"/>
      <c r="F27" s="121" t="s">
        <v>62</v>
      </c>
      <c r="G27" s="101"/>
      <c r="H27" s="200">
        <v>356.5204889106542</v>
      </c>
      <c r="I27" s="200">
        <v>358.75319627632564</v>
      </c>
      <c r="J27" s="200">
        <v>331.5389636329812</v>
      </c>
      <c r="K27" s="200">
        <v>381.72331122877887</v>
      </c>
      <c r="L27" s="200">
        <v>471.20926538376256</v>
      </c>
      <c r="M27" s="200">
        <v>364.491914629125</v>
      </c>
      <c r="N27" s="200">
        <v>396.72614079874876</v>
      </c>
      <c r="O27" s="201">
        <v>390.31190705086726</v>
      </c>
    </row>
    <row r="28" spans="6:15" ht="12.75">
      <c r="F28" s="105" t="s">
        <v>252</v>
      </c>
      <c r="G28" s="101"/>
      <c r="H28" s="202">
        <v>326</v>
      </c>
      <c r="I28" s="202">
        <v>347</v>
      </c>
      <c r="J28" s="202">
        <v>325</v>
      </c>
      <c r="K28" s="202">
        <v>357</v>
      </c>
      <c r="L28" s="202">
        <v>398</v>
      </c>
      <c r="M28" s="202">
        <v>346</v>
      </c>
      <c r="N28" s="202">
        <v>367</v>
      </c>
      <c r="O28" s="203">
        <v>347</v>
      </c>
    </row>
    <row r="29" spans="4:15" s="109" customFormat="1" ht="12.75">
      <c r="D29" s="99"/>
      <c r="E29" s="99"/>
      <c r="F29" s="105" t="s">
        <v>79</v>
      </c>
      <c r="G29" s="112"/>
      <c r="H29" s="202">
        <v>328</v>
      </c>
      <c r="I29" s="202">
        <v>347</v>
      </c>
      <c r="J29" s="202">
        <v>325</v>
      </c>
      <c r="K29" s="202">
        <v>354</v>
      </c>
      <c r="L29" s="202">
        <v>394</v>
      </c>
      <c r="M29" s="202">
        <v>346</v>
      </c>
      <c r="N29" s="202">
        <v>367</v>
      </c>
      <c r="O29" s="203">
        <v>347</v>
      </c>
    </row>
    <row r="30" spans="7:15" ht="6" customHeight="1">
      <c r="G30" s="106"/>
      <c r="H30" s="107"/>
      <c r="I30" s="103"/>
      <c r="J30" s="103"/>
      <c r="K30" s="103"/>
      <c r="L30" s="103"/>
      <c r="M30" s="103"/>
      <c r="N30" s="113"/>
      <c r="O30" s="107"/>
    </row>
    <row r="31" spans="1:15" s="117" customFormat="1" ht="12.75">
      <c r="A31" s="352" t="s">
        <v>80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</row>
    <row r="32" spans="1:15" ht="6" customHeight="1">
      <c r="A32" s="98"/>
      <c r="B32" s="98"/>
      <c r="C32" s="98"/>
      <c r="D32" s="98"/>
      <c r="E32" s="98"/>
      <c r="F32" s="98"/>
      <c r="G32" s="98"/>
      <c r="H32" s="98"/>
      <c r="I32" s="114"/>
      <c r="J32" s="114"/>
      <c r="K32" s="114"/>
      <c r="L32" s="114"/>
      <c r="M32" s="114"/>
      <c r="N32" s="114"/>
      <c r="O32" s="98"/>
    </row>
    <row r="33" spans="1:15" ht="12.75">
      <c r="A33" s="99" t="s">
        <v>33</v>
      </c>
      <c r="B33" s="99"/>
      <c r="C33" s="99"/>
      <c r="D33" s="99"/>
      <c r="E33" s="99"/>
      <c r="F33" s="99"/>
      <c r="G33" s="115"/>
      <c r="H33" s="107"/>
      <c r="I33" s="103"/>
      <c r="J33" s="103"/>
      <c r="K33" s="103"/>
      <c r="L33" s="103"/>
      <c r="M33" s="103"/>
      <c r="N33" s="116"/>
      <c r="O33" s="107"/>
    </row>
    <row r="34" spans="7:15" ht="6" customHeight="1">
      <c r="G34" s="106"/>
      <c r="H34" s="107"/>
      <c r="I34" s="103"/>
      <c r="J34" s="103"/>
      <c r="K34" s="103"/>
      <c r="L34" s="103"/>
      <c r="M34" s="103"/>
      <c r="N34" s="108"/>
      <c r="O34" s="107"/>
    </row>
    <row r="35" spans="1:15" ht="12.75">
      <c r="A35" s="121" t="s">
        <v>76</v>
      </c>
      <c r="B35" s="118"/>
      <c r="C35" s="118"/>
      <c r="D35" s="118"/>
      <c r="E35" s="118"/>
      <c r="F35" s="118"/>
      <c r="G35" s="101"/>
      <c r="H35" s="200">
        <v>535</v>
      </c>
      <c r="I35" s="200">
        <v>0</v>
      </c>
      <c r="J35" s="200">
        <v>0</v>
      </c>
      <c r="K35" s="200">
        <v>0</v>
      </c>
      <c r="L35" s="200">
        <v>535</v>
      </c>
      <c r="M35" s="200">
        <v>0</v>
      </c>
      <c r="N35" s="200">
        <v>0</v>
      </c>
      <c r="O35" s="201">
        <v>535</v>
      </c>
    </row>
    <row r="36" spans="1:15" ht="12.75">
      <c r="A36" s="104" t="s">
        <v>78</v>
      </c>
      <c r="B36" s="119"/>
      <c r="C36" s="120"/>
      <c r="D36" s="119" t="s">
        <v>270</v>
      </c>
      <c r="E36" s="121" t="s">
        <v>77</v>
      </c>
      <c r="F36" s="118"/>
      <c r="G36" s="101"/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555</v>
      </c>
      <c r="O36" s="201">
        <v>555</v>
      </c>
    </row>
    <row r="37" spans="1:15" ht="12.75">
      <c r="A37" s="104" t="s">
        <v>55</v>
      </c>
      <c r="B37" s="119"/>
      <c r="C37" s="120"/>
      <c r="D37" s="119" t="s">
        <v>270</v>
      </c>
      <c r="E37" s="121" t="s">
        <v>78</v>
      </c>
      <c r="F37" s="118"/>
      <c r="G37" s="101"/>
      <c r="H37" s="200">
        <v>460</v>
      </c>
      <c r="I37" s="200">
        <v>0</v>
      </c>
      <c r="J37" s="200">
        <v>395</v>
      </c>
      <c r="K37" s="200">
        <v>0</v>
      </c>
      <c r="L37" s="200">
        <v>528.1353385596728</v>
      </c>
      <c r="M37" s="200">
        <v>450.00000000000006</v>
      </c>
      <c r="N37" s="200">
        <v>0</v>
      </c>
      <c r="O37" s="201">
        <v>465</v>
      </c>
    </row>
    <row r="38" spans="1:15" ht="12.75">
      <c r="A38" s="104"/>
      <c r="B38" s="120" t="s">
        <v>56</v>
      </c>
      <c r="C38" s="120"/>
      <c r="D38" s="119" t="s">
        <v>270</v>
      </c>
      <c r="E38" s="121" t="s">
        <v>55</v>
      </c>
      <c r="F38" s="118"/>
      <c r="G38" s="101"/>
      <c r="H38" s="200">
        <v>480.00000000000006</v>
      </c>
      <c r="I38" s="200">
        <v>412.20516348993885</v>
      </c>
      <c r="J38" s="200">
        <v>0</v>
      </c>
      <c r="K38" s="200">
        <v>413.30716346459826</v>
      </c>
      <c r="L38" s="200">
        <v>0</v>
      </c>
      <c r="M38" s="200">
        <v>392.11740395491995</v>
      </c>
      <c r="N38" s="200">
        <v>420</v>
      </c>
      <c r="O38" s="201">
        <v>415</v>
      </c>
    </row>
    <row r="39" spans="2:15" ht="12.75">
      <c r="B39" s="119"/>
      <c r="C39" s="119"/>
      <c r="D39" s="124" t="s">
        <v>54</v>
      </c>
      <c r="E39" s="120"/>
      <c r="F39" s="121" t="s">
        <v>56</v>
      </c>
      <c r="G39" s="101"/>
      <c r="H39" s="200">
        <v>0</v>
      </c>
      <c r="I39" s="200">
        <v>390</v>
      </c>
      <c r="J39" s="200">
        <v>372.5404315114574</v>
      </c>
      <c r="K39" s="200">
        <v>369.80680586257245</v>
      </c>
      <c r="L39" s="200">
        <v>375.7557138612098</v>
      </c>
      <c r="M39" s="200">
        <v>0</v>
      </c>
      <c r="N39" s="200">
        <v>363.19342489146123</v>
      </c>
      <c r="O39" s="201">
        <v>373</v>
      </c>
    </row>
    <row r="40" spans="6:15" ht="12.75">
      <c r="F40" s="105" t="s">
        <v>252</v>
      </c>
      <c r="G40" s="101"/>
      <c r="H40" s="202">
        <v>527</v>
      </c>
      <c r="I40" s="202">
        <v>406</v>
      </c>
      <c r="J40" s="202">
        <v>387</v>
      </c>
      <c r="K40" s="202">
        <v>397</v>
      </c>
      <c r="L40" s="202">
        <v>518</v>
      </c>
      <c r="M40" s="202">
        <v>418</v>
      </c>
      <c r="N40" s="202">
        <v>494</v>
      </c>
      <c r="O40" s="203">
        <v>490</v>
      </c>
    </row>
    <row r="41" spans="7:15" ht="6" customHeight="1">
      <c r="G41" s="106"/>
      <c r="H41" s="204"/>
      <c r="I41" s="205"/>
      <c r="J41" s="205"/>
      <c r="K41" s="205"/>
      <c r="L41" s="205"/>
      <c r="M41" s="205"/>
      <c r="N41" s="207"/>
      <c r="O41" s="204"/>
    </row>
    <row r="42" spans="1:15" ht="12.75">
      <c r="A42" s="109" t="s">
        <v>38</v>
      </c>
      <c r="B42" s="109"/>
      <c r="C42" s="109"/>
      <c r="D42" s="109"/>
      <c r="E42" s="109"/>
      <c r="F42" s="109"/>
      <c r="G42" s="106"/>
      <c r="H42" s="204"/>
      <c r="I42" s="205"/>
      <c r="J42" s="205"/>
      <c r="K42" s="205"/>
      <c r="L42" s="205"/>
      <c r="M42" s="205"/>
      <c r="N42" s="207"/>
      <c r="O42" s="204"/>
    </row>
    <row r="43" spans="7:15" ht="6" customHeight="1">
      <c r="G43" s="106"/>
      <c r="H43" s="204"/>
      <c r="I43" s="205"/>
      <c r="J43" s="205"/>
      <c r="K43" s="205"/>
      <c r="L43" s="205"/>
      <c r="M43" s="205"/>
      <c r="N43" s="207"/>
      <c r="O43" s="204"/>
    </row>
    <row r="44" spans="2:15" ht="12.75">
      <c r="B44" s="121" t="s">
        <v>57</v>
      </c>
      <c r="C44" s="102"/>
      <c r="D44" s="102"/>
      <c r="E44" s="102"/>
      <c r="F44" s="102"/>
      <c r="G44" s="101"/>
      <c r="H44" s="200">
        <v>0</v>
      </c>
      <c r="I44" s="200">
        <v>0</v>
      </c>
      <c r="J44" s="200">
        <v>0</v>
      </c>
      <c r="K44" s="200">
        <v>0</v>
      </c>
      <c r="L44" s="200">
        <v>0</v>
      </c>
      <c r="M44" s="200">
        <v>0</v>
      </c>
      <c r="N44" s="200">
        <v>375</v>
      </c>
      <c r="O44" s="201">
        <v>375</v>
      </c>
    </row>
    <row r="45" spans="2:15" ht="12.75">
      <c r="B45" s="110" t="s">
        <v>58</v>
      </c>
      <c r="C45" s="111"/>
      <c r="D45" s="119" t="s">
        <v>270</v>
      </c>
      <c r="E45" s="350" t="s">
        <v>56</v>
      </c>
      <c r="F45" s="350"/>
      <c r="G45" s="101"/>
      <c r="H45" s="200">
        <v>344.52377430553685</v>
      </c>
      <c r="I45" s="200">
        <v>329.99999999999994</v>
      </c>
      <c r="J45" s="200">
        <v>298.10098875475217</v>
      </c>
      <c r="K45" s="200">
        <v>357.5541916577952</v>
      </c>
      <c r="L45" s="200">
        <v>319.7881365862429</v>
      </c>
      <c r="M45" s="200">
        <v>353.4181093355601</v>
      </c>
      <c r="N45" s="200">
        <v>346.00671622136286</v>
      </c>
      <c r="O45" s="201">
        <v>340.4998026441167</v>
      </c>
    </row>
    <row r="46" spans="2:15" ht="12.75">
      <c r="B46" s="120" t="s">
        <v>59</v>
      </c>
      <c r="C46" s="120"/>
      <c r="D46" s="119" t="s">
        <v>270</v>
      </c>
      <c r="E46" s="121" t="s">
        <v>58</v>
      </c>
      <c r="F46" s="121"/>
      <c r="G46" s="101"/>
      <c r="H46" s="200">
        <v>323.5607025036381</v>
      </c>
      <c r="I46" s="200">
        <v>346.39588380689446</v>
      </c>
      <c r="J46" s="200">
        <v>330.90250393563394</v>
      </c>
      <c r="K46" s="200">
        <v>350.0035215324943</v>
      </c>
      <c r="L46" s="200">
        <v>359.6121349067912</v>
      </c>
      <c r="M46" s="200">
        <v>335.14889305710784</v>
      </c>
      <c r="N46" s="200">
        <v>366.400720511501</v>
      </c>
      <c r="O46" s="201">
        <v>339.46282387120584</v>
      </c>
    </row>
    <row r="47" spans="1:15" ht="12.75">
      <c r="A47" s="119"/>
      <c r="C47" s="120" t="s">
        <v>60</v>
      </c>
      <c r="D47" s="119" t="s">
        <v>270</v>
      </c>
      <c r="E47" s="121" t="s">
        <v>59</v>
      </c>
      <c r="F47" s="121"/>
      <c r="G47" s="101"/>
      <c r="H47" s="200">
        <v>318.1179758798339</v>
      </c>
      <c r="I47" s="200">
        <v>347.35857832430503</v>
      </c>
      <c r="J47" s="200">
        <v>319.8048195825041</v>
      </c>
      <c r="K47" s="200">
        <v>334.73676564588783</v>
      </c>
      <c r="L47" s="200">
        <v>354.63425883012667</v>
      </c>
      <c r="M47" s="200">
        <v>331.79484915391873</v>
      </c>
      <c r="N47" s="200">
        <v>363.59275078538974</v>
      </c>
      <c r="O47" s="201">
        <v>334.45711568358615</v>
      </c>
    </row>
    <row r="48" spans="1:15" ht="12.75">
      <c r="A48" s="120"/>
      <c r="C48" s="120" t="s">
        <v>61</v>
      </c>
      <c r="D48" s="119" t="s">
        <v>270</v>
      </c>
      <c r="E48" s="122"/>
      <c r="F48" s="121" t="s">
        <v>60</v>
      </c>
      <c r="G48" s="101"/>
      <c r="H48" s="200">
        <v>322.5337604044841</v>
      </c>
      <c r="I48" s="200">
        <v>335.49769943952754</v>
      </c>
      <c r="J48" s="200">
        <v>324.3213726424081</v>
      </c>
      <c r="K48" s="200">
        <v>346.3894360269792</v>
      </c>
      <c r="L48" s="200">
        <v>367.48435516512615</v>
      </c>
      <c r="M48" s="200">
        <v>328.4232884942982</v>
      </c>
      <c r="N48" s="200">
        <v>342.6781755570973</v>
      </c>
      <c r="O48" s="201">
        <v>333.9033441450684</v>
      </c>
    </row>
    <row r="49" spans="1:15" ht="12.75">
      <c r="A49" s="120"/>
      <c r="C49" s="120" t="s">
        <v>62</v>
      </c>
      <c r="D49" s="119" t="s">
        <v>270</v>
      </c>
      <c r="E49" s="122"/>
      <c r="F49" s="121" t="s">
        <v>61</v>
      </c>
      <c r="G49" s="101"/>
      <c r="H49" s="200">
        <v>329.44821844481135</v>
      </c>
      <c r="I49" s="200">
        <v>346.3856125204325</v>
      </c>
      <c r="J49" s="200">
        <v>327.6184328988904</v>
      </c>
      <c r="K49" s="200">
        <v>351.45029645365594</v>
      </c>
      <c r="L49" s="200">
        <v>396.57688713257147</v>
      </c>
      <c r="M49" s="200">
        <v>330.31901852581603</v>
      </c>
      <c r="N49" s="200">
        <v>349.65571269460645</v>
      </c>
      <c r="O49" s="201">
        <v>344.16055106726327</v>
      </c>
    </row>
    <row r="50" spans="1:15" ht="12.75">
      <c r="A50" s="119"/>
      <c r="B50" s="119"/>
      <c r="C50" s="119"/>
      <c r="D50" s="124" t="s">
        <v>54</v>
      </c>
      <c r="E50" s="123"/>
      <c r="F50" s="121" t="s">
        <v>62</v>
      </c>
      <c r="G50" s="101"/>
      <c r="H50" s="200">
        <v>334.4800951647817</v>
      </c>
      <c r="I50" s="200">
        <v>347.3792828360858</v>
      </c>
      <c r="J50" s="200">
        <v>330.84264542672526</v>
      </c>
      <c r="K50" s="200">
        <v>368.5222275352344</v>
      </c>
      <c r="L50" s="200">
        <v>468.1322346990551</v>
      </c>
      <c r="M50" s="200">
        <v>342.32667703764093</v>
      </c>
      <c r="N50" s="200">
        <v>364.7177740934386</v>
      </c>
      <c r="O50" s="201">
        <v>361.5495244747855</v>
      </c>
    </row>
    <row r="51" spans="6:15" ht="12.75">
      <c r="F51" s="105" t="s">
        <v>252</v>
      </c>
      <c r="G51" s="101"/>
      <c r="H51" s="202">
        <v>327</v>
      </c>
      <c r="I51" s="202">
        <v>344</v>
      </c>
      <c r="J51" s="202">
        <v>322</v>
      </c>
      <c r="K51" s="202">
        <v>346</v>
      </c>
      <c r="L51" s="202">
        <v>361</v>
      </c>
      <c r="M51" s="202">
        <v>333</v>
      </c>
      <c r="N51" s="202">
        <v>357</v>
      </c>
      <c r="O51" s="203">
        <v>339</v>
      </c>
    </row>
    <row r="52" spans="1:15" ht="12.75">
      <c r="A52" s="109"/>
      <c r="B52" s="109"/>
      <c r="C52" s="109"/>
      <c r="D52" s="99"/>
      <c r="E52" s="99"/>
      <c r="F52" s="105" t="s">
        <v>79</v>
      </c>
      <c r="G52" s="101"/>
      <c r="H52" s="202">
        <v>398</v>
      </c>
      <c r="I52" s="202">
        <v>354</v>
      </c>
      <c r="J52" s="202">
        <v>340</v>
      </c>
      <c r="K52" s="202">
        <v>360</v>
      </c>
      <c r="L52" s="202">
        <v>447</v>
      </c>
      <c r="M52" s="202">
        <v>354</v>
      </c>
      <c r="N52" s="202">
        <v>389</v>
      </c>
      <c r="O52" s="203">
        <v>388</v>
      </c>
    </row>
    <row r="53" spans="8:15" ht="6" customHeight="1">
      <c r="H53" s="107"/>
      <c r="I53" s="103"/>
      <c r="J53" s="103"/>
      <c r="K53" s="103"/>
      <c r="L53" s="103"/>
      <c r="M53" s="103"/>
      <c r="N53" s="108"/>
      <c r="O53" s="107"/>
    </row>
    <row r="54" spans="1:15" s="117" customFormat="1" ht="12.75">
      <c r="A54" s="352" t="s">
        <v>45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</row>
    <row r="55" spans="8:15" ht="6" customHeight="1">
      <c r="H55" s="107"/>
      <c r="I55" s="103"/>
      <c r="J55" s="103"/>
      <c r="K55" s="103"/>
      <c r="L55" s="103"/>
      <c r="M55" s="103"/>
      <c r="N55" s="108"/>
      <c r="O55" s="107"/>
    </row>
    <row r="56" spans="1:15" ht="12.75">
      <c r="A56" s="99" t="s">
        <v>33</v>
      </c>
      <c r="B56" s="99"/>
      <c r="C56" s="99"/>
      <c r="D56" s="99"/>
      <c r="E56" s="99"/>
      <c r="F56" s="99"/>
      <c r="G56" s="115"/>
      <c r="H56" s="107"/>
      <c r="I56" s="103"/>
      <c r="J56" s="103"/>
      <c r="K56" s="103"/>
      <c r="L56" s="103"/>
      <c r="M56" s="103"/>
      <c r="N56" s="108"/>
      <c r="O56" s="107"/>
    </row>
    <row r="57" spans="1:15" ht="12.75">
      <c r="A57" s="121" t="s">
        <v>76</v>
      </c>
      <c r="B57" s="118"/>
      <c r="C57" s="118"/>
      <c r="D57" s="118"/>
      <c r="E57" s="118"/>
      <c r="F57" s="118"/>
      <c r="G57" s="101"/>
      <c r="H57" s="200">
        <v>490</v>
      </c>
      <c r="I57" s="200">
        <v>0</v>
      </c>
      <c r="J57" s="200">
        <v>0</v>
      </c>
      <c r="K57" s="200">
        <v>0</v>
      </c>
      <c r="L57" s="200">
        <v>447</v>
      </c>
      <c r="M57" s="200">
        <v>0</v>
      </c>
      <c r="N57" s="200">
        <v>0</v>
      </c>
      <c r="O57" s="201">
        <v>483</v>
      </c>
    </row>
    <row r="58" spans="1:15" ht="12.75">
      <c r="A58" s="104" t="s">
        <v>78</v>
      </c>
      <c r="B58" s="119"/>
      <c r="C58" s="120"/>
      <c r="D58" s="119" t="s">
        <v>270</v>
      </c>
      <c r="E58" s="121" t="s">
        <v>77</v>
      </c>
      <c r="F58" s="118"/>
      <c r="G58" s="101"/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469.99999999999994</v>
      </c>
      <c r="O58" s="201">
        <v>470</v>
      </c>
    </row>
    <row r="59" spans="1:15" ht="12.75">
      <c r="A59" s="104" t="s">
        <v>55</v>
      </c>
      <c r="B59" s="119"/>
      <c r="C59" s="120"/>
      <c r="D59" s="119" t="s">
        <v>270</v>
      </c>
      <c r="E59" s="121" t="s">
        <v>78</v>
      </c>
      <c r="F59" s="118"/>
      <c r="G59" s="101"/>
      <c r="H59" s="200">
        <v>400</v>
      </c>
      <c r="I59" s="200">
        <v>0</v>
      </c>
      <c r="J59" s="200">
        <v>425</v>
      </c>
      <c r="K59" s="200">
        <v>0</v>
      </c>
      <c r="L59" s="200">
        <v>440.00000000000006</v>
      </c>
      <c r="M59" s="200">
        <v>420</v>
      </c>
      <c r="N59" s="200">
        <v>0</v>
      </c>
      <c r="O59" s="201">
        <v>425</v>
      </c>
    </row>
    <row r="60" spans="1:15" ht="12.75">
      <c r="A60" s="104"/>
      <c r="B60" s="120" t="s">
        <v>56</v>
      </c>
      <c r="C60" s="120"/>
      <c r="D60" s="119" t="s">
        <v>270</v>
      </c>
      <c r="E60" s="121" t="s">
        <v>55</v>
      </c>
      <c r="F60" s="118"/>
      <c r="G60" s="101"/>
      <c r="H60" s="200">
        <v>400</v>
      </c>
      <c r="I60" s="200">
        <v>413.809869928842</v>
      </c>
      <c r="J60" s="200">
        <v>0</v>
      </c>
      <c r="K60" s="200">
        <v>375.9812459021888</v>
      </c>
      <c r="L60" s="200">
        <v>0</v>
      </c>
      <c r="M60" s="200">
        <v>383.0847496501846</v>
      </c>
      <c r="N60" s="200">
        <v>387</v>
      </c>
      <c r="O60" s="201">
        <v>390</v>
      </c>
    </row>
    <row r="61" spans="2:15" ht="12.75">
      <c r="B61" s="119"/>
      <c r="C61" s="119"/>
      <c r="D61" s="124" t="s">
        <v>54</v>
      </c>
      <c r="E61" s="120"/>
      <c r="F61" s="121" t="s">
        <v>56</v>
      </c>
      <c r="G61" s="101"/>
      <c r="H61" s="200">
        <v>0</v>
      </c>
      <c r="I61" s="200">
        <v>400</v>
      </c>
      <c r="J61" s="200">
        <v>380</v>
      </c>
      <c r="K61" s="200">
        <v>333.6090737242175</v>
      </c>
      <c r="L61" s="200">
        <v>375.16026291806395</v>
      </c>
      <c r="M61" s="200">
        <v>0</v>
      </c>
      <c r="N61" s="200">
        <v>330</v>
      </c>
      <c r="O61" s="201">
        <v>355</v>
      </c>
    </row>
    <row r="62" spans="6:15" ht="12.75">
      <c r="F62" s="105" t="s">
        <v>252</v>
      </c>
      <c r="G62" s="101"/>
      <c r="H62" s="202">
        <v>484</v>
      </c>
      <c r="I62" s="202">
        <v>411</v>
      </c>
      <c r="J62" s="202">
        <v>417</v>
      </c>
      <c r="K62" s="202">
        <v>358</v>
      </c>
      <c r="L62" s="202">
        <v>439</v>
      </c>
      <c r="M62" s="202">
        <v>401</v>
      </c>
      <c r="N62" s="202">
        <v>425</v>
      </c>
      <c r="O62" s="203">
        <v>452</v>
      </c>
    </row>
    <row r="63" spans="7:15" ht="6" customHeight="1">
      <c r="G63" s="106"/>
      <c r="H63" s="204"/>
      <c r="I63" s="205"/>
      <c r="J63" s="205"/>
      <c r="K63" s="205"/>
      <c r="L63" s="205"/>
      <c r="M63" s="205"/>
      <c r="N63" s="207"/>
      <c r="O63" s="204"/>
    </row>
    <row r="64" spans="1:15" ht="12.75">
      <c r="A64" s="109" t="s">
        <v>38</v>
      </c>
      <c r="B64" s="109"/>
      <c r="C64" s="109"/>
      <c r="D64" s="109"/>
      <c r="E64" s="109"/>
      <c r="F64" s="109"/>
      <c r="G64" s="106"/>
      <c r="H64" s="204"/>
      <c r="I64" s="205"/>
      <c r="J64" s="205"/>
      <c r="K64" s="205"/>
      <c r="L64" s="205"/>
      <c r="M64" s="205"/>
      <c r="N64" s="207"/>
      <c r="O64" s="204"/>
    </row>
    <row r="65" spans="7:15" ht="6" customHeight="1">
      <c r="G65" s="106"/>
      <c r="H65" s="204"/>
      <c r="I65" s="205"/>
      <c r="J65" s="205"/>
      <c r="K65" s="205"/>
      <c r="L65" s="205"/>
      <c r="M65" s="205"/>
      <c r="N65" s="207"/>
      <c r="O65" s="204"/>
    </row>
    <row r="66" spans="2:15" ht="12.75">
      <c r="B66" s="121" t="s">
        <v>57</v>
      </c>
      <c r="C66" s="102"/>
      <c r="D66" s="102"/>
      <c r="E66" s="102"/>
      <c r="F66" s="102"/>
      <c r="G66" s="101"/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360</v>
      </c>
      <c r="O66" s="201">
        <v>360</v>
      </c>
    </row>
    <row r="67" spans="2:15" ht="12.75">
      <c r="B67" s="110" t="s">
        <v>58</v>
      </c>
      <c r="C67" s="111"/>
      <c r="D67" s="119" t="s">
        <v>270</v>
      </c>
      <c r="E67" s="350" t="s">
        <v>56</v>
      </c>
      <c r="F67" s="350"/>
      <c r="G67" s="101"/>
      <c r="H67" s="200">
        <v>346.0222471957171</v>
      </c>
      <c r="I67" s="200">
        <v>350</v>
      </c>
      <c r="J67" s="200">
        <v>340.01813936711335</v>
      </c>
      <c r="K67" s="200">
        <v>357.1131611637036</v>
      </c>
      <c r="L67" s="200">
        <v>329.5038361677246</v>
      </c>
      <c r="M67" s="200">
        <v>368.8902034254732</v>
      </c>
      <c r="N67" s="200">
        <v>355.0716297576415</v>
      </c>
      <c r="O67" s="201">
        <v>346.8919509648391</v>
      </c>
    </row>
    <row r="68" spans="2:15" ht="12.75">
      <c r="B68" s="120" t="s">
        <v>59</v>
      </c>
      <c r="C68" s="120"/>
      <c r="D68" s="119" t="s">
        <v>270</v>
      </c>
      <c r="E68" s="121" t="s">
        <v>58</v>
      </c>
      <c r="F68" s="121"/>
      <c r="G68" s="101"/>
      <c r="H68" s="200">
        <v>306.3839732746748</v>
      </c>
      <c r="I68" s="200">
        <v>332.3423475380791</v>
      </c>
      <c r="J68" s="200">
        <v>336.5497116724419</v>
      </c>
      <c r="K68" s="200">
        <v>354.16100157704807</v>
      </c>
      <c r="L68" s="200">
        <v>355.84536675660996</v>
      </c>
      <c r="M68" s="200">
        <v>351.7982053005646</v>
      </c>
      <c r="N68" s="200">
        <v>331.4849606634319</v>
      </c>
      <c r="O68" s="201">
        <v>320.37629331858597</v>
      </c>
    </row>
    <row r="69" spans="1:15" ht="12.75">
      <c r="A69" s="119"/>
      <c r="C69" s="120" t="s">
        <v>60</v>
      </c>
      <c r="D69" s="119" t="s">
        <v>270</v>
      </c>
      <c r="E69" s="121" t="s">
        <v>59</v>
      </c>
      <c r="F69" s="121"/>
      <c r="G69" s="101"/>
      <c r="H69" s="200">
        <v>312.5724424713144</v>
      </c>
      <c r="I69" s="200">
        <v>348.8156134830577</v>
      </c>
      <c r="J69" s="200">
        <v>336.5660866306516</v>
      </c>
      <c r="K69" s="200">
        <v>332.75652436185044</v>
      </c>
      <c r="L69" s="200">
        <v>331.6291584504264</v>
      </c>
      <c r="M69" s="200">
        <v>333.024595957871</v>
      </c>
      <c r="N69" s="200">
        <v>334.943220760351</v>
      </c>
      <c r="O69" s="201">
        <v>327.90191340341227</v>
      </c>
    </row>
    <row r="70" spans="1:15" ht="12.75">
      <c r="A70" s="120"/>
      <c r="C70" s="120" t="s">
        <v>61</v>
      </c>
      <c r="D70" s="119" t="s">
        <v>270</v>
      </c>
      <c r="E70" s="122"/>
      <c r="F70" s="121" t="s">
        <v>60</v>
      </c>
      <c r="G70" s="101"/>
      <c r="H70" s="200">
        <v>324.31846393449314</v>
      </c>
      <c r="I70" s="200">
        <v>342.24892020639356</v>
      </c>
      <c r="J70" s="200">
        <v>331.90837208786377</v>
      </c>
      <c r="K70" s="200">
        <v>358.9342334757371</v>
      </c>
      <c r="L70" s="200">
        <v>335.3792848206526</v>
      </c>
      <c r="M70" s="200">
        <v>331.7485203578944</v>
      </c>
      <c r="N70" s="200">
        <v>321.5733485712605</v>
      </c>
      <c r="O70" s="201">
        <v>331.10065254636174</v>
      </c>
    </row>
    <row r="71" spans="1:15" ht="12.75">
      <c r="A71" s="120"/>
      <c r="C71" s="120" t="s">
        <v>62</v>
      </c>
      <c r="D71" s="119" t="s">
        <v>270</v>
      </c>
      <c r="E71" s="122"/>
      <c r="F71" s="121" t="s">
        <v>61</v>
      </c>
      <c r="G71" s="101"/>
      <c r="H71" s="200">
        <v>328.49410735538237</v>
      </c>
      <c r="I71" s="200">
        <v>334.0025427325897</v>
      </c>
      <c r="J71" s="200">
        <v>325.63982230478405</v>
      </c>
      <c r="K71" s="200">
        <v>333.8918721595022</v>
      </c>
      <c r="L71" s="200">
        <v>330.87384008281987</v>
      </c>
      <c r="M71" s="200">
        <v>334.84584996165773</v>
      </c>
      <c r="N71" s="200">
        <v>307.95144965207544</v>
      </c>
      <c r="O71" s="201">
        <v>325.76538249881014</v>
      </c>
    </row>
    <row r="72" spans="1:15" ht="12.75">
      <c r="A72" s="119"/>
      <c r="B72" s="119"/>
      <c r="C72" s="119"/>
      <c r="D72" s="124" t="s">
        <v>54</v>
      </c>
      <c r="E72" s="123"/>
      <c r="F72" s="121" t="s">
        <v>62</v>
      </c>
      <c r="G72" s="101"/>
      <c r="H72" s="200">
        <v>291.4688180828684</v>
      </c>
      <c r="I72" s="200">
        <v>346.471030899784</v>
      </c>
      <c r="J72" s="200">
        <v>321.5130781071296</v>
      </c>
      <c r="K72" s="200">
        <v>329.78567055711056</v>
      </c>
      <c r="L72" s="200">
        <v>344.69925424033755</v>
      </c>
      <c r="M72" s="200">
        <v>329.3830268193195</v>
      </c>
      <c r="N72" s="200">
        <v>300.2628873742055</v>
      </c>
      <c r="O72" s="201">
        <v>312.937566190697</v>
      </c>
    </row>
    <row r="73" spans="6:15" ht="12.75">
      <c r="F73" s="105" t="s">
        <v>252</v>
      </c>
      <c r="G73" s="101"/>
      <c r="H73" s="202">
        <v>318</v>
      </c>
      <c r="I73" s="202">
        <v>338</v>
      </c>
      <c r="J73" s="202">
        <v>334</v>
      </c>
      <c r="K73" s="202">
        <v>345</v>
      </c>
      <c r="L73" s="202">
        <v>340</v>
      </c>
      <c r="M73" s="202">
        <v>338</v>
      </c>
      <c r="N73" s="202">
        <v>331</v>
      </c>
      <c r="O73" s="203">
        <v>328</v>
      </c>
    </row>
    <row r="74" spans="1:15" ht="12.75">
      <c r="A74" s="109"/>
      <c r="B74" s="109"/>
      <c r="C74" s="109"/>
      <c r="D74" s="99"/>
      <c r="E74" s="99"/>
      <c r="F74" s="105" t="s">
        <v>79</v>
      </c>
      <c r="G74" s="101"/>
      <c r="H74" s="202">
        <v>385</v>
      </c>
      <c r="I74" s="202">
        <v>350</v>
      </c>
      <c r="J74" s="202">
        <v>369</v>
      </c>
      <c r="K74" s="202">
        <v>350</v>
      </c>
      <c r="L74" s="202">
        <v>392</v>
      </c>
      <c r="M74" s="202">
        <v>354</v>
      </c>
      <c r="N74" s="202">
        <v>353</v>
      </c>
      <c r="O74" s="203">
        <v>373</v>
      </c>
    </row>
    <row r="75" spans="1:3" ht="12.75">
      <c r="A75" s="117"/>
      <c r="B75" s="117"/>
      <c r="C75" s="117"/>
    </row>
  </sheetData>
  <sheetProtection/>
  <mergeCells count="12">
    <mergeCell ref="N4:N5"/>
    <mergeCell ref="O4:O5"/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Schulz, Udo (LfStat)</cp:lastModifiedBy>
  <cp:lastPrinted>2017-06-29T05:13:32Z</cp:lastPrinted>
  <dcterms:created xsi:type="dcterms:W3CDTF">2001-05-28T06:19:08Z</dcterms:created>
  <dcterms:modified xsi:type="dcterms:W3CDTF">2017-07-03T08:57:28Z</dcterms:modified>
  <cp:category/>
  <cp:version/>
  <cp:contentType/>
  <cp:contentStatus/>
</cp:coreProperties>
</file>