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36" yWindow="65308" windowWidth="14232" windowHeight="13752"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'Tab2-S9'!$A$1:$H$63</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<sst xmlns="http://schemas.openxmlformats.org/spreadsheetml/2006/main" count="2942" uniqueCount="405">
  <si>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</si>
  <si>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</si>
  <si>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</si>
  <si>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</si>
  <si>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</si>
  <si>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</si>
  <si>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</si>
  <si>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</si>
  <si>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</si>
  <si>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</si>
  <si>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</si>
  <si>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</si>
  <si>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</si>
  <si>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</si>
  <si>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</si>
  <si>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</si>
  <si>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</si>
  <si>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</si>
  <si>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</si>
  <si>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</si>
  <si>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</si>
  <si>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</si>
  <si>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</si>
  <si>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</si>
  <si>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</si>
  <si>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</si>
  <si>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</si>
  <si>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</si>
  <si>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</si>
  <si>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</si>
  <si>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</si>
  <si>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</si>
  <si>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</si>
  <si>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</si>
  <si>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</si>
  <si>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</si>
  <si>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</si>
  <si>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</si>
  <si>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</si>
  <si>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</si>
  <si>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</si>
  <si>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</si>
  <si>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</si>
  <si>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</si>
  <si>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</si>
  <si>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</si>
  <si>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</si>
  <si>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</si>
  <si>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</si>
  <si>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</si>
  <si>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</si>
  <si>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</si>
  <si>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</si>
  <si>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</si>
  <si>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</si>
  <si>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</si>
  <si>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</si>
  <si>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</si>
  <si>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</si>
  <si>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</si>
  <si>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</si>
  <si>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</si>
  <si>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</si>
  <si>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</si>
  <si>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</si>
  <si>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</si>
  <si>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</si>
  <si>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</si>
  <si>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</si>
  <si>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</si>
  <si>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</si>
  <si>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</si>
  <si>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</si>
  <si>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</si>
  <si>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</si>
  <si>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</si>
  <si>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</si>
  <si>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</si>
  <si>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</si>
  <si>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</si>
  <si>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</si>
  <si>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</si>
  <si>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</si>
  <si>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</si>
  <si>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</si>
  <si>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</si>
  <si>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</si>
  <si>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</si>
  <si>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</si>
  <si>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</si>
  <si>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</si>
  <si>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</si>
  <si>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</si>
  <si>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</si>
  <si>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</si>
  <si>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</si>
  <si>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</si>
  <si>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</si>
  <si>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</si>
  <si>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</si>
  <si>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</si>
  <si>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</si>
  <si>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</si>
  <si>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</si>
  <si>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</si>
  <si>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</si>
  <si>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</si>
  <si>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</si>
  <si>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</si>
  <si>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</si>
  <si>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</si>
  <si>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</si>
  <si>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</si>
  <si>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</si>
  <si>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</si>
  <si>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</si>
  <si>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</si>
  <si>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</si>
  <si>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</si>
  <si>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</si>
  <si>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</si>
  <si>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</si>
  <si>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</si>
  <si>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</si>
  <si>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</si>
  <si>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</si>
  <si>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</si>
  <si>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</si>
  <si>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</si>
  <si>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</si>
  <si>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</si>
  <si>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</si>
  <si>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</si>
  <si>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</si>
  <si>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</si>
  <si>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</si>
  <si>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</si>
  <si>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</si>
  <si>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</si>
  <si>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</si>
  <si>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</si>
  <si>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</si>
  <si>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</si>
  <si>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</si>
  <si>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</si>
  <si>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</si>
  <si>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</si>
  <si>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</si>
  <si>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</si>
  <si>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</si>
  <si>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</si>
  <si>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</si>
  <si>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</si>
  <si>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</si>
  <si>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</si>
  <si>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</si>
  <si>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</si>
  <si>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</si>
  <si>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</si>
  <si>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</si>
  <si>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</si>
  <si>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</si>
  <si>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</si>
  <si>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</si>
  <si>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</si>
  <si>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</si>
  <si>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</si>
  <si>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</si>
  <si>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</si>
  <si>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</si>
  <si>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</si>
  <si>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</si>
  <si>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</si>
  <si>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</si>
  <si>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</si>
  <si>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</si>
  <si>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</si>
  <si>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</si>
  <si>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</si>
  <si>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</si>
  <si>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</si>
  <si>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</si>
  <si>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</si>
  <si>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</si>
  <si>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</si>
  <si>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</si>
  <si>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</si>
  <si>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</si>
  <si>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</si>
  <si>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</si>
  <si>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</si>
  <si>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</si>
  <si>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</si>
  <si>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</si>
  <si>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</si>
  <si>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</si>
  <si>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</si>
  <si>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</si>
  <si>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</si>
  <si>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</si>
  <si>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</si>
  <si>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</si>
  <si>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</si>
  <si>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</si>
  <si>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</si>
  <si>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</si>
  <si>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</si>
  <si>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</si>
  <si>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</si>
  <si>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</si>
  <si>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</si>
  <si>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</si>
  <si>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</si>
  <si>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</si>
  <si>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</si>
  <si>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</si>
  <si>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</si>
  <si>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</si>
  <si>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</si>
  <si>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</si>
  <si>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</si>
  <si>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</si>
  <si>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</si>
  <si>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</si>
  <si>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</si>
  <si>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</si>
  <si>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</si>
  <si>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</si>
  <si>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</si>
  <si>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</si>
  <si>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</si>
  <si>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</si>
  <si>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</si>
  <si>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</si>
  <si>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</si>
  <si>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</si>
  <si>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</si>
  <si>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</si>
  <si>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</si>
  <si>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</si>
  <si>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</si>
  <si>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</si>
  <si>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</si>
  <si>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</si>
  <si>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</si>
  <si>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</si>
  <si>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</si>
  <si>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</si>
  <si>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</si>
  <si>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</si>
  <si>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</si>
  <si>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</si>
  <si>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</si>
  <si>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</si>
  <si>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</si>
  <si>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</si>
  <si>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</si>
  <si>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</si>
  <si>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</si>
  <si>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</si>
  <si>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</si>
  <si>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</si>
  <si>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</si>
  <si>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</si>
  <si>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</si>
  <si>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</si>
  <si>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</si>
  <si>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</si>
  <si>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</si>
  <si>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</si>
  <si>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</si>
  <si>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</si>
  <si>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</si>
  <si>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</si>
  <si>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</si>
  <si>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</si>
  <si>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</si>
  <si>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</si>
  <si>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</si>
  <si>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</si>
  <si>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</si>
  <si>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</si>
  <si>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</si>
  <si>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</si>
  <si>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</si>
  <si>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</si>
  <si>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</si>
  <si>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</si>
  <si>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</si>
  <si>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</si>
  <si>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</si>
  <si>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</si>
  <si>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</si>
  <si>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</si>
  <si>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</si>
  <si>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</si>
  <si>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</si>
  <si>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</si>
  <si>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</si>
  <si>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</si>
  <si>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</si>
  <si>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</si>
  <si>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</si>
  <si>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</si>
  <si>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</si>
  <si>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</si>
  <si>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</si>
  <si>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</si>
  <si>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</si>
  <si>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</si>
  <si>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</si>
  <si>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</si>
  <si>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</si>
  <si>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</si>
  <si>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</si>
  <si>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</si>
  <si>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</si>
  <si>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</si>
  <si>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</si>
  <si>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</si>
  <si>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</si>
  <si>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</si>
  <si>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</si>
  <si>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</si>
  <si>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</si>
  <si>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</si>
  <si>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</si>
  <si>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</si>
  <si>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</si>
  <si>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</si>
  <si>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</si>
  <si>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</si>
  <si>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</si>
  <si>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</si>
  <si>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</si>
  <si>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</si>
  <si>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</si>
  <si>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</si>
  <si>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</si>
  <si>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</si>
  <si>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</si>
  <si>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</si>
  <si>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</si>
  <si>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</si>
  <si>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</si>
  <si>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</si>
  <si>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</si>
  <si>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</si>
  <si>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</si>
  <si>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</si>
  <si>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</si>
  <si>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</si>
  <si>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</si>
  <si>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</si>
  <si>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</si>
  <si>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</si>
  <si>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</si>
  <si>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</si>
  <si>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</si>
  <si>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</si>
  <si>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</si>
  <si>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</si>
  <si>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</si>
  <si>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</si>
  <si>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</si>
  <si>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</si>
  <si>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</si>
  <si>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</si>
  <si>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</si>
  <si>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</si>
  <si>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</si>
  <si>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</si>
  <si>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</si>
  <si>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</si>
  <si>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</si>
  <si>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</si>
  <si>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</si>
  <si>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</si>
  <si>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</si>
  <si>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</si>
  <si>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</si>
  <si>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</si>
  <si>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</si>
  <si>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</si>
  <si>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</si>
  <si>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</si>
  <si>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</si>
  <si>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</si>
  <si>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</si>
  <si>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</si>
  <si>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</si>
  <si>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Schulpflicht.</t>
  </si>
  <si>
    <t>Ausgaben (Auszahlungen) und Einnahmen (Einzahlungen) für die Kinder- und Jugendhilfe in Bayern im Berichtsjahr 2017</t>
  </si>
  <si>
    <t xml:space="preserve">2. Einzel- und Gruppenhilfen und andere Aufgaben nach dem SGB VIII 2017     </t>
  </si>
  <si>
    <r>
      <rPr>
        <sz val="9"/>
        <rFont val="Arial"/>
        <family val="2"/>
      </rPr>
      <t>Noch:</t>
    </r>
    <r>
      <rPr>
        <b/>
        <sz val="9"/>
        <rFont val="Arial"/>
        <family val="2"/>
      </rPr>
      <t xml:space="preserve"> 2. Einzel- und Gruppenhilfen und andere Aufgaben nach dem SGB VIII 2017     </t>
    </r>
  </si>
  <si>
    <t xml:space="preserve">(Einzahlungen) 2017 nach Einrichtungsarten </t>
  </si>
  <si>
    <t>4. Ausgaben (Auszahlungen) und Einnahmen (Einzahlungen) 2017</t>
  </si>
  <si>
    <r>
      <rPr>
        <sz val="9"/>
        <rFont val="Arial"/>
        <family val="2"/>
      </rPr>
      <t>Noch:</t>
    </r>
    <r>
      <rPr>
        <b/>
        <sz val="9"/>
        <rFont val="Arial"/>
        <family val="2"/>
      </rPr>
      <t xml:space="preserve"> 4. Ausgaben (Auszahlungen) und Einnahmen (Einzahlungen) 2017</t>
    </r>
  </si>
  <si>
    <r>
      <rPr>
        <sz val="9"/>
        <rFont val="Arial"/>
        <family val="2"/>
      </rPr>
      <t xml:space="preserve">Noch: </t>
    </r>
    <r>
      <rPr>
        <b/>
        <sz val="9"/>
        <rFont val="Arial"/>
        <family val="2"/>
      </rPr>
      <t>5. Ausgaben (Auszahlungen) und Einnahmen (Einzahlungen) 2017</t>
    </r>
  </si>
  <si>
    <r>
      <rPr>
        <sz val="9"/>
        <rFont val="Arial"/>
        <family val="2"/>
      </rPr>
      <t xml:space="preserve">Noch: </t>
    </r>
    <r>
      <rPr>
        <b/>
        <sz val="9"/>
        <rFont val="Arial"/>
        <family val="2"/>
      </rPr>
      <t>4. Ausgaben (Auszahlungen) und Einnahmen (Einzahlungen) 2017</t>
    </r>
  </si>
  <si>
    <t>5. Ausgaben (Auszahlungen) und Einnahmen (Einzahlungen) 2017</t>
  </si>
  <si>
    <r>
      <rPr>
        <sz val="9"/>
        <rFont val="Arial"/>
        <family val="2"/>
      </rPr>
      <t>Noch:</t>
    </r>
    <r>
      <rPr>
        <b/>
        <sz val="9"/>
        <rFont val="Arial"/>
        <family val="2"/>
      </rPr>
      <t xml:space="preserve"> 5. Ausgaben (Auszahlungen) und Einnahmen (Einzahlungen) 2017</t>
    </r>
  </si>
  <si>
    <t>X</t>
  </si>
  <si>
    <t xml:space="preserve"> </t>
  </si>
  <si>
    <t>884 328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</si>
</sst>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1">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70">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182" fontId="9"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1" fillId="0" borderId="16" xfId="0" applyFont="1" applyBorder="1" applyAlignment="1">
      <alignment/>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9" fillId="0" borderId="10" xfId="0" applyNumberFormat="1" applyFont="1" applyBorder="1" applyAlignment="1">
      <alignment/>
    </xf>
    <xf numFmtId="180" fontId="8" fillId="0" borderId="10" xfId="0" applyNumberFormat="1" applyFont="1" applyBorder="1" applyAlignment="1">
      <alignment/>
    </xf>
    <xf numFmtId="180" fontId="8" fillId="0" borderId="0" xfId="0" applyNumberFormat="1" applyFont="1" applyAlignment="1">
      <alignment/>
    </xf>
    <xf numFmtId="180" fontId="9" fillId="0" borderId="0" xfId="0" applyNumberFormat="1" applyFont="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0" borderId="0" xfId="0" applyNumberFormat="1" applyFont="1" applyAlignment="1">
      <alignment horizontal="right"/>
    </xf>
    <xf numFmtId="180" fontId="8" fillId="0" borderId="10" xfId="0" applyNumberFormat="1" applyFont="1" applyBorder="1" applyAlignment="1">
      <alignment horizontal="right"/>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0" fontId="8" fillId="0" borderId="10" xfId="0" applyFont="1" applyBorder="1" applyAlignment="1">
      <alignment/>
    </xf>
    <xf numFmtId="180" fontId="8" fillId="0" borderId="0" xfId="0" applyNumberFormat="1" applyFont="1" applyBorder="1" applyAlignment="1">
      <alignment horizontal="right"/>
    </xf>
    <xf numFmtId="179" fontId="1" fillId="0" borderId="0" xfId="0" applyNumberFormat="1" applyFont="1" applyAlignment="1">
      <alignment horizontal="right"/>
    </xf>
    <xf numFmtId="180" fontId="0" fillId="0" borderId="0" xfId="0" applyNumberFormat="1" applyFont="1" applyAlignment="1">
      <alignment horizontal="right"/>
    </xf>
    <xf numFmtId="180" fontId="0" fillId="33" borderId="0" xfId="0" applyNumberFormat="1" applyFont="1" applyFill="1" applyAlignment="1">
      <alignment horizontal="right" vertical="center" wrapText="1"/>
    </xf>
    <xf numFmtId="172" fontId="7" fillId="0" borderId="0" xfId="0" applyNumberFormat="1" applyFont="1" applyFill="1" applyBorder="1" applyAlignment="1">
      <alignment horizontal="right" vertical="center" wrapText="1"/>
    </xf>
    <xf numFmtId="180" fontId="7" fillId="0" borderId="0" xfId="0" applyNumberFormat="1" applyFont="1" applyFill="1" applyBorder="1" applyAlignment="1">
      <alignment horizontal="right" vertical="center" wrapText="1"/>
    </xf>
    <xf numFmtId="49" fontId="11" fillId="33"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39"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42"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0" fontId="2" fillId="0" borderId="0" xfId="0" applyFont="1" applyAlignment="1">
      <alignment horizontal="center"/>
    </xf>
    <xf numFmtId="49" fontId="3" fillId="33" borderId="0"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3" xfId="0" applyFont="1" applyBorder="1" applyAlignment="1">
      <alignment horizontal="center"/>
    </xf>
    <xf numFmtId="49" fontId="8" fillId="33" borderId="43"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4"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49" fontId="8" fillId="33" borderId="46" xfId="0" applyNumberFormat="1"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47"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7" xfId="0" applyNumberFormat="1" applyFont="1" applyFill="1" applyBorder="1" applyAlignment="1">
      <alignment horizontal="left" vertical="center" wrapText="1"/>
    </xf>
    <xf numFmtId="49" fontId="8" fillId="33" borderId="43"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52" xfId="0" applyNumberFormat="1" applyFont="1" applyFill="1" applyBorder="1" applyAlignment="1">
      <alignment horizontal="right"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179" fontId="3" fillId="0" borderId="0" xfId="0" applyNumberFormat="1" applyFont="1" applyAlignment="1">
      <alignment horizontal="center"/>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49" fontId="2" fillId="33" borderId="39"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K9" sqref="K9"/>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55" t="s">
        <v>392</v>
      </c>
      <c r="B1" s="355"/>
      <c r="C1" s="355"/>
      <c r="D1" s="355"/>
      <c r="E1" s="355"/>
      <c r="F1" s="355"/>
      <c r="G1" s="355"/>
      <c r="H1" s="355"/>
    </row>
    <row r="2" spans="1:8" ht="12" customHeight="1">
      <c r="A2" s="355" t="s">
        <v>154</v>
      </c>
      <c r="B2" s="355"/>
      <c r="C2" s="355"/>
      <c r="D2" s="355"/>
      <c r="E2" s="355"/>
      <c r="F2" s="355"/>
      <c r="G2" s="355"/>
      <c r="H2" s="355"/>
    </row>
    <row r="3" spans="1:8" s="32" customFormat="1" ht="12" customHeight="1">
      <c r="A3" s="356" t="s">
        <v>246</v>
      </c>
      <c r="B3" s="356"/>
      <c r="C3" s="356"/>
      <c r="D3" s="356"/>
      <c r="E3" s="356"/>
      <c r="F3" s="356"/>
      <c r="G3" s="356"/>
      <c r="H3" s="31"/>
    </row>
    <row r="4" spans="1:8" s="32" customFormat="1" ht="12" customHeight="1">
      <c r="A4" s="336" t="s">
        <v>126</v>
      </c>
      <c r="B4" s="336"/>
      <c r="C4" s="336"/>
      <c r="D4" s="337"/>
      <c r="E4" s="333" t="s">
        <v>0</v>
      </c>
      <c r="F4" s="351" t="s">
        <v>125</v>
      </c>
      <c r="G4" s="336"/>
      <c r="H4" s="35"/>
    </row>
    <row r="5" spans="1:8" s="32" customFormat="1" ht="4.5" customHeight="1">
      <c r="A5" s="338"/>
      <c r="B5" s="338"/>
      <c r="C5" s="338"/>
      <c r="D5" s="339"/>
      <c r="E5" s="334"/>
      <c r="F5" s="357"/>
      <c r="G5" s="340"/>
      <c r="H5" s="35"/>
    </row>
    <row r="6" spans="1:8" s="32" customFormat="1" ht="12" customHeight="1">
      <c r="A6" s="338"/>
      <c r="B6" s="338"/>
      <c r="C6" s="338"/>
      <c r="D6" s="339"/>
      <c r="E6" s="334"/>
      <c r="F6" s="39" t="s">
        <v>127</v>
      </c>
      <c r="G6" s="34" t="s">
        <v>128</v>
      </c>
      <c r="H6" s="35"/>
    </row>
    <row r="7" spans="1:8" s="32" customFormat="1" ht="15" customHeight="1">
      <c r="A7" s="340"/>
      <c r="B7" s="340"/>
      <c r="C7" s="340"/>
      <c r="D7" s="34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8" t="s">
        <v>152</v>
      </c>
      <c r="B9" s="358"/>
      <c r="C9" s="358"/>
      <c r="D9" s="359"/>
      <c r="E9" s="151">
        <v>530427861</v>
      </c>
      <c r="F9" s="152">
        <v>518883812</v>
      </c>
      <c r="G9" s="153">
        <v>11544049</v>
      </c>
      <c r="H9" s="35"/>
    </row>
    <row r="10" spans="1:8" s="32" customFormat="1" ht="12" customHeight="1">
      <c r="A10" s="358" t="s">
        <v>137</v>
      </c>
      <c r="B10" s="358"/>
      <c r="C10" s="358"/>
      <c r="D10" s="359"/>
      <c r="E10" s="151">
        <v>187695774</v>
      </c>
      <c r="F10" s="152">
        <v>187695774</v>
      </c>
      <c r="G10" s="153" t="s">
        <v>402</v>
      </c>
      <c r="H10" s="35"/>
    </row>
    <row r="11" spans="1:8" s="32" customFormat="1" ht="14.25" customHeight="1">
      <c r="A11" s="358" t="s">
        <v>138</v>
      </c>
      <c r="B11" s="358"/>
      <c r="C11" s="358"/>
      <c r="D11" s="359"/>
      <c r="E11" s="151">
        <v>342732087</v>
      </c>
      <c r="F11" s="152">
        <v>331188038</v>
      </c>
      <c r="G11" s="153">
        <v>11544049</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53" t="s">
        <v>130</v>
      </c>
      <c r="B13" s="353"/>
      <c r="C13" s="353"/>
      <c r="D13" s="354"/>
      <c r="E13" s="351" t="s">
        <v>0</v>
      </c>
      <c r="F13" s="346" t="s">
        <v>131</v>
      </c>
      <c r="G13" s="34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2"/>
      <c r="B14" s="342"/>
      <c r="C14" s="342"/>
      <c r="D14" s="343"/>
      <c r="E14" s="352"/>
      <c r="F14" s="348"/>
      <c r="G14" s="338"/>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2" t="s">
        <v>231</v>
      </c>
      <c r="B15" s="342"/>
      <c r="C15" s="342"/>
      <c r="D15" s="343"/>
      <c r="E15" s="352"/>
      <c r="F15" s="349"/>
      <c r="G15" s="350"/>
      <c r="H15" s="35"/>
    </row>
    <row r="16" spans="1:8" s="32" customFormat="1" ht="12" customHeight="1">
      <c r="A16" s="342" t="s">
        <v>155</v>
      </c>
      <c r="B16" s="342"/>
      <c r="C16" s="342"/>
      <c r="D16" s="343"/>
      <c r="E16" s="334"/>
      <c r="F16" s="36" t="s">
        <v>127</v>
      </c>
      <c r="G16" s="40" t="s">
        <v>132</v>
      </c>
      <c r="H16" s="35"/>
    </row>
    <row r="17" spans="1:8" s="32" customFormat="1" ht="12" customHeight="1">
      <c r="A17" s="344"/>
      <c r="B17" s="344"/>
      <c r="C17" s="344"/>
      <c r="D17" s="345"/>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29" t="s">
        <v>36</v>
      </c>
      <c r="B19" s="329"/>
      <c r="C19" s="329"/>
      <c r="D19" s="171"/>
      <c r="E19" s="151">
        <v>268520067</v>
      </c>
      <c r="F19" s="152">
        <v>142935688</v>
      </c>
      <c r="G19" s="153">
        <v>125584379</v>
      </c>
      <c r="H19" s="35"/>
    </row>
    <row r="20" spans="1:8" s="32" customFormat="1" ht="9.75" customHeight="1">
      <c r="A20" s="329" t="s">
        <v>137</v>
      </c>
      <c r="B20" s="329"/>
      <c r="C20" s="329"/>
      <c r="D20" s="171"/>
      <c r="E20" s="151">
        <v>44246402</v>
      </c>
      <c r="F20" s="152">
        <v>19712441</v>
      </c>
      <c r="G20" s="153">
        <v>24533961</v>
      </c>
      <c r="H20" s="35"/>
    </row>
    <row r="21" spans="1:8" s="32" customFormat="1" ht="9.75" customHeight="1">
      <c r="A21" s="329" t="s">
        <v>138</v>
      </c>
      <c r="B21" s="329"/>
      <c r="C21" s="329"/>
      <c r="D21" s="171"/>
      <c r="E21" s="151">
        <v>224273665</v>
      </c>
      <c r="F21" s="152">
        <v>123223247</v>
      </c>
      <c r="G21" s="153">
        <v>101050418</v>
      </c>
      <c r="H21" s="35"/>
    </row>
    <row r="22" spans="1:8" s="32" customFormat="1" ht="9.75" customHeight="1">
      <c r="A22" s="329" t="s">
        <v>38</v>
      </c>
      <c r="B22" s="329"/>
      <c r="C22" s="329"/>
      <c r="D22" s="171"/>
      <c r="E22" s="151">
        <v>99179645</v>
      </c>
      <c r="F22" s="152">
        <v>61269176</v>
      </c>
      <c r="G22" s="153">
        <v>37910469</v>
      </c>
      <c r="H22" s="35"/>
    </row>
    <row r="23" spans="1:8" s="32" customFormat="1" ht="9.75" customHeight="1">
      <c r="A23" s="329" t="s">
        <v>137</v>
      </c>
      <c r="B23" s="329"/>
      <c r="C23" s="329"/>
      <c r="D23" s="171"/>
      <c r="E23" s="151">
        <v>67302296</v>
      </c>
      <c r="F23" s="152">
        <v>57959967</v>
      </c>
      <c r="G23" s="153">
        <v>9342329</v>
      </c>
      <c r="H23" s="35"/>
    </row>
    <row r="24" spans="1:8" s="32" customFormat="1" ht="9.75" customHeight="1">
      <c r="A24" s="329" t="s">
        <v>138</v>
      </c>
      <c r="B24" s="329"/>
      <c r="C24" s="329"/>
      <c r="D24" s="171"/>
      <c r="E24" s="151">
        <v>31877349</v>
      </c>
      <c r="F24" s="152">
        <v>3309209</v>
      </c>
      <c r="G24" s="153">
        <v>28568140</v>
      </c>
      <c r="H24" s="35"/>
    </row>
    <row r="25" spans="1:8" s="32" customFormat="1" ht="9.75" customHeight="1">
      <c r="A25" s="332" t="s">
        <v>134</v>
      </c>
      <c r="B25" s="332"/>
      <c r="C25" s="332"/>
      <c r="D25" s="61"/>
      <c r="E25" s="151"/>
      <c r="F25" s="152"/>
      <c r="G25" s="153"/>
      <c r="H25" s="35"/>
    </row>
    <row r="26" spans="1:8" s="32" customFormat="1" ht="9.75" customHeight="1">
      <c r="A26" s="329" t="s">
        <v>139</v>
      </c>
      <c r="B26" s="329"/>
      <c r="C26" s="329"/>
      <c r="D26" s="171"/>
      <c r="E26" s="151">
        <v>85176192</v>
      </c>
      <c r="F26" s="152">
        <v>62261627</v>
      </c>
      <c r="G26" s="153">
        <v>22914565</v>
      </c>
      <c r="H26" s="35"/>
    </row>
    <row r="27" spans="1:8" s="32" customFormat="1" ht="9.75" customHeight="1">
      <c r="A27" s="329" t="s">
        <v>140</v>
      </c>
      <c r="B27" s="329"/>
      <c r="C27" s="329"/>
      <c r="D27" s="171"/>
      <c r="E27" s="151">
        <v>66226722</v>
      </c>
      <c r="F27" s="152">
        <v>60789583</v>
      </c>
      <c r="G27" s="153">
        <v>5437139</v>
      </c>
      <c r="H27" s="35"/>
    </row>
    <row r="28" spans="1:8" s="32" customFormat="1" ht="9.75" customHeight="1">
      <c r="A28" s="329" t="s">
        <v>141</v>
      </c>
      <c r="B28" s="329"/>
      <c r="C28" s="329"/>
      <c r="D28" s="171"/>
      <c r="E28" s="151">
        <v>18949470</v>
      </c>
      <c r="F28" s="152">
        <v>1472044</v>
      </c>
      <c r="G28" s="153">
        <v>17477426</v>
      </c>
      <c r="H28" s="35"/>
    </row>
    <row r="29" spans="1:8" s="32" customFormat="1" ht="9.75" customHeight="1">
      <c r="A29" s="332" t="s">
        <v>325</v>
      </c>
      <c r="B29" s="332"/>
      <c r="C29" s="332"/>
      <c r="D29" s="61"/>
      <c r="E29" s="151"/>
      <c r="F29" s="152"/>
      <c r="G29" s="153"/>
      <c r="H29" s="35"/>
    </row>
    <row r="30" spans="1:8" s="32" customFormat="1" ht="9.75" customHeight="1">
      <c r="A30" s="329" t="s">
        <v>326</v>
      </c>
      <c r="B30" s="329"/>
      <c r="C30" s="329"/>
      <c r="D30" s="171"/>
      <c r="E30" s="151">
        <v>33616324</v>
      </c>
      <c r="F30" s="152">
        <v>33367655</v>
      </c>
      <c r="G30" s="153">
        <v>248669</v>
      </c>
      <c r="H30" s="35"/>
    </row>
    <row r="31" spans="1:8" s="32" customFormat="1" ht="9.75" customHeight="1">
      <c r="A31" s="329" t="s">
        <v>145</v>
      </c>
      <c r="B31" s="329"/>
      <c r="C31" s="329"/>
      <c r="D31" s="171"/>
      <c r="E31" s="151">
        <v>33228856</v>
      </c>
      <c r="F31" s="152">
        <v>33223856</v>
      </c>
      <c r="G31" s="153">
        <v>5000</v>
      </c>
      <c r="H31" s="35"/>
    </row>
    <row r="32" spans="1:14" s="32" customFormat="1" ht="9.75" customHeight="1">
      <c r="A32" s="329" t="s">
        <v>146</v>
      </c>
      <c r="B32" s="329"/>
      <c r="C32" s="329"/>
      <c r="D32" s="171"/>
      <c r="E32" s="151">
        <v>387468</v>
      </c>
      <c r="F32" s="152">
        <v>143799</v>
      </c>
      <c r="G32" s="153">
        <v>243669</v>
      </c>
      <c r="H32" s="35"/>
      <c r="N32" s="219"/>
    </row>
    <row r="33" spans="1:8" s="32" customFormat="1" ht="9.75" customHeight="1">
      <c r="A33" s="329" t="s">
        <v>142</v>
      </c>
      <c r="B33" s="329"/>
      <c r="C33" s="329"/>
      <c r="D33" s="171"/>
      <c r="E33" s="151">
        <v>5109709713</v>
      </c>
      <c r="F33" s="152">
        <v>2289907509</v>
      </c>
      <c r="G33" s="255">
        <v>2819802204</v>
      </c>
      <c r="H33" s="35"/>
    </row>
    <row r="34" spans="1:8" s="32" customFormat="1" ht="9.75" customHeight="1">
      <c r="A34" s="329" t="s">
        <v>291</v>
      </c>
      <c r="B34" s="329"/>
      <c r="C34" s="329"/>
      <c r="D34" s="171"/>
      <c r="E34" s="151">
        <v>495848603</v>
      </c>
      <c r="F34" s="152">
        <v>490066550</v>
      </c>
      <c r="G34" s="255">
        <v>5782053</v>
      </c>
      <c r="H34" s="35"/>
    </row>
    <row r="35" spans="1:8" s="32" customFormat="1" ht="9.75" customHeight="1">
      <c r="A35" s="329" t="s">
        <v>292</v>
      </c>
      <c r="B35" s="329"/>
      <c r="C35" s="329"/>
      <c r="D35" s="171"/>
      <c r="E35" s="151">
        <v>4613861110</v>
      </c>
      <c r="F35" s="152">
        <v>1799840959</v>
      </c>
      <c r="G35" s="255">
        <v>2814020151</v>
      </c>
      <c r="H35" s="35"/>
    </row>
    <row r="36" spans="1:8" s="32" customFormat="1" ht="9.75" customHeight="1">
      <c r="A36" s="332" t="s">
        <v>320</v>
      </c>
      <c r="B36" s="332"/>
      <c r="C36" s="332"/>
      <c r="D36" s="61"/>
      <c r="E36" s="151"/>
      <c r="F36" s="152"/>
      <c r="G36" s="255"/>
      <c r="H36" s="35"/>
    </row>
    <row r="37" spans="1:8" s="32" customFormat="1" ht="9.75" customHeight="1">
      <c r="A37" s="329" t="s">
        <v>259</v>
      </c>
      <c r="B37" s="329"/>
      <c r="C37" s="329"/>
      <c r="D37" s="171"/>
      <c r="E37" s="151">
        <v>5025664570</v>
      </c>
      <c r="F37" s="152">
        <v>2208711110</v>
      </c>
      <c r="G37" s="255">
        <v>2816953460</v>
      </c>
      <c r="H37" s="35"/>
    </row>
    <row r="38" spans="1:8" s="32" customFormat="1" ht="9.75" customHeight="1">
      <c r="A38" s="329" t="s">
        <v>143</v>
      </c>
      <c r="B38" s="329"/>
      <c r="C38" s="329"/>
      <c r="D38" s="171"/>
      <c r="E38" s="151">
        <v>411803460</v>
      </c>
      <c r="F38" s="152">
        <v>408870151</v>
      </c>
      <c r="G38" s="255">
        <v>2933309</v>
      </c>
      <c r="H38" s="35"/>
    </row>
    <row r="39" spans="1:8" s="32" customFormat="1" ht="9.75" customHeight="1">
      <c r="A39" s="329" t="s">
        <v>144</v>
      </c>
      <c r="B39" s="329"/>
      <c r="C39" s="329"/>
      <c r="D39" s="171"/>
      <c r="E39" s="151">
        <v>4613861110</v>
      </c>
      <c r="F39" s="152">
        <v>1799840959</v>
      </c>
      <c r="G39" s="255">
        <v>2814020151</v>
      </c>
      <c r="H39" s="35"/>
    </row>
    <row r="40" spans="1:8" s="32" customFormat="1" ht="9.75" customHeight="1">
      <c r="A40" s="329" t="s">
        <v>293</v>
      </c>
      <c r="B40" s="329"/>
      <c r="C40" s="329"/>
      <c r="D40" s="171"/>
      <c r="E40" s="151">
        <v>619125524</v>
      </c>
      <c r="F40" s="152">
        <v>337396404</v>
      </c>
      <c r="G40" s="255">
        <v>281729120</v>
      </c>
      <c r="H40" s="35"/>
    </row>
    <row r="41" spans="1:8" s="32" customFormat="1" ht="9.75" customHeight="1">
      <c r="A41" s="329" t="s">
        <v>323</v>
      </c>
      <c r="B41" s="329"/>
      <c r="C41" s="329"/>
      <c r="D41" s="171"/>
      <c r="E41" s="151">
        <v>95218611</v>
      </c>
      <c r="F41" s="152">
        <v>93289249</v>
      </c>
      <c r="G41" s="255">
        <v>1929362</v>
      </c>
      <c r="H41" s="35"/>
    </row>
    <row r="42" spans="1:8" s="32" customFormat="1" ht="9.75" customHeight="1">
      <c r="A42" s="329" t="s">
        <v>324</v>
      </c>
      <c r="B42" s="329"/>
      <c r="C42" s="329"/>
      <c r="D42" s="171"/>
      <c r="E42" s="151">
        <v>523906913</v>
      </c>
      <c r="F42" s="152">
        <v>244107155</v>
      </c>
      <c r="G42" s="255">
        <v>279799758</v>
      </c>
      <c r="H42" s="35"/>
    </row>
    <row r="43" spans="1:8" s="32" customFormat="1" ht="9.75" customHeight="1">
      <c r="A43" s="329" t="s">
        <v>290</v>
      </c>
      <c r="B43" s="329"/>
      <c r="C43" s="329"/>
      <c r="D43" s="171"/>
      <c r="E43" s="151">
        <v>84045143</v>
      </c>
      <c r="F43" s="152">
        <v>81196399</v>
      </c>
      <c r="G43" s="255">
        <v>2848744</v>
      </c>
      <c r="H43" s="35"/>
    </row>
    <row r="44" spans="1:8" s="32" customFormat="1" ht="9.75" customHeight="1">
      <c r="A44" s="329" t="s">
        <v>137</v>
      </c>
      <c r="B44" s="329"/>
      <c r="C44" s="329"/>
      <c r="D44" s="171"/>
      <c r="E44" s="151">
        <v>84045143</v>
      </c>
      <c r="F44" s="152">
        <v>81196399</v>
      </c>
      <c r="G44" s="153">
        <v>2848744</v>
      </c>
      <c r="H44" s="35"/>
    </row>
    <row r="45" spans="1:8" s="32" customFormat="1" ht="9.75" customHeight="1">
      <c r="A45" s="332" t="s">
        <v>322</v>
      </c>
      <c r="B45" s="332"/>
      <c r="C45" s="332"/>
      <c r="D45" s="61"/>
      <c r="E45" s="151"/>
      <c r="F45" s="152"/>
      <c r="G45" s="153"/>
      <c r="H45" s="35"/>
    </row>
    <row r="46" spans="1:8" s="32" customFormat="1" ht="9.75" customHeight="1">
      <c r="A46" s="332" t="s">
        <v>321</v>
      </c>
      <c r="B46" s="332"/>
      <c r="C46" s="332"/>
      <c r="D46" s="61"/>
      <c r="E46" s="151"/>
      <c r="F46" s="152"/>
      <c r="G46" s="153"/>
      <c r="H46" s="35"/>
    </row>
    <row r="47" spans="1:8" s="32" customFormat="1" ht="9.75" customHeight="1">
      <c r="A47" s="329" t="s">
        <v>294</v>
      </c>
      <c r="B47" s="329"/>
      <c r="C47" s="329"/>
      <c r="D47" s="171"/>
      <c r="E47" s="151">
        <v>1391172383</v>
      </c>
      <c r="F47" s="152">
        <v>1377149324</v>
      </c>
      <c r="G47" s="153">
        <v>14023059</v>
      </c>
      <c r="H47" s="35"/>
    </row>
    <row r="48" spans="1:8" s="32" customFormat="1" ht="9.75" customHeight="1">
      <c r="A48" s="329" t="s">
        <v>143</v>
      </c>
      <c r="B48" s="329"/>
      <c r="C48" s="329"/>
      <c r="D48" s="61"/>
      <c r="E48" s="151">
        <v>1369218335</v>
      </c>
      <c r="F48" s="152">
        <v>1355603833</v>
      </c>
      <c r="G48" s="153">
        <v>13614502</v>
      </c>
      <c r="H48" s="35"/>
    </row>
    <row r="49" spans="1:8" s="32" customFormat="1" ht="9.75" customHeight="1">
      <c r="A49" s="329" t="s">
        <v>144</v>
      </c>
      <c r="B49" s="329"/>
      <c r="C49" s="329"/>
      <c r="D49" s="171"/>
      <c r="E49" s="151">
        <v>21954048</v>
      </c>
      <c r="F49" s="152">
        <v>21545491</v>
      </c>
      <c r="G49" s="153">
        <v>408557</v>
      </c>
      <c r="H49" s="35"/>
    </row>
    <row r="50" spans="1:8" s="32" customFormat="1" ht="9.75" customHeight="1">
      <c r="A50" s="329" t="s">
        <v>37</v>
      </c>
      <c r="B50" s="329"/>
      <c r="C50" s="329"/>
      <c r="D50" s="171"/>
      <c r="E50" s="151">
        <v>4210228</v>
      </c>
      <c r="F50" s="152">
        <v>1679400</v>
      </c>
      <c r="G50" s="255">
        <v>2530828</v>
      </c>
      <c r="H50" s="35"/>
    </row>
    <row r="51" spans="1:8" s="32" customFormat="1" ht="9.75" customHeight="1">
      <c r="A51" s="329" t="s">
        <v>137</v>
      </c>
      <c r="B51" s="329"/>
      <c r="C51" s="329"/>
      <c r="D51" s="171"/>
      <c r="E51" s="151">
        <v>1671733</v>
      </c>
      <c r="F51" s="152">
        <v>1657520</v>
      </c>
      <c r="G51" s="255">
        <v>14213</v>
      </c>
      <c r="H51" s="35"/>
    </row>
    <row r="52" spans="1:8" s="32" customFormat="1" ht="9.75" customHeight="1">
      <c r="A52" s="329" t="s">
        <v>138</v>
      </c>
      <c r="B52" s="329"/>
      <c r="C52" s="329"/>
      <c r="D52" s="171"/>
      <c r="E52" s="151">
        <v>2538495</v>
      </c>
      <c r="F52" s="152">
        <v>21880</v>
      </c>
      <c r="G52" s="255">
        <v>2516615</v>
      </c>
      <c r="H52" s="35"/>
    </row>
    <row r="53" spans="1:8" s="32" customFormat="1" ht="9.75" customHeight="1">
      <c r="A53" s="329" t="s">
        <v>147</v>
      </c>
      <c r="B53" s="329"/>
      <c r="C53" s="329"/>
      <c r="D53" s="171"/>
      <c r="E53" s="151">
        <v>138391527</v>
      </c>
      <c r="F53" s="152">
        <v>83703456</v>
      </c>
      <c r="G53" s="255">
        <v>54688071</v>
      </c>
      <c r="H53" s="35"/>
    </row>
    <row r="54" spans="1:8" s="32" customFormat="1" ht="9.75" customHeight="1">
      <c r="A54" s="329" t="s">
        <v>327</v>
      </c>
      <c r="B54" s="329"/>
      <c r="C54" s="329"/>
      <c r="D54" s="171"/>
      <c r="E54" s="151">
        <v>68330224</v>
      </c>
      <c r="F54" s="152">
        <v>62505689</v>
      </c>
      <c r="G54" s="255">
        <v>5824535</v>
      </c>
      <c r="H54" s="35"/>
    </row>
    <row r="55" spans="1:8" s="32" customFormat="1" ht="9.75" customHeight="1">
      <c r="A55" s="329" t="s">
        <v>328</v>
      </c>
      <c r="B55" s="329"/>
      <c r="C55" s="329"/>
      <c r="D55" s="171"/>
      <c r="E55" s="151">
        <v>70061303</v>
      </c>
      <c r="F55" s="152">
        <v>21197767</v>
      </c>
      <c r="G55" s="255">
        <v>48863536</v>
      </c>
      <c r="H55" s="35"/>
    </row>
    <row r="56" spans="1:8" s="32" customFormat="1" ht="9.75" customHeight="1">
      <c r="A56" s="329" t="s">
        <v>148</v>
      </c>
      <c r="B56" s="329"/>
      <c r="C56" s="329"/>
      <c r="D56" s="171"/>
      <c r="E56" s="151">
        <v>7096359755</v>
      </c>
      <c r="F56" s="152">
        <v>4018906180</v>
      </c>
      <c r="G56" s="255">
        <v>3077453575</v>
      </c>
      <c r="H56" s="35"/>
    </row>
    <row r="57" spans="1:8" s="32" customFormat="1" ht="9.75" customHeight="1">
      <c r="A57" s="329" t="s">
        <v>137</v>
      </c>
      <c r="B57" s="329"/>
      <c r="C57" s="329"/>
      <c r="D57" s="171"/>
      <c r="E57" s="151">
        <v>2112844315</v>
      </c>
      <c r="F57" s="152">
        <v>2048295583</v>
      </c>
      <c r="G57" s="255">
        <v>64548732</v>
      </c>
      <c r="H57" s="35"/>
    </row>
    <row r="58" spans="1:8" s="32" customFormat="1" ht="9.75" customHeight="1">
      <c r="A58" s="329" t="s">
        <v>138</v>
      </c>
      <c r="B58" s="329"/>
      <c r="C58" s="329"/>
      <c r="D58" s="171"/>
      <c r="E58" s="151">
        <v>4983515440</v>
      </c>
      <c r="F58" s="152">
        <v>1970610597</v>
      </c>
      <c r="G58" s="255">
        <v>3012904843</v>
      </c>
      <c r="H58" s="35"/>
    </row>
    <row r="59" spans="1:8" s="32" customFormat="1" ht="9.75" customHeight="1">
      <c r="A59" s="329" t="s">
        <v>149</v>
      </c>
      <c r="B59" s="329"/>
      <c r="C59" s="329"/>
      <c r="D59" s="171"/>
      <c r="E59" s="151">
        <v>66756697</v>
      </c>
      <c r="F59" s="152">
        <v>66756697</v>
      </c>
      <c r="G59" s="255" t="s">
        <v>402</v>
      </c>
      <c r="H59" s="35"/>
    </row>
    <row r="60" spans="1:8" s="190" customFormat="1" ht="9.75" customHeight="1">
      <c r="A60" s="331" t="s">
        <v>150</v>
      </c>
      <c r="B60" s="331"/>
      <c r="C60" s="331"/>
      <c r="D60" s="114"/>
      <c r="E60" s="159">
        <v>7163116452</v>
      </c>
      <c r="F60" s="68">
        <v>4085662877</v>
      </c>
      <c r="G60" s="256">
        <v>3077453575</v>
      </c>
      <c r="H60" s="189"/>
    </row>
    <row r="61" spans="1:8" s="219" customFormat="1" ht="9.75" customHeight="1">
      <c r="A61" s="329" t="s">
        <v>151</v>
      </c>
      <c r="B61" s="329"/>
      <c r="C61" s="329"/>
      <c r="D61" s="171"/>
      <c r="E61" s="151">
        <v>6632688591</v>
      </c>
      <c r="F61" s="127">
        <v>3566779065</v>
      </c>
      <c r="G61" s="127">
        <v>3065909526</v>
      </c>
      <c r="H61" s="35"/>
    </row>
    <row r="62" spans="1:8" s="219" customFormat="1" ht="9.75" customHeight="1">
      <c r="A62" s="329" t="s">
        <v>137</v>
      </c>
      <c r="B62" s="329"/>
      <c r="C62" s="329"/>
      <c r="D62" s="171"/>
      <c r="E62" s="151">
        <v>1925148541</v>
      </c>
      <c r="F62" s="152">
        <v>1860599809</v>
      </c>
      <c r="G62" s="255">
        <v>64548732</v>
      </c>
      <c r="H62" s="35"/>
    </row>
    <row r="63" spans="1:8" s="219" customFormat="1" ht="10.5" customHeight="1">
      <c r="A63" s="329" t="s">
        <v>138</v>
      </c>
      <c r="B63" s="329"/>
      <c r="C63" s="329"/>
      <c r="D63" s="171"/>
      <c r="E63" s="151">
        <v>4707540050</v>
      </c>
      <c r="F63" s="152">
        <v>1706179256</v>
      </c>
      <c r="G63" s="255">
        <v>3001360794</v>
      </c>
      <c r="H63" s="35"/>
    </row>
    <row r="64" spans="1:9" s="32" customFormat="1" ht="14.25" customHeight="1">
      <c r="A64" s="9" t="s">
        <v>39</v>
      </c>
      <c r="B64" s="9"/>
      <c r="C64" s="9"/>
      <c r="D64" s="9"/>
      <c r="H64" s="9"/>
      <c r="I64" s="9"/>
    </row>
    <row r="65" spans="1:8" s="48" customFormat="1" ht="9" customHeight="1">
      <c r="A65" s="328" t="s">
        <v>284</v>
      </c>
      <c r="B65" s="328"/>
      <c r="C65" s="328"/>
      <c r="D65" s="328"/>
      <c r="E65" s="328"/>
      <c r="F65" s="328"/>
      <c r="G65" s="328"/>
      <c r="H65" s="47"/>
    </row>
    <row r="66" spans="1:8" s="48" customFormat="1" ht="8.25" customHeight="1">
      <c r="A66" s="328" t="s">
        <v>343</v>
      </c>
      <c r="B66" s="328"/>
      <c r="C66" s="328"/>
      <c r="D66" s="328"/>
      <c r="E66" s="328"/>
      <c r="F66" s="328"/>
      <c r="G66" s="328"/>
      <c r="H66" s="47"/>
    </row>
    <row r="67" spans="1:8" s="48" customFormat="1" ht="7.5">
      <c r="A67" s="330" t="s">
        <v>344</v>
      </c>
      <c r="B67" s="330"/>
      <c r="C67" s="330"/>
      <c r="D67" s="330"/>
      <c r="E67" s="330"/>
      <c r="F67" s="330"/>
      <c r="G67" s="330"/>
      <c r="H67" s="47"/>
    </row>
    <row r="68" spans="1:8" s="48" customFormat="1" ht="7.5">
      <c r="A68" s="330" t="s">
        <v>135</v>
      </c>
      <c r="B68" s="330"/>
      <c r="C68" s="330"/>
      <c r="D68" s="330"/>
      <c r="E68" s="330"/>
      <c r="F68" s="330"/>
      <c r="G68" s="330"/>
      <c r="H68" s="47"/>
    </row>
    <row r="69" spans="1:8" s="48" customFormat="1" ht="7.5">
      <c r="A69" s="330" t="s">
        <v>283</v>
      </c>
      <c r="B69" s="330"/>
      <c r="C69" s="330"/>
      <c r="D69" s="330"/>
      <c r="E69" s="330"/>
      <c r="F69" s="330"/>
      <c r="G69" s="330"/>
      <c r="H69" s="47"/>
    </row>
    <row r="70" spans="1:8" s="48" customFormat="1" ht="7.5">
      <c r="A70" s="330" t="s">
        <v>329</v>
      </c>
      <c r="B70" s="330"/>
      <c r="C70" s="330"/>
      <c r="D70" s="330"/>
      <c r="E70" s="330"/>
      <c r="F70" s="330"/>
      <c r="G70" s="330"/>
      <c r="H70" s="47"/>
    </row>
    <row r="71" spans="1:8" s="48" customFormat="1" ht="7.5">
      <c r="A71" s="330" t="s">
        <v>347</v>
      </c>
      <c r="B71" s="330"/>
      <c r="C71" s="330"/>
      <c r="D71" s="330"/>
      <c r="E71" s="330"/>
      <c r="F71" s="330"/>
      <c r="G71" s="330"/>
      <c r="H71" s="47"/>
    </row>
    <row r="72" spans="1:8" s="48" customFormat="1" ht="7.5">
      <c r="A72" s="330" t="s">
        <v>136</v>
      </c>
      <c r="B72" s="330"/>
      <c r="C72" s="330"/>
      <c r="D72" s="330"/>
      <c r="E72" s="330"/>
      <c r="F72" s="330"/>
      <c r="G72" s="330"/>
      <c r="H72" s="47"/>
    </row>
  </sheetData>
  <sheetProtection/>
  <mergeCells count="67">
    <mergeCell ref="F13:G15"/>
    <mergeCell ref="E13:E17"/>
    <mergeCell ref="A13:D14"/>
    <mergeCell ref="A1:H1"/>
    <mergeCell ref="A2:H2"/>
    <mergeCell ref="A3:G3"/>
    <mergeCell ref="F4:G5"/>
    <mergeCell ref="A9:D9"/>
    <mergeCell ref="A10:D10"/>
    <mergeCell ref="A11:D11"/>
    <mergeCell ref="A32:C32"/>
    <mergeCell ref="A33:C33"/>
    <mergeCell ref="E4:E7"/>
    <mergeCell ref="A4:D7"/>
    <mergeCell ref="A15:D15"/>
    <mergeCell ref="A16:D17"/>
    <mergeCell ref="A26:C26"/>
    <mergeCell ref="A21:C21"/>
    <mergeCell ref="A22:C22"/>
    <mergeCell ref="A19:C19"/>
    <mergeCell ref="A34:C34"/>
    <mergeCell ref="A20:C20"/>
    <mergeCell ref="A27:C27"/>
    <mergeCell ref="A28:C28"/>
    <mergeCell ref="A29:C29"/>
    <mergeCell ref="A30:C30"/>
    <mergeCell ref="A31:C31"/>
    <mergeCell ref="A23:C23"/>
    <mergeCell ref="A24:C24"/>
    <mergeCell ref="A25:C25"/>
    <mergeCell ref="A39:C39"/>
    <mergeCell ref="A40:C40"/>
    <mergeCell ref="A41:C41"/>
    <mergeCell ref="A42:C42"/>
    <mergeCell ref="A35:C35"/>
    <mergeCell ref="A36:C36"/>
    <mergeCell ref="A37:C37"/>
    <mergeCell ref="A38:C38"/>
    <mergeCell ref="A55:C55"/>
    <mergeCell ref="A50:C50"/>
    <mergeCell ref="A51:C51"/>
    <mergeCell ref="A52:C52"/>
    <mergeCell ref="A53:C53"/>
    <mergeCell ref="A43:C43"/>
    <mergeCell ref="A44:C44"/>
    <mergeCell ref="A45:C45"/>
    <mergeCell ref="A46:C46"/>
    <mergeCell ref="A58:C58"/>
    <mergeCell ref="A59:C59"/>
    <mergeCell ref="A66:G66"/>
    <mergeCell ref="A67:G67"/>
    <mergeCell ref="A63:C63"/>
    <mergeCell ref="A47:C47"/>
    <mergeCell ref="A48:C48"/>
    <mergeCell ref="A49:C49"/>
    <mergeCell ref="A60:C60"/>
    <mergeCell ref="A57:C57"/>
    <mergeCell ref="A65:G65"/>
    <mergeCell ref="A62:C62"/>
    <mergeCell ref="A61:C61"/>
    <mergeCell ref="A54:C54"/>
    <mergeCell ref="A56:C56"/>
    <mergeCell ref="A72:G72"/>
    <mergeCell ref="A68:G68"/>
    <mergeCell ref="A69:G69"/>
    <mergeCell ref="A70:G70"/>
    <mergeCell ref="A71:G7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I63" sqref="I63"/>
    </sheetView>
  </sheetViews>
  <sheetFormatPr defaultColWidth="9.140625" defaultRowHeight="12.75"/>
  <cols>
    <col min="1" max="1" width="3.7109375" style="198"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28" customWidth="1"/>
    <col min="14" max="16384" width="9.140625" style="4" customWidth="1"/>
  </cols>
  <sheetData>
    <row r="1" spans="1:13" ht="3" customHeight="1">
      <c r="A1" s="402"/>
      <c r="B1" s="402"/>
      <c r="C1" s="402"/>
      <c r="D1" s="402"/>
      <c r="E1" s="402"/>
      <c r="F1" s="402"/>
      <c r="G1" s="402"/>
      <c r="H1" s="402"/>
      <c r="I1" s="402"/>
      <c r="J1" s="402"/>
      <c r="K1" s="402" t="s">
        <v>91</v>
      </c>
      <c r="L1" s="402"/>
      <c r="M1" s="402"/>
    </row>
    <row r="2" spans="1:13" ht="12" customHeight="1">
      <c r="A2" s="60"/>
      <c r="B2" s="50"/>
      <c r="C2" s="50"/>
      <c r="D2" s="50"/>
      <c r="E2" s="388" t="s">
        <v>193</v>
      </c>
      <c r="F2" s="388"/>
      <c r="G2" s="389" t="s">
        <v>194</v>
      </c>
      <c r="H2" s="389"/>
      <c r="K2" s="389"/>
      <c r="L2" s="389"/>
      <c r="M2" s="225" t="s">
        <v>7</v>
      </c>
    </row>
    <row r="3" spans="1:9" ht="12" customHeight="1">
      <c r="A3" s="227"/>
      <c r="B3" s="388" t="s">
        <v>195</v>
      </c>
      <c r="C3" s="388"/>
      <c r="D3" s="388"/>
      <c r="E3" s="388"/>
      <c r="F3" s="388"/>
      <c r="G3" s="389" t="s">
        <v>196</v>
      </c>
      <c r="H3" s="389"/>
      <c r="I3" s="389"/>
    </row>
    <row r="4" spans="1:13" ht="12" customHeight="1">
      <c r="A4" s="227"/>
      <c r="B4" s="388" t="s">
        <v>397</v>
      </c>
      <c r="C4" s="388"/>
      <c r="D4" s="388"/>
      <c r="E4" s="388"/>
      <c r="F4" s="388"/>
      <c r="G4" s="403" t="s">
        <v>197</v>
      </c>
      <c r="H4" s="403"/>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4" t="s">
        <v>200</v>
      </c>
      <c r="C6" s="408"/>
      <c r="D6" s="419" t="s">
        <v>282</v>
      </c>
      <c r="E6" s="90" t="s">
        <v>7</v>
      </c>
      <c r="F6" s="91" t="s">
        <v>198</v>
      </c>
      <c r="G6" s="92" t="s">
        <v>199</v>
      </c>
      <c r="H6" s="92" t="s">
        <v>7</v>
      </c>
      <c r="I6" s="92" t="s">
        <v>7</v>
      </c>
      <c r="J6" s="92" t="s">
        <v>7</v>
      </c>
      <c r="K6" s="92" t="s">
        <v>7</v>
      </c>
      <c r="L6" s="89" t="s">
        <v>7</v>
      </c>
      <c r="M6" s="177" t="s">
        <v>7</v>
      </c>
    </row>
    <row r="7" spans="1:13" s="64" customFormat="1" ht="12.75" customHeight="1">
      <c r="A7" s="93" t="s">
        <v>7</v>
      </c>
      <c r="B7" s="405"/>
      <c r="C7" s="414"/>
      <c r="D7" s="420"/>
      <c r="E7" s="404" t="s">
        <v>204</v>
      </c>
      <c r="F7" s="408"/>
      <c r="G7" s="408" t="s">
        <v>175</v>
      </c>
      <c r="H7" s="408"/>
      <c r="I7" s="408"/>
      <c r="J7" s="408"/>
      <c r="K7" s="408"/>
      <c r="L7" s="409"/>
      <c r="M7" s="183" t="s">
        <v>7</v>
      </c>
    </row>
    <row r="8" spans="1:13" s="64" customFormat="1" ht="12.75" customHeight="1">
      <c r="A8" s="93" t="s">
        <v>7</v>
      </c>
      <c r="B8" s="405"/>
      <c r="C8" s="414"/>
      <c r="D8" s="420"/>
      <c r="E8" s="405"/>
      <c r="F8" s="414"/>
      <c r="G8" s="410"/>
      <c r="H8" s="410"/>
      <c r="I8" s="410"/>
      <c r="J8" s="410"/>
      <c r="K8" s="410"/>
      <c r="L8" s="411"/>
      <c r="M8" s="183" t="s">
        <v>7</v>
      </c>
    </row>
    <row r="9" spans="1:13" s="64" customFormat="1" ht="6" customHeight="1">
      <c r="A9" s="93" t="s">
        <v>7</v>
      </c>
      <c r="B9" s="405"/>
      <c r="C9" s="414"/>
      <c r="D9" s="420"/>
      <c r="E9" s="405"/>
      <c r="F9" s="414"/>
      <c r="G9" s="408" t="s">
        <v>36</v>
      </c>
      <c r="H9" s="409"/>
      <c r="I9" s="404" t="s">
        <v>38</v>
      </c>
      <c r="J9" s="409"/>
      <c r="K9" s="404" t="s">
        <v>276</v>
      </c>
      <c r="L9" s="409"/>
      <c r="M9" s="183" t="s">
        <v>7</v>
      </c>
    </row>
    <row r="10" spans="1:13" s="64" customFormat="1" ht="25.5" customHeight="1">
      <c r="A10" s="95" t="s">
        <v>177</v>
      </c>
      <c r="B10" s="405"/>
      <c r="C10" s="414"/>
      <c r="D10" s="420"/>
      <c r="E10" s="405"/>
      <c r="F10" s="414"/>
      <c r="G10" s="414"/>
      <c r="H10" s="412"/>
      <c r="I10" s="405"/>
      <c r="J10" s="412"/>
      <c r="K10" s="405"/>
      <c r="L10" s="412"/>
      <c r="M10" s="183" t="s">
        <v>177</v>
      </c>
    </row>
    <row r="11" spans="1:13" s="64" customFormat="1" ht="34.5" customHeight="1">
      <c r="A11" s="95" t="s">
        <v>181</v>
      </c>
      <c r="B11" s="405"/>
      <c r="C11" s="414"/>
      <c r="D11" s="420"/>
      <c r="E11" s="405"/>
      <c r="F11" s="414"/>
      <c r="G11" s="414"/>
      <c r="H11" s="412"/>
      <c r="I11" s="405"/>
      <c r="J11" s="412"/>
      <c r="K11" s="405"/>
      <c r="L11" s="412"/>
      <c r="M11" s="183" t="s">
        <v>181</v>
      </c>
    </row>
    <row r="12" spans="1:13" s="64" customFormat="1" ht="24" customHeight="1">
      <c r="A12" s="93" t="s">
        <v>7</v>
      </c>
      <c r="B12" s="405"/>
      <c r="C12" s="414"/>
      <c r="D12" s="420"/>
      <c r="E12" s="405"/>
      <c r="F12" s="414"/>
      <c r="G12" s="410"/>
      <c r="H12" s="411"/>
      <c r="I12" s="413"/>
      <c r="J12" s="411"/>
      <c r="K12" s="413"/>
      <c r="L12" s="411"/>
      <c r="M12" s="183" t="s">
        <v>7</v>
      </c>
    </row>
    <row r="13" spans="1:13" s="64" customFormat="1" ht="16.5" customHeight="1">
      <c r="A13" s="93" t="s">
        <v>7</v>
      </c>
      <c r="B13" s="405"/>
      <c r="C13" s="414"/>
      <c r="D13" s="420"/>
      <c r="E13" s="98" t="s">
        <v>201</v>
      </c>
      <c r="F13" s="404" t="s">
        <v>258</v>
      </c>
      <c r="G13" s="100" t="s">
        <v>201</v>
      </c>
      <c r="H13" s="404" t="s">
        <v>258</v>
      </c>
      <c r="I13" s="98" t="s">
        <v>201</v>
      </c>
      <c r="J13" s="404" t="s">
        <v>258</v>
      </c>
      <c r="K13" s="98" t="s">
        <v>201</v>
      </c>
      <c r="L13" s="404" t="s">
        <v>358</v>
      </c>
      <c r="M13" s="183" t="s">
        <v>7</v>
      </c>
    </row>
    <row r="14" spans="1:13" s="64" customFormat="1" ht="15.75" customHeight="1">
      <c r="A14" s="93" t="s">
        <v>7</v>
      </c>
      <c r="B14" s="405"/>
      <c r="C14" s="414"/>
      <c r="D14" s="420"/>
      <c r="E14" s="96" t="s">
        <v>202</v>
      </c>
      <c r="F14" s="405"/>
      <c r="G14" s="95" t="s">
        <v>202</v>
      </c>
      <c r="H14" s="405"/>
      <c r="I14" s="96" t="s">
        <v>202</v>
      </c>
      <c r="J14" s="405"/>
      <c r="K14" s="96" t="s">
        <v>202</v>
      </c>
      <c r="L14" s="405"/>
      <c r="M14" s="183" t="s">
        <v>7</v>
      </c>
    </row>
    <row r="15" spans="1:13" s="64" customFormat="1" ht="17.25" customHeight="1">
      <c r="A15" s="93" t="s">
        <v>7</v>
      </c>
      <c r="B15" s="405"/>
      <c r="C15" s="414"/>
      <c r="D15" s="421"/>
      <c r="E15" s="96" t="s">
        <v>203</v>
      </c>
      <c r="F15" s="406"/>
      <c r="G15" s="95" t="s">
        <v>203</v>
      </c>
      <c r="H15" s="406"/>
      <c r="I15" s="96" t="s">
        <v>203</v>
      </c>
      <c r="J15" s="406"/>
      <c r="K15" s="96" t="s">
        <v>357</v>
      </c>
      <c r="L15" s="406"/>
      <c r="M15" s="183" t="s">
        <v>7</v>
      </c>
    </row>
    <row r="16" spans="1:13" s="64" customFormat="1" ht="11.25">
      <c r="A16" s="101" t="s">
        <v>7</v>
      </c>
      <c r="B16" s="406"/>
      <c r="C16" s="415"/>
      <c r="D16" s="102" t="s">
        <v>42</v>
      </c>
      <c r="E16" s="102" t="s">
        <v>43</v>
      </c>
      <c r="F16" s="103" t="s">
        <v>44</v>
      </c>
      <c r="G16" s="104" t="s">
        <v>45</v>
      </c>
      <c r="H16" s="102" t="s">
        <v>46</v>
      </c>
      <c r="I16" s="102" t="s">
        <v>47</v>
      </c>
      <c r="J16" s="102" t="s">
        <v>48</v>
      </c>
      <c r="K16" s="102" t="s">
        <v>49</v>
      </c>
      <c r="L16" s="102" t="s">
        <v>50</v>
      </c>
      <c r="M16" s="184" t="s">
        <v>7</v>
      </c>
    </row>
    <row r="17" spans="1:13" ht="16.5" customHeight="1">
      <c r="A17" s="441" t="s">
        <v>385</v>
      </c>
      <c r="B17" s="441"/>
      <c r="C17" s="441"/>
      <c r="D17" s="441"/>
      <c r="E17" s="441"/>
      <c r="F17" s="441"/>
      <c r="G17" s="441" t="s">
        <v>385</v>
      </c>
      <c r="H17" s="441"/>
      <c r="I17" s="441"/>
      <c r="J17" s="441"/>
      <c r="K17" s="441"/>
      <c r="L17" s="441"/>
      <c r="M17" s="12"/>
    </row>
    <row r="18" spans="1:13" ht="9.75" customHeight="1">
      <c r="A18" s="7" t="s">
        <v>7</v>
      </c>
      <c r="B18" s="106" t="s">
        <v>206</v>
      </c>
      <c r="C18" s="106"/>
      <c r="D18" s="12"/>
      <c r="E18" s="12"/>
      <c r="F18" s="12"/>
      <c r="G18" s="12"/>
      <c r="H18" s="12"/>
      <c r="I18" s="12"/>
      <c r="J18" s="12"/>
      <c r="K18" s="12"/>
      <c r="L18" s="12"/>
      <c r="M18" s="12"/>
    </row>
    <row r="19" spans="1:13" ht="9.75" customHeight="1">
      <c r="A19" s="7">
        <v>52</v>
      </c>
      <c r="B19" s="3" t="s">
        <v>93</v>
      </c>
      <c r="C19" s="3"/>
      <c r="D19" s="11">
        <v>12601251</v>
      </c>
      <c r="E19" s="12">
        <v>6454833</v>
      </c>
      <c r="F19" s="12">
        <v>5215326</v>
      </c>
      <c r="G19" s="12">
        <v>81202</v>
      </c>
      <c r="H19" s="12">
        <v>396575</v>
      </c>
      <c r="I19" s="12">
        <v>58915</v>
      </c>
      <c r="J19" s="12" t="s">
        <v>314</v>
      </c>
      <c r="K19" s="12">
        <v>273279</v>
      </c>
      <c r="L19" s="12">
        <v>9000</v>
      </c>
      <c r="M19" s="186">
        <v>52</v>
      </c>
    </row>
    <row r="20" spans="1:13" ht="9.75" customHeight="1">
      <c r="A20" s="7">
        <v>53</v>
      </c>
      <c r="B20" s="3" t="s">
        <v>94</v>
      </c>
      <c r="C20" s="3"/>
      <c r="D20" s="11">
        <v>91774386</v>
      </c>
      <c r="E20" s="12">
        <v>34757396</v>
      </c>
      <c r="F20" s="12">
        <v>54563096</v>
      </c>
      <c r="G20" s="12">
        <v>638301</v>
      </c>
      <c r="H20" s="12">
        <v>3935726</v>
      </c>
      <c r="I20" s="12">
        <v>3095365</v>
      </c>
      <c r="J20" s="12">
        <v>813360</v>
      </c>
      <c r="K20" s="12">
        <v>1934715</v>
      </c>
      <c r="L20" s="12" t="s">
        <v>314</v>
      </c>
      <c r="M20" s="186">
        <v>53</v>
      </c>
    </row>
    <row r="21" spans="1:13" ht="9.75" customHeight="1">
      <c r="A21" s="7">
        <v>54</v>
      </c>
      <c r="B21" s="3" t="s">
        <v>95</v>
      </c>
      <c r="C21" s="3"/>
      <c r="D21" s="11">
        <v>16625618</v>
      </c>
      <c r="E21" s="12">
        <v>8962832</v>
      </c>
      <c r="F21" s="12">
        <v>6897811</v>
      </c>
      <c r="G21" s="12">
        <v>87962</v>
      </c>
      <c r="H21" s="12">
        <v>742899</v>
      </c>
      <c r="I21" s="12">
        <v>132218</v>
      </c>
      <c r="J21" s="12" t="s">
        <v>314</v>
      </c>
      <c r="K21" s="12">
        <v>248477</v>
      </c>
      <c r="L21" s="12">
        <v>71898</v>
      </c>
      <c r="M21" s="186">
        <v>54</v>
      </c>
    </row>
    <row r="22" spans="1:13" ht="9.75" customHeight="1">
      <c r="A22" s="7">
        <v>55</v>
      </c>
      <c r="B22" s="14" t="s">
        <v>4</v>
      </c>
      <c r="C22" s="14"/>
      <c r="D22" s="16">
        <f>SUM(D19:D21)</f>
        <v>121001255</v>
      </c>
      <c r="E22" s="17">
        <f>SUM(E19:E21)</f>
        <v>50175061</v>
      </c>
      <c r="F22" s="17">
        <f aca="true" t="shared" si="0" ref="F22:L22">SUM(F19:F21)</f>
        <v>66676233</v>
      </c>
      <c r="G22" s="17">
        <f t="shared" si="0"/>
        <v>807465</v>
      </c>
      <c r="H22" s="17">
        <f t="shared" si="0"/>
        <v>5075200</v>
      </c>
      <c r="I22" s="17">
        <f t="shared" si="0"/>
        <v>3286498</v>
      </c>
      <c r="J22" s="17">
        <f t="shared" si="0"/>
        <v>813360</v>
      </c>
      <c r="K22" s="17">
        <f t="shared" si="0"/>
        <v>2456471</v>
      </c>
      <c r="L22" s="17">
        <f t="shared" si="0"/>
        <v>80898</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205</v>
      </c>
      <c r="C24" s="106"/>
      <c r="D24" s="27"/>
      <c r="E24" s="28"/>
      <c r="F24" s="28"/>
      <c r="G24" s="28"/>
      <c r="H24" s="28"/>
      <c r="I24" s="28"/>
      <c r="J24" s="28"/>
      <c r="K24" s="28"/>
      <c r="L24" s="28"/>
      <c r="M24" s="188" t="s">
        <v>7</v>
      </c>
    </row>
    <row r="25" spans="1:13" ht="9.75" customHeight="1">
      <c r="A25" s="7">
        <v>56</v>
      </c>
      <c r="B25" s="3" t="s">
        <v>96</v>
      </c>
      <c r="C25" s="3"/>
      <c r="D25" s="11">
        <v>31572439</v>
      </c>
      <c r="E25" s="12">
        <v>15237261</v>
      </c>
      <c r="F25" s="12">
        <v>16135006</v>
      </c>
      <c r="G25" s="12">
        <v>334379</v>
      </c>
      <c r="H25" s="12">
        <v>358636</v>
      </c>
      <c r="I25" s="12">
        <v>310930</v>
      </c>
      <c r="J25" s="12" t="s">
        <v>314</v>
      </c>
      <c r="K25" s="12">
        <v>665343</v>
      </c>
      <c r="L25" s="12">
        <v>400</v>
      </c>
      <c r="M25" s="186">
        <v>56</v>
      </c>
    </row>
    <row r="26" spans="1:13" ht="9.75" customHeight="1">
      <c r="A26" s="7">
        <v>57</v>
      </c>
      <c r="B26" s="3" t="s">
        <v>97</v>
      </c>
      <c r="C26" s="3"/>
      <c r="D26" s="11">
        <v>29030383</v>
      </c>
      <c r="E26" s="12">
        <v>12810106</v>
      </c>
      <c r="F26" s="12">
        <v>16220277</v>
      </c>
      <c r="G26" s="12">
        <v>283763</v>
      </c>
      <c r="H26" s="12">
        <v>614877</v>
      </c>
      <c r="I26" s="12">
        <v>160424</v>
      </c>
      <c r="J26" s="12">
        <v>146537</v>
      </c>
      <c r="K26" s="12">
        <v>421224</v>
      </c>
      <c r="L26" s="12" t="s">
        <v>314</v>
      </c>
      <c r="M26" s="186">
        <v>57</v>
      </c>
    </row>
    <row r="27" spans="1:13" s="6" customFormat="1" ht="11.25" customHeight="1">
      <c r="A27" s="7">
        <v>58</v>
      </c>
      <c r="B27" s="3" t="s">
        <v>98</v>
      </c>
      <c r="C27" s="3"/>
      <c r="D27" s="11">
        <v>35582690</v>
      </c>
      <c r="E27" s="12">
        <v>11115271</v>
      </c>
      <c r="F27" s="12">
        <v>23814923</v>
      </c>
      <c r="G27" s="12">
        <v>174621</v>
      </c>
      <c r="H27" s="12">
        <v>1652907</v>
      </c>
      <c r="I27" s="12">
        <v>231127</v>
      </c>
      <c r="J27" s="12" t="s">
        <v>314</v>
      </c>
      <c r="K27" s="12">
        <v>651749</v>
      </c>
      <c r="L27" s="12">
        <v>49041</v>
      </c>
      <c r="M27" s="186">
        <v>58</v>
      </c>
    </row>
    <row r="28" spans="1:13" ht="9.75" customHeight="1">
      <c r="A28" s="7">
        <v>59</v>
      </c>
      <c r="B28" s="3" t="s">
        <v>99</v>
      </c>
      <c r="C28" s="3"/>
      <c r="D28" s="11">
        <v>23718188</v>
      </c>
      <c r="E28" s="12">
        <v>10701301</v>
      </c>
      <c r="F28" s="12">
        <v>11676302</v>
      </c>
      <c r="G28" s="12">
        <v>121203</v>
      </c>
      <c r="H28" s="12">
        <v>384121</v>
      </c>
      <c r="I28" s="12">
        <v>68976</v>
      </c>
      <c r="J28" s="12" t="s">
        <v>314</v>
      </c>
      <c r="K28" s="12">
        <v>317526</v>
      </c>
      <c r="L28" s="12">
        <v>1812</v>
      </c>
      <c r="M28" s="186">
        <v>59</v>
      </c>
    </row>
    <row r="29" spans="1:13" ht="9.75" customHeight="1">
      <c r="A29" s="7">
        <v>60</v>
      </c>
      <c r="B29" s="3" t="s">
        <v>94</v>
      </c>
      <c r="C29" s="3"/>
      <c r="D29" s="11">
        <v>63933304</v>
      </c>
      <c r="E29" s="12">
        <v>16725572</v>
      </c>
      <c r="F29" s="12">
        <v>45438214</v>
      </c>
      <c r="G29" s="12">
        <v>554160</v>
      </c>
      <c r="H29" s="12">
        <v>2216785</v>
      </c>
      <c r="I29" s="12">
        <v>256101</v>
      </c>
      <c r="J29" s="12" t="s">
        <v>314</v>
      </c>
      <c r="K29" s="12">
        <v>715139</v>
      </c>
      <c r="L29" s="12">
        <v>12500</v>
      </c>
      <c r="M29" s="186">
        <v>60</v>
      </c>
    </row>
    <row r="30" spans="1:13" ht="9.75" customHeight="1">
      <c r="A30" s="7">
        <v>61</v>
      </c>
      <c r="B30" s="3" t="s">
        <v>100</v>
      </c>
      <c r="C30" s="3"/>
      <c r="D30" s="11">
        <v>40930233</v>
      </c>
      <c r="E30" s="12">
        <v>16387196</v>
      </c>
      <c r="F30" s="12">
        <v>23641059</v>
      </c>
      <c r="G30" s="12">
        <v>278689</v>
      </c>
      <c r="H30" s="12">
        <v>813456</v>
      </c>
      <c r="I30" s="12">
        <v>399640</v>
      </c>
      <c r="J30" s="12" t="s">
        <v>314</v>
      </c>
      <c r="K30" s="12">
        <v>580571</v>
      </c>
      <c r="L30" s="12" t="s">
        <v>314</v>
      </c>
      <c r="M30" s="186">
        <v>61</v>
      </c>
    </row>
    <row r="31" spans="1:13" ht="9.75" customHeight="1">
      <c r="A31" s="7">
        <v>62</v>
      </c>
      <c r="B31" s="3" t="s">
        <v>101</v>
      </c>
      <c r="C31" s="3"/>
      <c r="D31" s="11">
        <v>24475068</v>
      </c>
      <c r="E31" s="12">
        <v>9202486</v>
      </c>
      <c r="F31" s="12">
        <v>14467855</v>
      </c>
      <c r="G31" s="12">
        <v>240410</v>
      </c>
      <c r="H31" s="12">
        <v>269644</v>
      </c>
      <c r="I31" s="12">
        <v>137297</v>
      </c>
      <c r="J31" s="12" t="s">
        <v>314</v>
      </c>
      <c r="K31" s="12">
        <v>241879</v>
      </c>
      <c r="L31" s="12">
        <v>104707</v>
      </c>
      <c r="M31" s="186">
        <v>62</v>
      </c>
    </row>
    <row r="32" spans="1:13" ht="9.75" customHeight="1">
      <c r="A32" s="7">
        <v>63</v>
      </c>
      <c r="B32" s="14" t="s">
        <v>4</v>
      </c>
      <c r="C32" s="14"/>
      <c r="D32" s="16">
        <f>SUM(D25:D31)</f>
        <v>249242305</v>
      </c>
      <c r="E32" s="17">
        <f>SUM(E25:E31)</f>
        <v>92179193</v>
      </c>
      <c r="F32" s="17">
        <f aca="true" t="shared" si="1" ref="F32:L32">SUM(F25:F31)</f>
        <v>151393636</v>
      </c>
      <c r="G32" s="17">
        <f t="shared" si="1"/>
        <v>1987225</v>
      </c>
      <c r="H32" s="17">
        <f t="shared" si="1"/>
        <v>6310426</v>
      </c>
      <c r="I32" s="17">
        <f t="shared" si="1"/>
        <v>1564495</v>
      </c>
      <c r="J32" s="17">
        <f t="shared" si="1"/>
        <v>146537</v>
      </c>
      <c r="K32" s="17">
        <f t="shared" si="1"/>
        <v>3593431</v>
      </c>
      <c r="L32" s="17">
        <f t="shared" si="1"/>
        <v>168460</v>
      </c>
      <c r="M32" s="186">
        <v>63</v>
      </c>
    </row>
    <row r="33" spans="1:13" ht="9.75" customHeight="1">
      <c r="A33" s="7">
        <v>64</v>
      </c>
      <c r="B33" s="20" t="s">
        <v>92</v>
      </c>
      <c r="C33" s="20"/>
      <c r="D33" s="16">
        <f>D22+D32</f>
        <v>370243560</v>
      </c>
      <c r="E33" s="17">
        <f>E22+E32</f>
        <v>142354254</v>
      </c>
      <c r="F33" s="17">
        <f aca="true" t="shared" si="2" ref="F33:L33">F22+F32</f>
        <v>218069869</v>
      </c>
      <c r="G33" s="17">
        <f t="shared" si="2"/>
        <v>2794690</v>
      </c>
      <c r="H33" s="17">
        <f t="shared" si="2"/>
        <v>11385626</v>
      </c>
      <c r="I33" s="17">
        <f t="shared" si="2"/>
        <v>4850993</v>
      </c>
      <c r="J33" s="17">
        <f t="shared" si="2"/>
        <v>959897</v>
      </c>
      <c r="K33" s="17">
        <f t="shared" si="2"/>
        <v>6049902</v>
      </c>
      <c r="L33" s="17">
        <f t="shared" si="2"/>
        <v>249358</v>
      </c>
      <c r="M33" s="186">
        <v>64</v>
      </c>
    </row>
    <row r="34" spans="1:13" ht="5.25" customHeight="1">
      <c r="A34" s="7"/>
      <c r="B34" s="20"/>
      <c r="C34" s="20"/>
      <c r="D34" s="17"/>
      <c r="E34" s="17"/>
      <c r="F34" s="17"/>
      <c r="G34" s="17"/>
      <c r="H34" s="17"/>
      <c r="I34" s="17"/>
      <c r="J34" s="17"/>
      <c r="K34" s="17"/>
      <c r="L34" s="17"/>
      <c r="M34" s="186"/>
    </row>
    <row r="35" spans="1:13" ht="14.25" customHeight="1">
      <c r="A35" s="440" t="s">
        <v>386</v>
      </c>
      <c r="B35" s="440"/>
      <c r="C35" s="440"/>
      <c r="D35" s="440"/>
      <c r="E35" s="440"/>
      <c r="F35" s="440"/>
      <c r="G35" s="442" t="s">
        <v>386</v>
      </c>
      <c r="H35" s="442"/>
      <c r="I35" s="442"/>
      <c r="J35" s="442"/>
      <c r="K35" s="442"/>
      <c r="L35" s="442"/>
      <c r="M35" s="442"/>
    </row>
    <row r="36" spans="1:12" ht="9" customHeight="1">
      <c r="A36" s="7" t="s">
        <v>7</v>
      </c>
      <c r="B36" s="106" t="s">
        <v>206</v>
      </c>
      <c r="C36" s="106"/>
      <c r="D36" s="12"/>
      <c r="E36" s="12"/>
      <c r="F36" s="12"/>
      <c r="G36" s="12"/>
      <c r="H36" s="12"/>
      <c r="I36" s="12"/>
      <c r="J36" s="12"/>
      <c r="K36" s="12"/>
      <c r="L36" s="12"/>
    </row>
    <row r="37" spans="1:13" ht="9.75" customHeight="1">
      <c r="A37" s="7">
        <v>65</v>
      </c>
      <c r="B37" s="3" t="s">
        <v>103</v>
      </c>
      <c r="C37" s="3"/>
      <c r="D37" s="11">
        <v>25609297</v>
      </c>
      <c r="E37" s="12">
        <v>13546380</v>
      </c>
      <c r="F37" s="12">
        <v>11517398</v>
      </c>
      <c r="G37" s="12">
        <v>281401</v>
      </c>
      <c r="H37" s="12">
        <v>1975085</v>
      </c>
      <c r="I37" s="12">
        <v>583244</v>
      </c>
      <c r="J37" s="12" t="s">
        <v>314</v>
      </c>
      <c r="K37" s="12">
        <v>680484</v>
      </c>
      <c r="L37" s="12">
        <v>15000</v>
      </c>
      <c r="M37" s="186">
        <v>65</v>
      </c>
    </row>
    <row r="38" spans="1:13" ht="9.75" customHeight="1">
      <c r="A38" s="7">
        <v>66</v>
      </c>
      <c r="B38" s="3" t="s">
        <v>104</v>
      </c>
      <c r="C38" s="3"/>
      <c r="D38" s="11">
        <v>21952679</v>
      </c>
      <c r="E38" s="12">
        <v>10867145</v>
      </c>
      <c r="F38" s="12">
        <v>11085534</v>
      </c>
      <c r="G38" s="12">
        <v>113610</v>
      </c>
      <c r="H38" s="12">
        <v>1472102</v>
      </c>
      <c r="I38" s="12" t="s">
        <v>314</v>
      </c>
      <c r="J38" s="12" t="s">
        <v>314</v>
      </c>
      <c r="K38" s="12">
        <v>154250</v>
      </c>
      <c r="L38" s="12">
        <v>48646</v>
      </c>
      <c r="M38" s="186">
        <v>66</v>
      </c>
    </row>
    <row r="39" spans="1:13" ht="9.75" customHeight="1">
      <c r="A39" s="7">
        <v>67</v>
      </c>
      <c r="B39" s="3" t="s">
        <v>105</v>
      </c>
      <c r="C39" s="3"/>
      <c r="D39" s="11">
        <v>16704101</v>
      </c>
      <c r="E39" s="12">
        <v>9695886</v>
      </c>
      <c r="F39" s="12">
        <v>7008215</v>
      </c>
      <c r="G39" s="12">
        <v>433466</v>
      </c>
      <c r="H39" s="12">
        <v>1417020</v>
      </c>
      <c r="I39" s="12">
        <v>270414</v>
      </c>
      <c r="J39" s="12" t="s">
        <v>314</v>
      </c>
      <c r="K39" s="12">
        <v>426675</v>
      </c>
      <c r="L39" s="12" t="s">
        <v>314</v>
      </c>
      <c r="M39" s="186">
        <v>67</v>
      </c>
    </row>
    <row r="40" spans="1:13" ht="9.75" customHeight="1">
      <c r="A40" s="7">
        <v>68</v>
      </c>
      <c r="B40" s="3" t="s">
        <v>106</v>
      </c>
      <c r="C40" s="3"/>
      <c r="D40" s="11">
        <v>16078465</v>
      </c>
      <c r="E40" s="12">
        <v>10222015</v>
      </c>
      <c r="F40" s="12">
        <v>4965136</v>
      </c>
      <c r="G40" s="12">
        <v>175958</v>
      </c>
      <c r="H40" s="12">
        <v>444188</v>
      </c>
      <c r="I40" s="12">
        <v>401094</v>
      </c>
      <c r="J40" s="12" t="s">
        <v>314</v>
      </c>
      <c r="K40" s="12">
        <v>580256</v>
      </c>
      <c r="L40" s="12" t="s">
        <v>314</v>
      </c>
      <c r="M40" s="186">
        <v>68</v>
      </c>
    </row>
    <row r="41" spans="1:13" ht="9.75" customHeight="1">
      <c r="A41" s="7">
        <v>69</v>
      </c>
      <c r="B41" s="14" t="s">
        <v>4</v>
      </c>
      <c r="C41" s="14"/>
      <c r="D41" s="16">
        <f>SUM(D37:D40)</f>
        <v>80344542</v>
      </c>
      <c r="E41" s="17">
        <f>SUM(E37:E40)</f>
        <v>44331426</v>
      </c>
      <c r="F41" s="17">
        <f aca="true" t="shared" si="3" ref="F41:L41">SUM(F37:F40)</f>
        <v>34576283</v>
      </c>
      <c r="G41" s="17">
        <f t="shared" si="3"/>
        <v>1004435</v>
      </c>
      <c r="H41" s="17">
        <f t="shared" si="3"/>
        <v>5308395</v>
      </c>
      <c r="I41" s="17">
        <f t="shared" si="3"/>
        <v>1254752</v>
      </c>
      <c r="J41" s="17" t="s">
        <v>348</v>
      </c>
      <c r="K41" s="17">
        <f t="shared" si="3"/>
        <v>1841665</v>
      </c>
      <c r="L41" s="17">
        <f t="shared" si="3"/>
        <v>63646</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205</v>
      </c>
      <c r="C43" s="106"/>
      <c r="D43" s="11"/>
      <c r="E43" s="12"/>
      <c r="F43" s="12"/>
      <c r="G43" s="12"/>
      <c r="H43" s="12"/>
      <c r="I43" s="12"/>
      <c r="J43" s="12"/>
      <c r="K43" s="12"/>
      <c r="L43" s="12"/>
      <c r="M43" s="186" t="s">
        <v>7</v>
      </c>
    </row>
    <row r="44" spans="1:13" ht="9.75" customHeight="1">
      <c r="A44" s="7">
        <v>70</v>
      </c>
      <c r="B44" s="3" t="s">
        <v>103</v>
      </c>
      <c r="C44" s="3"/>
      <c r="D44" s="11">
        <v>41094607</v>
      </c>
      <c r="E44" s="12">
        <v>13523298</v>
      </c>
      <c r="F44" s="12">
        <v>27571309</v>
      </c>
      <c r="G44" s="12">
        <v>96204</v>
      </c>
      <c r="H44" s="12">
        <v>900281</v>
      </c>
      <c r="I44" s="12">
        <v>228476</v>
      </c>
      <c r="J44" s="12" t="s">
        <v>314</v>
      </c>
      <c r="K44" s="12">
        <v>707727</v>
      </c>
      <c r="L44" s="12">
        <v>25506</v>
      </c>
      <c r="M44" s="186">
        <v>70</v>
      </c>
    </row>
    <row r="45" spans="1:13" ht="9.75" customHeight="1">
      <c r="A45" s="7">
        <v>71</v>
      </c>
      <c r="B45" s="3" t="s">
        <v>104</v>
      </c>
      <c r="C45" s="3"/>
      <c r="D45" s="11">
        <v>24907850</v>
      </c>
      <c r="E45" s="12">
        <v>9549723</v>
      </c>
      <c r="F45" s="12">
        <v>15358127</v>
      </c>
      <c r="G45" s="12">
        <v>166708</v>
      </c>
      <c r="H45" s="12">
        <v>309210</v>
      </c>
      <c r="I45" s="12">
        <v>174082</v>
      </c>
      <c r="J45" s="12" t="s">
        <v>314</v>
      </c>
      <c r="K45" s="12">
        <v>126010</v>
      </c>
      <c r="L45" s="12" t="s">
        <v>314</v>
      </c>
      <c r="M45" s="186">
        <v>71</v>
      </c>
    </row>
    <row r="46" spans="1:13" ht="9.75" customHeight="1">
      <c r="A46" s="7">
        <v>72</v>
      </c>
      <c r="B46" s="3" t="s">
        <v>105</v>
      </c>
      <c r="C46" s="3"/>
      <c r="D46" s="11">
        <v>28333069</v>
      </c>
      <c r="E46" s="12">
        <v>10232800</v>
      </c>
      <c r="F46" s="12">
        <v>17833831</v>
      </c>
      <c r="G46" s="12">
        <v>240043</v>
      </c>
      <c r="H46" s="12">
        <v>1492675</v>
      </c>
      <c r="I46" s="12">
        <v>106418</v>
      </c>
      <c r="J46" s="12">
        <v>16360</v>
      </c>
      <c r="K46" s="12">
        <v>379844</v>
      </c>
      <c r="L46" s="12">
        <v>121468</v>
      </c>
      <c r="M46" s="186">
        <v>72</v>
      </c>
    </row>
    <row r="47" spans="1:13" ht="9.75" customHeight="1">
      <c r="A47" s="7">
        <v>73</v>
      </c>
      <c r="B47" s="3" t="s">
        <v>107</v>
      </c>
      <c r="C47" s="3"/>
      <c r="D47" s="11">
        <v>36671416</v>
      </c>
      <c r="E47" s="12">
        <v>14676700</v>
      </c>
      <c r="F47" s="12">
        <v>21994716</v>
      </c>
      <c r="G47" s="12">
        <v>447091</v>
      </c>
      <c r="H47" s="12">
        <v>1131911</v>
      </c>
      <c r="I47" s="12">
        <v>331831</v>
      </c>
      <c r="J47" s="12" t="s">
        <v>314</v>
      </c>
      <c r="K47" s="12">
        <v>297222</v>
      </c>
      <c r="L47" s="12">
        <v>187846</v>
      </c>
      <c r="M47" s="186">
        <v>73</v>
      </c>
    </row>
    <row r="48" spans="1:13" ht="9.75" customHeight="1">
      <c r="A48" s="7">
        <v>74</v>
      </c>
      <c r="B48" s="3" t="s">
        <v>108</v>
      </c>
      <c r="C48" s="3"/>
      <c r="D48" s="11">
        <v>20778476</v>
      </c>
      <c r="E48" s="12">
        <v>7667789</v>
      </c>
      <c r="F48" s="12">
        <v>12122547</v>
      </c>
      <c r="G48" s="12">
        <v>161743</v>
      </c>
      <c r="H48" s="12">
        <v>1495953</v>
      </c>
      <c r="I48" s="12" t="s">
        <v>314</v>
      </c>
      <c r="J48" s="12" t="s">
        <v>314</v>
      </c>
      <c r="K48" s="12">
        <v>198654</v>
      </c>
      <c r="L48" s="12" t="s">
        <v>314</v>
      </c>
      <c r="M48" s="186">
        <v>74</v>
      </c>
    </row>
    <row r="49" spans="1:13" ht="9.75" customHeight="1">
      <c r="A49" s="7">
        <v>75</v>
      </c>
      <c r="B49" s="3" t="s">
        <v>109</v>
      </c>
      <c r="C49" s="3"/>
      <c r="D49" s="11">
        <v>15019493</v>
      </c>
      <c r="E49" s="12">
        <v>4260400</v>
      </c>
      <c r="F49" s="12">
        <v>10150872</v>
      </c>
      <c r="G49" s="12">
        <v>81200</v>
      </c>
      <c r="H49" s="12">
        <v>452791</v>
      </c>
      <c r="I49" s="12">
        <v>5000</v>
      </c>
      <c r="J49" s="12">
        <v>225</v>
      </c>
      <c r="K49" s="12">
        <v>83065</v>
      </c>
      <c r="L49" s="12" t="s">
        <v>314</v>
      </c>
      <c r="M49" s="186">
        <v>75</v>
      </c>
    </row>
    <row r="50" spans="1:13" ht="9.75" customHeight="1">
      <c r="A50" s="7">
        <v>76</v>
      </c>
      <c r="B50" s="3" t="s">
        <v>110</v>
      </c>
      <c r="C50" s="3"/>
      <c r="D50" s="11">
        <v>23053122</v>
      </c>
      <c r="E50" s="12">
        <v>10105749</v>
      </c>
      <c r="F50" s="12">
        <v>11969588</v>
      </c>
      <c r="G50" s="12">
        <v>9350</v>
      </c>
      <c r="H50" s="12">
        <v>599998</v>
      </c>
      <c r="I50" s="12" t="s">
        <v>314</v>
      </c>
      <c r="J50" s="12">
        <v>736404</v>
      </c>
      <c r="K50" s="12">
        <v>561815</v>
      </c>
      <c r="L50" s="12">
        <v>11391</v>
      </c>
      <c r="M50" s="186">
        <v>76</v>
      </c>
    </row>
    <row r="51" spans="1:13" ht="9.75" customHeight="1">
      <c r="A51" s="7">
        <v>77</v>
      </c>
      <c r="B51" s="3" t="s">
        <v>111</v>
      </c>
      <c r="C51" s="3"/>
      <c r="D51" s="11">
        <v>17001608</v>
      </c>
      <c r="E51" s="12">
        <v>4897070</v>
      </c>
      <c r="F51" s="12">
        <v>11645632</v>
      </c>
      <c r="G51" s="12">
        <v>130689</v>
      </c>
      <c r="H51" s="12">
        <v>767518</v>
      </c>
      <c r="I51" s="12">
        <v>131</v>
      </c>
      <c r="J51" s="12">
        <v>235450</v>
      </c>
      <c r="K51" s="12">
        <v>192951</v>
      </c>
      <c r="L51" s="12">
        <v>5000</v>
      </c>
      <c r="M51" s="186">
        <v>77</v>
      </c>
    </row>
    <row r="52" spans="1:13" ht="9.75" customHeight="1">
      <c r="A52" s="7">
        <v>78</v>
      </c>
      <c r="B52" s="3" t="s">
        <v>112</v>
      </c>
      <c r="C52" s="3"/>
      <c r="D52" s="11">
        <v>20826724</v>
      </c>
      <c r="E52" s="12">
        <v>8729886</v>
      </c>
      <c r="F52" s="12">
        <v>11061979</v>
      </c>
      <c r="G52" s="12">
        <v>35381</v>
      </c>
      <c r="H52" s="12">
        <v>908463</v>
      </c>
      <c r="I52" s="12">
        <v>121542</v>
      </c>
      <c r="J52" s="12">
        <v>7672</v>
      </c>
      <c r="K52" s="12">
        <v>200018</v>
      </c>
      <c r="L52" s="12">
        <v>69596</v>
      </c>
      <c r="M52" s="186">
        <v>78</v>
      </c>
    </row>
    <row r="53" spans="1:13" ht="9.75" customHeight="1">
      <c r="A53" s="7">
        <v>79</v>
      </c>
      <c r="B53" s="14" t="s">
        <v>4</v>
      </c>
      <c r="C53" s="14"/>
      <c r="D53" s="16">
        <f>SUM(D44:D52)</f>
        <v>227686365</v>
      </c>
      <c r="E53" s="17">
        <f>SUM(E44:E52)</f>
        <v>83643415</v>
      </c>
      <c r="F53" s="17">
        <f aca="true" t="shared" si="4" ref="F53:L53">SUM(F44:F52)</f>
        <v>139708601</v>
      </c>
      <c r="G53" s="17">
        <f t="shared" si="4"/>
        <v>1368409</v>
      </c>
      <c r="H53" s="17">
        <f t="shared" si="4"/>
        <v>8058800</v>
      </c>
      <c r="I53" s="17">
        <f t="shared" si="4"/>
        <v>967480</v>
      </c>
      <c r="J53" s="17">
        <f t="shared" si="4"/>
        <v>996111</v>
      </c>
      <c r="K53" s="17">
        <f t="shared" si="4"/>
        <v>2747306</v>
      </c>
      <c r="L53" s="17">
        <f t="shared" si="4"/>
        <v>420807</v>
      </c>
      <c r="M53" s="186">
        <v>79</v>
      </c>
    </row>
    <row r="54" spans="1:13" ht="9.75" customHeight="1">
      <c r="A54" s="7">
        <v>80</v>
      </c>
      <c r="B54" s="20" t="s">
        <v>102</v>
      </c>
      <c r="C54" s="20"/>
      <c r="D54" s="16">
        <f>D41+D53</f>
        <v>308030907</v>
      </c>
      <c r="E54" s="17">
        <f>E41+E53</f>
        <v>127974841</v>
      </c>
      <c r="F54" s="17">
        <f aca="true" t="shared" si="5" ref="F54:L54">F41+F53</f>
        <v>174284884</v>
      </c>
      <c r="G54" s="17">
        <f t="shared" si="5"/>
        <v>2372844</v>
      </c>
      <c r="H54" s="17">
        <f t="shared" si="5"/>
        <v>13367195</v>
      </c>
      <c r="I54" s="17">
        <f t="shared" si="5"/>
        <v>2222232</v>
      </c>
      <c r="J54" s="17">
        <f>J53</f>
        <v>996111</v>
      </c>
      <c r="K54" s="17">
        <f t="shared" si="5"/>
        <v>4588971</v>
      </c>
      <c r="L54" s="17">
        <f t="shared" si="5"/>
        <v>484453</v>
      </c>
      <c r="M54" s="186">
        <v>80</v>
      </c>
    </row>
    <row r="55" spans="1:13" ht="4.5" customHeight="1">
      <c r="A55" s="7"/>
      <c r="B55" s="20"/>
      <c r="C55" s="20"/>
      <c r="D55" s="17"/>
      <c r="E55" s="17"/>
      <c r="F55" s="17"/>
      <c r="G55" s="17"/>
      <c r="H55" s="17"/>
      <c r="I55" s="17"/>
      <c r="J55" s="17"/>
      <c r="K55" s="17"/>
      <c r="L55" s="17"/>
      <c r="M55" s="186"/>
    </row>
    <row r="56" spans="1:13" ht="13.5" customHeight="1">
      <c r="A56" s="440" t="s">
        <v>387</v>
      </c>
      <c r="B56" s="440"/>
      <c r="C56" s="440"/>
      <c r="D56" s="440"/>
      <c r="E56" s="440"/>
      <c r="F56" s="440"/>
      <c r="G56" s="442" t="s">
        <v>387</v>
      </c>
      <c r="H56" s="442"/>
      <c r="I56" s="442"/>
      <c r="J56" s="442"/>
      <c r="K56" s="442"/>
      <c r="L56" s="442"/>
      <c r="M56" s="442"/>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17491702</v>
      </c>
      <c r="E58" s="165">
        <v>10186061</v>
      </c>
      <c r="F58" s="165">
        <v>6867660</v>
      </c>
      <c r="G58" s="165">
        <v>728095</v>
      </c>
      <c r="H58" s="165">
        <v>1245525</v>
      </c>
      <c r="I58" s="165">
        <v>12299</v>
      </c>
      <c r="J58" s="165" t="s">
        <v>314</v>
      </c>
      <c r="K58" s="165">
        <v>141093</v>
      </c>
      <c r="L58" s="165" t="s">
        <v>314</v>
      </c>
      <c r="M58" s="186">
        <v>81</v>
      </c>
    </row>
    <row r="59" spans="1:13" s="6" customFormat="1" ht="12" customHeight="1">
      <c r="A59" s="7">
        <v>82</v>
      </c>
      <c r="B59" s="3" t="s">
        <v>115</v>
      </c>
      <c r="C59" s="3"/>
      <c r="D59" s="164">
        <v>60359966</v>
      </c>
      <c r="E59" s="165">
        <v>23824018</v>
      </c>
      <c r="F59" s="165">
        <v>36535948</v>
      </c>
      <c r="G59" s="165">
        <v>1452083</v>
      </c>
      <c r="H59" s="165">
        <v>6762312</v>
      </c>
      <c r="I59" s="165">
        <v>769742</v>
      </c>
      <c r="J59" s="165" t="s">
        <v>314</v>
      </c>
      <c r="K59" s="165">
        <v>530671</v>
      </c>
      <c r="L59" s="165">
        <v>468131</v>
      </c>
      <c r="M59" s="186">
        <v>82</v>
      </c>
    </row>
    <row r="60" spans="1:13" ht="9.75" customHeight="1">
      <c r="A60" s="7">
        <v>83</v>
      </c>
      <c r="B60" s="3" t="s">
        <v>116</v>
      </c>
      <c r="C60" s="3"/>
      <c r="D60" s="164">
        <v>72662304</v>
      </c>
      <c r="E60" s="165">
        <v>26900549</v>
      </c>
      <c r="F60" s="165">
        <v>42722874</v>
      </c>
      <c r="G60" s="165">
        <v>449873</v>
      </c>
      <c r="H60" s="165">
        <v>2767157</v>
      </c>
      <c r="I60" s="165">
        <v>981873</v>
      </c>
      <c r="J60" s="165" t="s">
        <v>314</v>
      </c>
      <c r="K60" s="165">
        <v>759654</v>
      </c>
      <c r="L60" s="165" t="s">
        <v>314</v>
      </c>
      <c r="M60" s="186">
        <v>83</v>
      </c>
    </row>
    <row r="61" spans="1:13" ht="9.75" customHeight="1">
      <c r="A61" s="7">
        <v>84</v>
      </c>
      <c r="B61" s="3" t="s">
        <v>117</v>
      </c>
      <c r="C61" s="3"/>
      <c r="D61" s="164">
        <v>340306074</v>
      </c>
      <c r="E61" s="12">
        <v>100400409</v>
      </c>
      <c r="F61" s="12">
        <v>239905665</v>
      </c>
      <c r="G61" s="12">
        <v>2231404</v>
      </c>
      <c r="H61" s="12">
        <v>13748107</v>
      </c>
      <c r="I61" s="12">
        <v>5955127</v>
      </c>
      <c r="J61" s="12" t="s">
        <v>314</v>
      </c>
      <c r="K61" s="12">
        <v>2800241</v>
      </c>
      <c r="L61" s="12">
        <v>687100</v>
      </c>
      <c r="M61" s="186">
        <v>84</v>
      </c>
    </row>
    <row r="62" spans="1:13" ht="9.75" customHeight="1">
      <c r="A62" s="7">
        <v>85</v>
      </c>
      <c r="B62" s="3" t="s">
        <v>118</v>
      </c>
      <c r="C62" s="3"/>
      <c r="D62" s="11">
        <v>12577912</v>
      </c>
      <c r="E62" s="12">
        <v>9379182</v>
      </c>
      <c r="F62" s="12">
        <v>3198730</v>
      </c>
      <c r="G62" s="12">
        <v>178190</v>
      </c>
      <c r="H62" s="12">
        <v>814850</v>
      </c>
      <c r="I62" s="12">
        <v>143472</v>
      </c>
      <c r="J62" s="12" t="s">
        <v>314</v>
      </c>
      <c r="K62" s="12">
        <v>152647</v>
      </c>
      <c r="L62" s="12" t="s">
        <v>314</v>
      </c>
      <c r="M62" s="186">
        <v>85</v>
      </c>
    </row>
    <row r="63" spans="1:13" ht="9.75" customHeight="1">
      <c r="A63" s="7">
        <v>86</v>
      </c>
      <c r="B63" s="14" t="s">
        <v>4</v>
      </c>
      <c r="C63" s="14"/>
      <c r="D63" s="16">
        <f aca="true" t="shared" si="6" ref="D63:I63">SUM(D58:D62)</f>
        <v>503397958</v>
      </c>
      <c r="E63" s="17">
        <f t="shared" si="6"/>
        <v>170690219</v>
      </c>
      <c r="F63" s="17">
        <f t="shared" si="6"/>
        <v>329230877</v>
      </c>
      <c r="G63" s="326">
        <f t="shared" si="6"/>
        <v>5039645</v>
      </c>
      <c r="H63" s="17">
        <f t="shared" si="6"/>
        <v>25337951</v>
      </c>
      <c r="I63" s="17">
        <f t="shared" si="6"/>
        <v>7862513</v>
      </c>
      <c r="J63" s="132">
        <f>-SUM(J58,J62)</f>
        <v>0</v>
      </c>
      <c r="K63" s="17">
        <f>SUM(K58:K62)</f>
        <v>4384306</v>
      </c>
      <c r="L63" s="17">
        <f>SUM(L58:L62)</f>
        <v>1155231</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53131388</v>
      </c>
      <c r="E65" s="12">
        <v>11377919</v>
      </c>
      <c r="F65" s="12">
        <v>40433644</v>
      </c>
      <c r="G65" s="12">
        <v>194452</v>
      </c>
      <c r="H65" s="12">
        <v>1848340</v>
      </c>
      <c r="I65" s="12" t="s">
        <v>314</v>
      </c>
      <c r="J65" s="12" t="s">
        <v>314</v>
      </c>
      <c r="K65" s="12">
        <v>702171</v>
      </c>
      <c r="L65" s="12">
        <v>102120</v>
      </c>
      <c r="M65" s="186">
        <v>87</v>
      </c>
    </row>
    <row r="66" spans="1:13" ht="9.75" customHeight="1">
      <c r="A66" s="7">
        <v>88</v>
      </c>
      <c r="B66" s="3" t="s">
        <v>119</v>
      </c>
      <c r="C66" s="3"/>
      <c r="D66" s="30">
        <v>60258632</v>
      </c>
      <c r="E66" s="12">
        <v>19270526</v>
      </c>
      <c r="F66" s="12">
        <v>39305218</v>
      </c>
      <c r="G66" s="12">
        <v>622810</v>
      </c>
      <c r="H66" s="12">
        <v>2040488</v>
      </c>
      <c r="I66" s="12">
        <v>311532</v>
      </c>
      <c r="J66" s="12">
        <v>251159</v>
      </c>
      <c r="K66" s="12">
        <v>675995</v>
      </c>
      <c r="L66" s="12">
        <v>69081</v>
      </c>
      <c r="M66" s="186">
        <v>88</v>
      </c>
    </row>
    <row r="67" spans="1:13" ht="9.75" customHeight="1">
      <c r="A67" s="7">
        <v>89</v>
      </c>
      <c r="B67" s="3" t="s">
        <v>116</v>
      </c>
      <c r="C67" s="3"/>
      <c r="D67" s="11">
        <v>47416974</v>
      </c>
      <c r="E67" s="12">
        <v>13292984</v>
      </c>
      <c r="F67" s="12">
        <v>34123990</v>
      </c>
      <c r="G67" s="12">
        <v>240303</v>
      </c>
      <c r="H67" s="12">
        <v>1813593</v>
      </c>
      <c r="I67" s="12">
        <v>13891</v>
      </c>
      <c r="J67" s="12" t="s">
        <v>314</v>
      </c>
      <c r="K67" s="12">
        <v>258808</v>
      </c>
      <c r="L67" s="12">
        <v>44651</v>
      </c>
      <c r="M67" s="186">
        <v>89</v>
      </c>
    </row>
    <row r="68" spans="1:13" ht="9.75" customHeight="1">
      <c r="A68" s="7">
        <v>90</v>
      </c>
      <c r="B68" s="3" t="s">
        <v>120</v>
      </c>
      <c r="C68" s="3"/>
      <c r="D68" s="11">
        <v>62989711</v>
      </c>
      <c r="E68" s="12">
        <v>15738724</v>
      </c>
      <c r="F68" s="12">
        <v>46636193</v>
      </c>
      <c r="G68" s="12">
        <v>343016</v>
      </c>
      <c r="H68" s="12">
        <v>2197934</v>
      </c>
      <c r="I68" s="12">
        <v>164911</v>
      </c>
      <c r="J68" s="12">
        <v>56711</v>
      </c>
      <c r="K68" s="12">
        <v>540757</v>
      </c>
      <c r="L68" s="12" t="s">
        <v>314</v>
      </c>
      <c r="M68" s="186">
        <v>90</v>
      </c>
    </row>
    <row r="69" spans="1:13" ht="9.75" customHeight="1">
      <c r="A69" s="7">
        <v>91</v>
      </c>
      <c r="B69" s="3" t="s">
        <v>121</v>
      </c>
      <c r="C69" s="3"/>
      <c r="D69" s="11">
        <v>33679332</v>
      </c>
      <c r="E69" s="12">
        <v>7848873</v>
      </c>
      <c r="F69" s="12">
        <v>24713149</v>
      </c>
      <c r="G69" s="12">
        <v>70382</v>
      </c>
      <c r="H69" s="12">
        <v>1180728</v>
      </c>
      <c r="I69" s="12">
        <v>199586</v>
      </c>
      <c r="J69" s="12" t="s">
        <v>314</v>
      </c>
      <c r="K69" s="12">
        <v>109235</v>
      </c>
      <c r="L69" s="12" t="s">
        <v>314</v>
      </c>
      <c r="M69" s="186">
        <v>91</v>
      </c>
    </row>
    <row r="70" spans="1:13" ht="9.75" customHeight="1">
      <c r="A70" s="7">
        <v>92</v>
      </c>
      <c r="B70" s="3" t="s">
        <v>122</v>
      </c>
      <c r="C70" s="3"/>
      <c r="D70" s="11">
        <v>33048292</v>
      </c>
      <c r="E70" s="12">
        <v>9982607</v>
      </c>
      <c r="F70" s="12">
        <v>22284664</v>
      </c>
      <c r="G70" s="12">
        <v>20146</v>
      </c>
      <c r="H70" s="12">
        <v>1451706</v>
      </c>
      <c r="I70" s="12">
        <v>11890</v>
      </c>
      <c r="J70" s="12" t="s">
        <v>314</v>
      </c>
      <c r="K70" s="12">
        <v>149060</v>
      </c>
      <c r="L70" s="12">
        <v>35994</v>
      </c>
      <c r="M70" s="186">
        <v>92</v>
      </c>
    </row>
    <row r="71" spans="1:13" ht="9.75" customHeight="1">
      <c r="A71" s="7">
        <v>93</v>
      </c>
      <c r="B71" s="3" t="s">
        <v>123</v>
      </c>
      <c r="C71" s="3"/>
      <c r="D71" s="11">
        <v>38164709</v>
      </c>
      <c r="E71" s="12">
        <v>8691041</v>
      </c>
      <c r="F71" s="12">
        <v>28461041</v>
      </c>
      <c r="G71" s="12">
        <v>131821</v>
      </c>
      <c r="H71" s="12">
        <v>782858</v>
      </c>
      <c r="I71" s="12">
        <v>261662</v>
      </c>
      <c r="J71" s="12">
        <v>53500</v>
      </c>
      <c r="K71" s="12">
        <v>259661</v>
      </c>
      <c r="L71" s="12" t="s">
        <v>314</v>
      </c>
      <c r="M71" s="186">
        <v>93</v>
      </c>
    </row>
    <row r="72" spans="1:13" ht="9.75" customHeight="1">
      <c r="A72" s="7">
        <v>94</v>
      </c>
      <c r="B72" s="14" t="s">
        <v>4</v>
      </c>
      <c r="C72" s="14"/>
      <c r="D72" s="16">
        <f>SUM(D65:D71)</f>
        <v>328689038</v>
      </c>
      <c r="E72" s="17">
        <f>SUM(E65:E71)</f>
        <v>86202674</v>
      </c>
      <c r="F72" s="17">
        <f aca="true" t="shared" si="7" ref="F72:L72">SUM(F65:F71)</f>
        <v>235957899</v>
      </c>
      <c r="G72" s="17">
        <f t="shared" si="7"/>
        <v>1622930</v>
      </c>
      <c r="H72" s="17">
        <f t="shared" si="7"/>
        <v>11315647</v>
      </c>
      <c r="I72" s="17">
        <f t="shared" si="7"/>
        <v>963472</v>
      </c>
      <c r="J72" s="17">
        <f t="shared" si="7"/>
        <v>361370</v>
      </c>
      <c r="K72" s="17">
        <f t="shared" si="7"/>
        <v>2695687</v>
      </c>
      <c r="L72" s="17">
        <f t="shared" si="7"/>
        <v>251846</v>
      </c>
      <c r="M72" s="186">
        <v>94</v>
      </c>
    </row>
    <row r="73" spans="1:13" ht="9.75" customHeight="1">
      <c r="A73" s="7">
        <v>95</v>
      </c>
      <c r="B73" s="20" t="s">
        <v>113</v>
      </c>
      <c r="C73" s="20"/>
      <c r="D73" s="16">
        <f aca="true" t="shared" si="8" ref="D73:L73">D63+D72</f>
        <v>832086996</v>
      </c>
      <c r="E73" s="17">
        <f t="shared" si="8"/>
        <v>256892893</v>
      </c>
      <c r="F73" s="17">
        <f t="shared" si="8"/>
        <v>565188776</v>
      </c>
      <c r="G73" s="17">
        <f t="shared" si="8"/>
        <v>6662575</v>
      </c>
      <c r="H73" s="17">
        <f t="shared" si="8"/>
        <v>36653598</v>
      </c>
      <c r="I73" s="17">
        <f t="shared" si="8"/>
        <v>8825985</v>
      </c>
      <c r="J73" s="17">
        <f>SUM(J72,J62)</f>
        <v>361370</v>
      </c>
      <c r="K73" s="17">
        <f t="shared" si="8"/>
        <v>7079993</v>
      </c>
      <c r="L73" s="17">
        <f t="shared" si="8"/>
        <v>1407077</v>
      </c>
      <c r="M73" s="186">
        <v>95</v>
      </c>
    </row>
    <row r="74" spans="1:13" ht="9.75" customHeight="1">
      <c r="A74" s="198" t="s">
        <v>33</v>
      </c>
      <c r="D74" s="16"/>
      <c r="E74" s="17"/>
      <c r="F74" s="17"/>
      <c r="G74" s="17"/>
      <c r="H74" s="17"/>
      <c r="I74" s="17"/>
      <c r="J74" s="17"/>
      <c r="K74" s="17"/>
      <c r="L74" s="17"/>
      <c r="M74" s="12"/>
    </row>
    <row r="75" spans="1:13" s="52" customFormat="1" ht="9" customHeight="1">
      <c r="A75" s="208" t="s">
        <v>362</v>
      </c>
      <c r="B75" s="148"/>
      <c r="C75" s="148"/>
      <c r="D75" s="148"/>
      <c r="E75" s="148"/>
      <c r="F75" s="148"/>
      <c r="G75" s="148"/>
      <c r="H75" s="148"/>
      <c r="I75" s="148"/>
      <c r="J75" s="148"/>
      <c r="K75" s="148"/>
      <c r="L75" s="148"/>
      <c r="M75" s="187" t="s">
        <v>7</v>
      </c>
    </row>
    <row r="76" spans="1:13" s="52" customFormat="1" ht="9" customHeight="1">
      <c r="A76" s="332" t="s">
        <v>363</v>
      </c>
      <c r="B76" s="332"/>
      <c r="C76" s="332"/>
      <c r="D76" s="332"/>
      <c r="E76" s="332"/>
      <c r="F76" s="332"/>
      <c r="G76" s="332"/>
      <c r="H76" s="332"/>
      <c r="I76" s="332"/>
      <c r="J76" s="332"/>
      <c r="K76" s="332"/>
      <c r="L76" s="332"/>
      <c r="M76" s="187"/>
    </row>
    <row r="77" spans="1:13" s="52" customFormat="1" ht="8.25">
      <c r="A77" s="416" t="s">
        <v>135</v>
      </c>
      <c r="B77" s="416"/>
      <c r="C77" s="416"/>
      <c r="D77" s="416"/>
      <c r="E77" s="416"/>
      <c r="F77" s="416"/>
      <c r="M77" s="226"/>
    </row>
  </sheetData>
  <sheetProtection/>
  <mergeCells count="28">
    <mergeCell ref="A76:L76"/>
    <mergeCell ref="A77:F77"/>
    <mergeCell ref="J13:J15"/>
    <mergeCell ref="L13:L15"/>
    <mergeCell ref="D6:D15"/>
    <mergeCell ref="A17:F17"/>
    <mergeCell ref="A56:F56"/>
    <mergeCell ref="G35:M35"/>
    <mergeCell ref="G56:M56"/>
    <mergeCell ref="K9:L12"/>
    <mergeCell ref="A35:F35"/>
    <mergeCell ref="G17:L17"/>
    <mergeCell ref="G7:L8"/>
    <mergeCell ref="B3:F3"/>
    <mergeCell ref="G3:I3"/>
    <mergeCell ref="B6:C16"/>
    <mergeCell ref="G9:H12"/>
    <mergeCell ref="I9:J12"/>
    <mergeCell ref="K2:L2"/>
    <mergeCell ref="E7:F12"/>
    <mergeCell ref="F13:F15"/>
    <mergeCell ref="H13:H15"/>
    <mergeCell ref="A1:F1"/>
    <mergeCell ref="G1:M1"/>
    <mergeCell ref="G4:H4"/>
    <mergeCell ref="E2:F2"/>
    <mergeCell ref="G2:H2"/>
    <mergeCell ref="B4:F4"/>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J33" sqref="J33"/>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88"/>
      <c r="F1" s="388"/>
      <c r="G1" s="388" t="s">
        <v>193</v>
      </c>
      <c r="H1" s="388"/>
      <c r="I1" s="389" t="s">
        <v>194</v>
      </c>
      <c r="J1" s="389"/>
      <c r="K1" s="389"/>
      <c r="L1" s="389"/>
      <c r="M1" s="62" t="s">
        <v>7</v>
      </c>
      <c r="O1" s="198"/>
    </row>
    <row r="2" spans="1:15" s="4" customFormat="1" ht="12" customHeight="1">
      <c r="A2" s="227"/>
      <c r="B2" s="388" t="s">
        <v>195</v>
      </c>
      <c r="C2" s="388"/>
      <c r="D2" s="388"/>
      <c r="E2" s="388"/>
      <c r="F2" s="388"/>
      <c r="G2" s="388"/>
      <c r="H2" s="388"/>
      <c r="I2" s="389" t="s">
        <v>196</v>
      </c>
      <c r="J2" s="389"/>
      <c r="K2" s="389"/>
      <c r="L2" s="389"/>
      <c r="M2" s="85"/>
      <c r="O2" s="198"/>
    </row>
    <row r="3" spans="1:15" s="4" customFormat="1" ht="12" customHeight="1">
      <c r="A3" s="227"/>
      <c r="B3" s="388" t="s">
        <v>397</v>
      </c>
      <c r="C3" s="388"/>
      <c r="D3" s="388"/>
      <c r="E3" s="388"/>
      <c r="F3" s="388"/>
      <c r="G3" s="388"/>
      <c r="H3" s="388"/>
      <c r="I3" s="403" t="s">
        <v>197</v>
      </c>
      <c r="J3" s="403"/>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4" t="s">
        <v>200</v>
      </c>
      <c r="C5" s="408"/>
      <c r="D5" s="90" t="s">
        <v>7</v>
      </c>
      <c r="E5" s="92" t="s">
        <v>7</v>
      </c>
      <c r="F5" s="92" t="s">
        <v>7</v>
      </c>
      <c r="G5" s="92" t="s">
        <v>7</v>
      </c>
      <c r="H5" s="91" t="s">
        <v>198</v>
      </c>
      <c r="I5" s="92" t="s">
        <v>199</v>
      </c>
      <c r="J5" s="92" t="s">
        <v>7</v>
      </c>
      <c r="K5" s="92" t="s">
        <v>7</v>
      </c>
      <c r="L5" s="92" t="s">
        <v>7</v>
      </c>
      <c r="M5" s="92" t="s">
        <v>7</v>
      </c>
      <c r="N5" s="89" t="s">
        <v>7</v>
      </c>
      <c r="O5" s="90" t="s">
        <v>7</v>
      </c>
    </row>
    <row r="6" spans="1:15" ht="12.75">
      <c r="A6" s="93" t="s">
        <v>7</v>
      </c>
      <c r="B6" s="405"/>
      <c r="C6" s="414"/>
      <c r="D6" s="424" t="s">
        <v>209</v>
      </c>
      <c r="E6" s="425"/>
      <c r="F6" s="425"/>
      <c r="G6" s="425"/>
      <c r="H6" s="425"/>
      <c r="I6" s="422" t="s">
        <v>199</v>
      </c>
      <c r="J6" s="422"/>
      <c r="K6" s="422"/>
      <c r="L6" s="422"/>
      <c r="M6" s="422"/>
      <c r="N6" s="447"/>
      <c r="O6" s="94" t="s">
        <v>7</v>
      </c>
    </row>
    <row r="7" spans="1:15" ht="12.75">
      <c r="A7" s="93" t="s">
        <v>7</v>
      </c>
      <c r="B7" s="405"/>
      <c r="C7" s="414"/>
      <c r="D7" s="426"/>
      <c r="E7" s="427"/>
      <c r="F7" s="427"/>
      <c r="G7" s="427"/>
      <c r="H7" s="427"/>
      <c r="I7" s="423"/>
      <c r="J7" s="423"/>
      <c r="K7" s="423"/>
      <c r="L7" s="423"/>
      <c r="M7" s="423"/>
      <c r="N7" s="448"/>
      <c r="O7" s="94" t="s">
        <v>7</v>
      </c>
    </row>
    <row r="8" spans="1:15" ht="12.75" customHeight="1">
      <c r="A8" s="93" t="s">
        <v>7</v>
      </c>
      <c r="B8" s="405"/>
      <c r="C8" s="414"/>
      <c r="D8" s="404" t="s">
        <v>281</v>
      </c>
      <c r="E8" s="409"/>
      <c r="F8" s="404" t="s">
        <v>175</v>
      </c>
      <c r="G8" s="408"/>
      <c r="H8" s="408"/>
      <c r="I8" s="408" t="s">
        <v>280</v>
      </c>
      <c r="J8" s="409"/>
      <c r="K8" s="404" t="s">
        <v>37</v>
      </c>
      <c r="L8" s="409"/>
      <c r="M8" s="404" t="s">
        <v>279</v>
      </c>
      <c r="N8" s="409"/>
      <c r="O8" s="94" t="s">
        <v>7</v>
      </c>
    </row>
    <row r="9" spans="1:15" ht="28.5" customHeight="1">
      <c r="A9" s="95" t="s">
        <v>177</v>
      </c>
      <c r="B9" s="405"/>
      <c r="C9" s="414"/>
      <c r="D9" s="405"/>
      <c r="E9" s="412"/>
      <c r="F9" s="413"/>
      <c r="G9" s="410"/>
      <c r="H9" s="410"/>
      <c r="I9" s="414"/>
      <c r="J9" s="412"/>
      <c r="K9" s="405"/>
      <c r="L9" s="412"/>
      <c r="M9" s="405"/>
      <c r="N9" s="412"/>
      <c r="O9" s="97" t="s">
        <v>177</v>
      </c>
    </row>
    <row r="10" spans="1:15" ht="12.75" customHeight="1">
      <c r="A10" s="95" t="s">
        <v>181</v>
      </c>
      <c r="B10" s="405"/>
      <c r="C10" s="414"/>
      <c r="D10" s="405"/>
      <c r="E10" s="412"/>
      <c r="F10" s="404" t="s">
        <v>319</v>
      </c>
      <c r="G10" s="409"/>
      <c r="H10" s="404" t="s">
        <v>278</v>
      </c>
      <c r="I10" s="414"/>
      <c r="J10" s="412"/>
      <c r="K10" s="405"/>
      <c r="L10" s="412"/>
      <c r="M10" s="405"/>
      <c r="N10" s="412"/>
      <c r="O10" s="97" t="s">
        <v>181</v>
      </c>
    </row>
    <row r="11" spans="1:15" ht="38.25" customHeight="1">
      <c r="A11" s="93" t="s">
        <v>7</v>
      </c>
      <c r="B11" s="405"/>
      <c r="C11" s="414"/>
      <c r="D11" s="405"/>
      <c r="E11" s="412"/>
      <c r="F11" s="405"/>
      <c r="G11" s="412"/>
      <c r="H11" s="405"/>
      <c r="I11" s="414"/>
      <c r="J11" s="412"/>
      <c r="K11" s="405"/>
      <c r="L11" s="412"/>
      <c r="M11" s="405"/>
      <c r="N11" s="412"/>
      <c r="O11" s="94" t="s">
        <v>7</v>
      </c>
    </row>
    <row r="12" spans="1:15" ht="18.75" customHeight="1">
      <c r="A12" s="93" t="s">
        <v>7</v>
      </c>
      <c r="B12" s="405"/>
      <c r="C12" s="414"/>
      <c r="D12" s="413"/>
      <c r="E12" s="411"/>
      <c r="F12" s="413"/>
      <c r="G12" s="411"/>
      <c r="H12" s="413"/>
      <c r="I12" s="410"/>
      <c r="J12" s="411"/>
      <c r="K12" s="413"/>
      <c r="L12" s="411"/>
      <c r="M12" s="413"/>
      <c r="N12" s="411"/>
      <c r="O12" s="94" t="s">
        <v>7</v>
      </c>
    </row>
    <row r="13" spans="1:15" ht="16.5" customHeight="1">
      <c r="A13" s="93"/>
      <c r="B13" s="405"/>
      <c r="C13" s="414"/>
      <c r="D13" s="98" t="s">
        <v>201</v>
      </c>
      <c r="E13" s="419" t="s">
        <v>258</v>
      </c>
      <c r="F13" s="98" t="s">
        <v>201</v>
      </c>
      <c r="G13" s="419" t="s">
        <v>258</v>
      </c>
      <c r="H13" s="99" t="s">
        <v>201</v>
      </c>
      <c r="I13" s="100" t="s">
        <v>201</v>
      </c>
      <c r="J13" s="419" t="s">
        <v>258</v>
      </c>
      <c r="K13" s="98" t="s">
        <v>201</v>
      </c>
      <c r="L13" s="419" t="s">
        <v>258</v>
      </c>
      <c r="M13" s="98" t="s">
        <v>201</v>
      </c>
      <c r="N13" s="419" t="s">
        <v>354</v>
      </c>
      <c r="O13" s="94" t="s">
        <v>7</v>
      </c>
    </row>
    <row r="14" spans="1:15" ht="18.75" customHeight="1">
      <c r="A14" s="93"/>
      <c r="B14" s="405"/>
      <c r="C14" s="414"/>
      <c r="D14" s="96" t="s">
        <v>202</v>
      </c>
      <c r="E14" s="420"/>
      <c r="F14" s="96" t="s">
        <v>202</v>
      </c>
      <c r="G14" s="420"/>
      <c r="H14" s="97" t="s">
        <v>202</v>
      </c>
      <c r="I14" s="95" t="s">
        <v>202</v>
      </c>
      <c r="J14" s="420"/>
      <c r="K14" s="96" t="s">
        <v>202</v>
      </c>
      <c r="L14" s="420"/>
      <c r="M14" s="96" t="s">
        <v>202</v>
      </c>
      <c r="N14" s="420"/>
      <c r="O14" s="94" t="s">
        <v>7</v>
      </c>
    </row>
    <row r="15" spans="1:15" ht="16.5" customHeight="1">
      <c r="A15" s="93" t="s">
        <v>7</v>
      </c>
      <c r="B15" s="405"/>
      <c r="C15" s="414"/>
      <c r="D15" s="96" t="s">
        <v>203</v>
      </c>
      <c r="E15" s="421"/>
      <c r="F15" s="96" t="s">
        <v>203</v>
      </c>
      <c r="G15" s="421"/>
      <c r="H15" s="134" t="s">
        <v>203</v>
      </c>
      <c r="I15" s="135" t="s">
        <v>203</v>
      </c>
      <c r="J15" s="421"/>
      <c r="K15" s="96" t="s">
        <v>203</v>
      </c>
      <c r="L15" s="421"/>
      <c r="M15" s="96" t="s">
        <v>359</v>
      </c>
      <c r="N15" s="421"/>
      <c r="O15" s="94" t="s">
        <v>7</v>
      </c>
    </row>
    <row r="16" spans="1:15" s="234" customFormat="1" ht="14.25" customHeight="1">
      <c r="A16" s="101" t="s">
        <v>7</v>
      </c>
      <c r="B16" s="406"/>
      <c r="C16" s="415"/>
      <c r="D16" s="102" t="s">
        <v>51</v>
      </c>
      <c r="E16" s="102" t="s">
        <v>52</v>
      </c>
      <c r="F16" s="102" t="s">
        <v>53</v>
      </c>
      <c r="G16" s="103" t="s">
        <v>186</v>
      </c>
      <c r="H16" s="103" t="s">
        <v>214</v>
      </c>
      <c r="I16" s="129" t="s">
        <v>215</v>
      </c>
      <c r="J16" s="102" t="s">
        <v>216</v>
      </c>
      <c r="K16" s="102" t="s">
        <v>217</v>
      </c>
      <c r="L16" s="102" t="s">
        <v>218</v>
      </c>
      <c r="M16" s="102" t="s">
        <v>219</v>
      </c>
      <c r="N16" s="102" t="s">
        <v>220</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45" t="s">
        <v>385</v>
      </c>
      <c r="B18" s="445"/>
      <c r="C18" s="445"/>
      <c r="D18" s="445"/>
      <c r="E18" s="445"/>
      <c r="F18" s="445"/>
      <c r="G18" s="445"/>
      <c r="H18" s="445"/>
      <c r="I18" s="444" t="s">
        <v>385</v>
      </c>
      <c r="J18" s="444"/>
      <c r="K18" s="444"/>
      <c r="L18" s="444"/>
      <c r="M18" s="444"/>
      <c r="N18" s="444"/>
      <c r="O18" s="444"/>
    </row>
    <row r="19" spans="1:3" ht="9.75" customHeight="1">
      <c r="A19" s="7" t="s">
        <v>7</v>
      </c>
      <c r="B19" s="106" t="s">
        <v>206</v>
      </c>
      <c r="C19" s="106"/>
    </row>
    <row r="20" spans="1:15" ht="9.75" customHeight="1">
      <c r="A20" s="7">
        <v>52</v>
      </c>
      <c r="B20" s="3" t="s">
        <v>93</v>
      </c>
      <c r="C20" s="3"/>
      <c r="D20" s="120">
        <v>490197</v>
      </c>
      <c r="E20" s="121">
        <v>4395054</v>
      </c>
      <c r="F20" s="121">
        <v>318386</v>
      </c>
      <c r="G20" s="121">
        <v>4395054</v>
      </c>
      <c r="H20" s="121">
        <v>171811</v>
      </c>
      <c r="I20" s="121">
        <v>5416139</v>
      </c>
      <c r="J20" s="166" t="s">
        <v>314</v>
      </c>
      <c r="K20" s="166">
        <v>38569</v>
      </c>
      <c r="L20" s="166" t="s">
        <v>314</v>
      </c>
      <c r="M20" s="166">
        <v>96532</v>
      </c>
      <c r="N20" s="166">
        <v>414697</v>
      </c>
      <c r="O20" s="198">
        <v>52</v>
      </c>
    </row>
    <row r="21" spans="1:15" ht="9.75" customHeight="1">
      <c r="A21" s="7">
        <v>53</v>
      </c>
      <c r="B21" s="3" t="s">
        <v>94</v>
      </c>
      <c r="C21" s="3"/>
      <c r="D21" s="120">
        <v>2363181</v>
      </c>
      <c r="E21" s="121">
        <v>46295933</v>
      </c>
      <c r="F21" s="121">
        <v>1514849</v>
      </c>
      <c r="G21" s="121">
        <v>46295933</v>
      </c>
      <c r="H21" s="121">
        <v>848332</v>
      </c>
      <c r="I21" s="121">
        <v>24429271</v>
      </c>
      <c r="J21" s="166">
        <v>562621</v>
      </c>
      <c r="K21" s="166">
        <v>73763</v>
      </c>
      <c r="L21" s="166" t="s">
        <v>314</v>
      </c>
      <c r="M21" s="166">
        <v>2222800</v>
      </c>
      <c r="N21" s="166">
        <v>2955456</v>
      </c>
      <c r="O21" s="198">
        <v>53</v>
      </c>
    </row>
    <row r="22" spans="1:15" ht="9.75" customHeight="1">
      <c r="A22" s="7">
        <v>54</v>
      </c>
      <c r="B22" s="3" t="s">
        <v>316</v>
      </c>
      <c r="C22" s="3"/>
      <c r="D22" s="120">
        <v>606417</v>
      </c>
      <c r="E22" s="121">
        <v>5965021</v>
      </c>
      <c r="F22" s="121">
        <v>469920</v>
      </c>
      <c r="G22" s="121">
        <v>5965021</v>
      </c>
      <c r="H22" s="121">
        <v>136497</v>
      </c>
      <c r="I22" s="121">
        <v>7532364</v>
      </c>
      <c r="J22" s="166" t="s">
        <v>314</v>
      </c>
      <c r="K22" s="166">
        <v>88266</v>
      </c>
      <c r="L22" s="166" t="s">
        <v>314</v>
      </c>
      <c r="M22" s="166">
        <v>267128</v>
      </c>
      <c r="N22" s="166">
        <v>117993</v>
      </c>
      <c r="O22" s="198">
        <v>54</v>
      </c>
    </row>
    <row r="23" spans="1:15" ht="9.75" customHeight="1">
      <c r="A23" s="7">
        <v>55</v>
      </c>
      <c r="B23" s="14" t="s">
        <v>4</v>
      </c>
      <c r="C23" s="14"/>
      <c r="D23" s="122">
        <f>SUM(D20:D22)</f>
        <v>3459795</v>
      </c>
      <c r="E23" s="22">
        <f>SUM(E20:E22)</f>
        <v>56656008</v>
      </c>
      <c r="F23" s="22">
        <f aca="true" t="shared" si="0" ref="F23:N23">SUM(F20:F22)</f>
        <v>2303155</v>
      </c>
      <c r="G23" s="22">
        <f t="shared" si="0"/>
        <v>56656008</v>
      </c>
      <c r="H23" s="22">
        <f t="shared" si="0"/>
        <v>1156640</v>
      </c>
      <c r="I23" s="22">
        <f t="shared" si="0"/>
        <v>37377774</v>
      </c>
      <c r="J23" s="22">
        <f t="shared" si="0"/>
        <v>562621</v>
      </c>
      <c r="K23" s="22">
        <f t="shared" si="0"/>
        <v>200598</v>
      </c>
      <c r="L23" s="130">
        <f t="shared" si="0"/>
        <v>0</v>
      </c>
      <c r="M23" s="22">
        <f t="shared" si="0"/>
        <v>2586460</v>
      </c>
      <c r="N23" s="22">
        <f t="shared" si="0"/>
        <v>3488146</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205</v>
      </c>
      <c r="C25" s="106"/>
      <c r="D25" s="120"/>
      <c r="E25" s="121"/>
      <c r="F25" s="121"/>
      <c r="G25" s="121"/>
      <c r="H25" s="121"/>
      <c r="I25" s="121"/>
      <c r="J25" s="121"/>
      <c r="K25" s="121"/>
      <c r="L25" s="121"/>
      <c r="M25" s="121"/>
      <c r="N25" s="121"/>
      <c r="O25" s="198" t="s">
        <v>7</v>
      </c>
    </row>
    <row r="26" spans="1:15" ht="9.75" customHeight="1">
      <c r="A26" s="7">
        <v>56</v>
      </c>
      <c r="B26" s="3" t="s">
        <v>96</v>
      </c>
      <c r="C26" s="3"/>
      <c r="D26" s="120">
        <v>699308</v>
      </c>
      <c r="E26" s="121">
        <v>15492531</v>
      </c>
      <c r="F26" s="121">
        <v>423993</v>
      </c>
      <c r="G26" s="121">
        <v>15492531</v>
      </c>
      <c r="H26" s="121">
        <v>275315</v>
      </c>
      <c r="I26" s="121">
        <v>12440307</v>
      </c>
      <c r="J26" s="166" t="s">
        <v>314</v>
      </c>
      <c r="K26" s="166">
        <v>11031</v>
      </c>
      <c r="L26" s="166" t="s">
        <v>314</v>
      </c>
      <c r="M26" s="166">
        <v>775963</v>
      </c>
      <c r="N26" s="166">
        <v>283439</v>
      </c>
      <c r="O26" s="198">
        <v>56</v>
      </c>
    </row>
    <row r="27" spans="1:15" ht="9.75" customHeight="1">
      <c r="A27" s="7">
        <v>57</v>
      </c>
      <c r="B27" s="3" t="s">
        <v>97</v>
      </c>
      <c r="C27" s="3"/>
      <c r="D27" s="120">
        <v>916589</v>
      </c>
      <c r="E27" s="121">
        <v>15065675</v>
      </c>
      <c r="F27" s="121">
        <v>343138</v>
      </c>
      <c r="G27" s="121">
        <v>15065675</v>
      </c>
      <c r="H27" s="121">
        <v>573451</v>
      </c>
      <c r="I27" s="121">
        <v>10612245</v>
      </c>
      <c r="J27" s="166" t="s">
        <v>314</v>
      </c>
      <c r="K27" s="166">
        <v>13320</v>
      </c>
      <c r="L27" s="166" t="s">
        <v>314</v>
      </c>
      <c r="M27" s="166">
        <v>402541</v>
      </c>
      <c r="N27" s="166">
        <v>393188</v>
      </c>
      <c r="O27" s="198">
        <v>57</v>
      </c>
    </row>
    <row r="28" spans="1:15" ht="9.75" customHeight="1">
      <c r="A28" s="7">
        <v>58</v>
      </c>
      <c r="B28" s="3" t="s">
        <v>98</v>
      </c>
      <c r="C28" s="3"/>
      <c r="D28" s="120">
        <v>663725</v>
      </c>
      <c r="E28" s="121">
        <v>21737715</v>
      </c>
      <c r="F28" s="121">
        <v>401865</v>
      </c>
      <c r="G28" s="121">
        <v>21737715</v>
      </c>
      <c r="H28" s="121">
        <v>261860</v>
      </c>
      <c r="I28" s="121">
        <v>9192960</v>
      </c>
      <c r="J28" s="166" t="s">
        <v>314</v>
      </c>
      <c r="K28" s="166">
        <v>13765</v>
      </c>
      <c r="L28" s="166" t="s">
        <v>314</v>
      </c>
      <c r="M28" s="166">
        <v>187324</v>
      </c>
      <c r="N28" s="166">
        <v>375260</v>
      </c>
      <c r="O28" s="198">
        <v>58</v>
      </c>
    </row>
    <row r="29" spans="1:15" ht="9.75" customHeight="1">
      <c r="A29" s="7">
        <v>59</v>
      </c>
      <c r="B29" s="3" t="s">
        <v>99</v>
      </c>
      <c r="C29" s="3"/>
      <c r="D29" s="120">
        <v>350885</v>
      </c>
      <c r="E29" s="121">
        <v>10994922</v>
      </c>
      <c r="F29" s="121">
        <v>248581</v>
      </c>
      <c r="G29" s="121">
        <v>10994922</v>
      </c>
      <c r="H29" s="121">
        <v>102304</v>
      </c>
      <c r="I29" s="121">
        <v>9799157</v>
      </c>
      <c r="J29" s="166" t="s">
        <v>314</v>
      </c>
      <c r="K29" s="166">
        <v>3547</v>
      </c>
      <c r="L29" s="166" t="s">
        <v>314</v>
      </c>
      <c r="M29" s="166">
        <v>40007</v>
      </c>
      <c r="N29" s="166">
        <v>295447</v>
      </c>
      <c r="O29" s="198">
        <v>59</v>
      </c>
    </row>
    <row r="30" spans="1:15" ht="9.75" customHeight="1">
      <c r="A30" s="7">
        <v>60</v>
      </c>
      <c r="B30" s="3" t="s">
        <v>94</v>
      </c>
      <c r="C30" s="3"/>
      <c r="D30" s="120">
        <v>479123</v>
      </c>
      <c r="E30" s="121">
        <v>42399573</v>
      </c>
      <c r="F30" s="121">
        <v>363611</v>
      </c>
      <c r="G30" s="121">
        <v>42399573</v>
      </c>
      <c r="H30" s="121">
        <v>115512</v>
      </c>
      <c r="I30" s="121">
        <v>14612284</v>
      </c>
      <c r="J30" s="166" t="s">
        <v>314</v>
      </c>
      <c r="K30" s="166" t="s">
        <v>314</v>
      </c>
      <c r="L30" s="166" t="s">
        <v>314</v>
      </c>
      <c r="M30" s="166">
        <v>108765</v>
      </c>
      <c r="N30" s="166">
        <v>809356</v>
      </c>
      <c r="O30" s="198">
        <v>60</v>
      </c>
    </row>
    <row r="31" spans="1:15" ht="9.75" customHeight="1">
      <c r="A31" s="7">
        <v>61</v>
      </c>
      <c r="B31" s="3" t="s">
        <v>100</v>
      </c>
      <c r="C31" s="3"/>
      <c r="D31" s="120">
        <v>1311905</v>
      </c>
      <c r="E31" s="121">
        <v>22492756</v>
      </c>
      <c r="F31" s="121">
        <v>663871</v>
      </c>
      <c r="G31" s="121">
        <v>22492756</v>
      </c>
      <c r="H31" s="121">
        <v>648034</v>
      </c>
      <c r="I31" s="121">
        <v>13669186</v>
      </c>
      <c r="J31" s="166" t="s">
        <v>314</v>
      </c>
      <c r="K31" s="166">
        <v>3773</v>
      </c>
      <c r="L31" s="166" t="s">
        <v>314</v>
      </c>
      <c r="M31" s="166">
        <v>143432</v>
      </c>
      <c r="N31" s="166">
        <v>334847</v>
      </c>
      <c r="O31" s="198">
        <v>61</v>
      </c>
    </row>
    <row r="32" spans="1:15" ht="9.75" customHeight="1">
      <c r="A32" s="7">
        <v>62</v>
      </c>
      <c r="B32" s="3" t="s">
        <v>101</v>
      </c>
      <c r="C32" s="3"/>
      <c r="D32" s="120">
        <v>671883</v>
      </c>
      <c r="E32" s="121">
        <v>13756111</v>
      </c>
      <c r="F32" s="121">
        <v>464570</v>
      </c>
      <c r="G32" s="121">
        <v>13756111</v>
      </c>
      <c r="H32" s="121">
        <v>207313</v>
      </c>
      <c r="I32" s="121">
        <v>7805520</v>
      </c>
      <c r="J32" s="166" t="s">
        <v>314</v>
      </c>
      <c r="K32" s="166" t="s">
        <v>314</v>
      </c>
      <c r="L32" s="166" t="s">
        <v>314</v>
      </c>
      <c r="M32" s="166">
        <v>105497</v>
      </c>
      <c r="N32" s="166">
        <v>337393</v>
      </c>
      <c r="O32" s="198">
        <v>62</v>
      </c>
    </row>
    <row r="33" spans="1:15" ht="9.75" customHeight="1">
      <c r="A33" s="7">
        <v>63</v>
      </c>
      <c r="B33" s="14" t="s">
        <v>4</v>
      </c>
      <c r="C33" s="14"/>
      <c r="D33" s="122">
        <f>SUM(D26:D32)</f>
        <v>5093418</v>
      </c>
      <c r="E33" s="22">
        <f>SUM(E26:E32)</f>
        <v>141939283</v>
      </c>
      <c r="F33" s="22">
        <f aca="true" t="shared" si="1" ref="F33:N33">SUM(F26:F32)</f>
        <v>2909629</v>
      </c>
      <c r="G33" s="22">
        <f t="shared" si="1"/>
        <v>141939283</v>
      </c>
      <c r="H33" s="22">
        <f t="shared" si="1"/>
        <v>2183789</v>
      </c>
      <c r="I33" s="22">
        <f t="shared" si="1"/>
        <v>78131659</v>
      </c>
      <c r="J33" s="131">
        <f>SUM(J26,J32)</f>
        <v>0</v>
      </c>
      <c r="K33" s="22">
        <f t="shared" si="1"/>
        <v>45436</v>
      </c>
      <c r="L33" s="131">
        <f t="shared" si="1"/>
        <v>0</v>
      </c>
      <c r="M33" s="22">
        <f t="shared" si="1"/>
        <v>1763529</v>
      </c>
      <c r="N33" s="22">
        <f t="shared" si="1"/>
        <v>2828930</v>
      </c>
      <c r="O33" s="198">
        <v>63</v>
      </c>
    </row>
    <row r="34" spans="1:15" ht="9.75" customHeight="1">
      <c r="A34" s="7">
        <v>64</v>
      </c>
      <c r="B34" s="20" t="s">
        <v>92</v>
      </c>
      <c r="C34" s="20"/>
      <c r="D34" s="122">
        <f>D23+D33</f>
        <v>8553213</v>
      </c>
      <c r="E34" s="22">
        <f>E23+E33</f>
        <v>198595291</v>
      </c>
      <c r="F34" s="22">
        <f aca="true" t="shared" si="2" ref="F34:N34">F23+F33</f>
        <v>5212784</v>
      </c>
      <c r="G34" s="22">
        <f t="shared" si="2"/>
        <v>198595291</v>
      </c>
      <c r="H34" s="22">
        <f t="shared" si="2"/>
        <v>3340429</v>
      </c>
      <c r="I34" s="22">
        <f t="shared" si="2"/>
        <v>115509433</v>
      </c>
      <c r="J34" s="22">
        <f t="shared" si="2"/>
        <v>562621</v>
      </c>
      <c r="K34" s="22">
        <f t="shared" si="2"/>
        <v>246034</v>
      </c>
      <c r="L34" s="131">
        <f t="shared" si="2"/>
        <v>0</v>
      </c>
      <c r="M34" s="22">
        <f t="shared" si="2"/>
        <v>4349989</v>
      </c>
      <c r="N34" s="22">
        <f t="shared" si="2"/>
        <v>6317076</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2" t="s">
        <v>386</v>
      </c>
      <c r="B36" s="446"/>
      <c r="C36" s="446"/>
      <c r="D36" s="446"/>
      <c r="E36" s="446"/>
      <c r="F36" s="446"/>
      <c r="G36" s="446"/>
      <c r="H36" s="446"/>
      <c r="I36" s="446" t="s">
        <v>386</v>
      </c>
      <c r="J36" s="446"/>
      <c r="K36" s="446"/>
      <c r="L36" s="446"/>
      <c r="M36" s="446"/>
      <c r="N36" s="446"/>
      <c r="O36" s="446"/>
    </row>
    <row r="37" spans="1:15" ht="9.75" customHeight="1">
      <c r="A37" s="7" t="s">
        <v>7</v>
      </c>
      <c r="B37" s="106" t="s">
        <v>206</v>
      </c>
      <c r="C37" s="106"/>
      <c r="D37" s="121"/>
      <c r="E37" s="121"/>
      <c r="F37" s="121"/>
      <c r="G37" s="121"/>
      <c r="H37" s="121"/>
      <c r="I37" s="121"/>
      <c r="J37" s="121"/>
      <c r="K37" s="121"/>
      <c r="L37" s="121"/>
      <c r="M37" s="121"/>
      <c r="N37" s="121"/>
      <c r="O37" s="198" t="s">
        <v>7</v>
      </c>
    </row>
    <row r="38" spans="1:15" ht="9.75" customHeight="1">
      <c r="A38" s="7">
        <v>65</v>
      </c>
      <c r="B38" s="3" t="s">
        <v>103</v>
      </c>
      <c r="C38" s="3"/>
      <c r="D38" s="120">
        <v>1149210</v>
      </c>
      <c r="E38" s="121">
        <v>9367288</v>
      </c>
      <c r="F38" s="121">
        <v>605894</v>
      </c>
      <c r="G38" s="121">
        <v>9367288</v>
      </c>
      <c r="H38" s="121">
        <v>543316</v>
      </c>
      <c r="I38" s="121">
        <v>10267902</v>
      </c>
      <c r="J38" s="166">
        <v>25</v>
      </c>
      <c r="K38" s="166">
        <v>21064</v>
      </c>
      <c r="L38" s="166" t="s">
        <v>314</v>
      </c>
      <c r="M38" s="166">
        <v>563075</v>
      </c>
      <c r="N38" s="166">
        <v>160000</v>
      </c>
      <c r="O38" s="198">
        <v>65</v>
      </c>
    </row>
    <row r="39" spans="1:15" ht="9.75" customHeight="1">
      <c r="A39" s="7">
        <v>66</v>
      </c>
      <c r="B39" s="3" t="s">
        <v>104</v>
      </c>
      <c r="C39" s="3"/>
      <c r="D39" s="120">
        <v>805105</v>
      </c>
      <c r="E39" s="121">
        <v>9378971</v>
      </c>
      <c r="F39" s="121">
        <v>441482</v>
      </c>
      <c r="G39" s="121">
        <v>9378971</v>
      </c>
      <c r="H39" s="121">
        <v>363623</v>
      </c>
      <c r="I39" s="121">
        <v>9793897</v>
      </c>
      <c r="J39" s="166">
        <v>91</v>
      </c>
      <c r="K39" s="166" t="s">
        <v>314</v>
      </c>
      <c r="L39" s="166" t="s">
        <v>314</v>
      </c>
      <c r="M39" s="166">
        <v>283</v>
      </c>
      <c r="N39" s="166">
        <v>185724</v>
      </c>
      <c r="O39" s="198">
        <v>66</v>
      </c>
    </row>
    <row r="40" spans="1:15" ht="9.75" customHeight="1">
      <c r="A40" s="7">
        <v>67</v>
      </c>
      <c r="B40" s="3" t="s">
        <v>105</v>
      </c>
      <c r="C40" s="3"/>
      <c r="D40" s="120">
        <v>759327</v>
      </c>
      <c r="E40" s="121">
        <v>5426889</v>
      </c>
      <c r="F40" s="121">
        <v>699770</v>
      </c>
      <c r="G40" s="121">
        <v>5426889</v>
      </c>
      <c r="H40" s="121">
        <v>59557</v>
      </c>
      <c r="I40" s="121">
        <v>5906788</v>
      </c>
      <c r="J40" s="166" t="s">
        <v>314</v>
      </c>
      <c r="K40" s="166">
        <v>18660</v>
      </c>
      <c r="L40" s="166">
        <v>6605</v>
      </c>
      <c r="M40" s="166">
        <v>1880556</v>
      </c>
      <c r="N40" s="166">
        <v>157701</v>
      </c>
      <c r="O40" s="198">
        <v>67</v>
      </c>
    </row>
    <row r="41" spans="1:15" ht="9.75" customHeight="1">
      <c r="A41" s="7">
        <v>68</v>
      </c>
      <c r="B41" s="3" t="s">
        <v>106</v>
      </c>
      <c r="C41" s="3"/>
      <c r="D41" s="120">
        <v>1012122</v>
      </c>
      <c r="E41" s="121">
        <v>4196443</v>
      </c>
      <c r="F41" s="121">
        <v>510964</v>
      </c>
      <c r="G41" s="121">
        <v>4196443</v>
      </c>
      <c r="H41" s="121">
        <v>501158</v>
      </c>
      <c r="I41" s="121">
        <v>7792973</v>
      </c>
      <c r="J41" s="166" t="s">
        <v>314</v>
      </c>
      <c r="K41" s="166">
        <v>50376</v>
      </c>
      <c r="L41" s="166" t="s">
        <v>314</v>
      </c>
      <c r="M41" s="166">
        <v>209236</v>
      </c>
      <c r="N41" s="166">
        <v>324505</v>
      </c>
      <c r="O41" s="198">
        <v>68</v>
      </c>
    </row>
    <row r="42" spans="1:15" ht="9.75" customHeight="1">
      <c r="A42" s="7">
        <v>69</v>
      </c>
      <c r="B42" s="14" t="s">
        <v>4</v>
      </c>
      <c r="C42" s="14"/>
      <c r="D42" s="122">
        <f>SUM(D38:D41)</f>
        <v>3725764</v>
      </c>
      <c r="E42" s="22">
        <f>SUM(E38:E41)</f>
        <v>28369591</v>
      </c>
      <c r="F42" s="22">
        <f aca="true" t="shared" si="3" ref="F42:N42">SUM(F38:F41)</f>
        <v>2258110</v>
      </c>
      <c r="G42" s="22">
        <f t="shared" si="3"/>
        <v>28369591</v>
      </c>
      <c r="H42" s="22">
        <f t="shared" si="3"/>
        <v>1467654</v>
      </c>
      <c r="I42" s="22">
        <f t="shared" si="3"/>
        <v>33761560</v>
      </c>
      <c r="J42" s="207">
        <f>SUM(J38:J41)</f>
        <v>116</v>
      </c>
      <c r="K42" s="22">
        <f t="shared" si="3"/>
        <v>90100</v>
      </c>
      <c r="L42" s="22">
        <f t="shared" si="3"/>
        <v>6605</v>
      </c>
      <c r="M42" s="22">
        <f t="shared" si="3"/>
        <v>2653150</v>
      </c>
      <c r="N42" s="22">
        <f t="shared" si="3"/>
        <v>827930</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205</v>
      </c>
      <c r="C44" s="106"/>
      <c r="D44" s="120"/>
      <c r="E44" s="121"/>
      <c r="F44" s="121"/>
      <c r="G44" s="121"/>
      <c r="H44" s="121"/>
      <c r="I44" s="121"/>
      <c r="J44" s="121"/>
      <c r="K44" s="121"/>
      <c r="L44" s="121"/>
      <c r="M44" s="121"/>
      <c r="N44" s="121"/>
      <c r="O44" s="198" t="s">
        <v>7</v>
      </c>
    </row>
    <row r="45" spans="1:15" ht="9.75" customHeight="1">
      <c r="A45" s="7">
        <v>70</v>
      </c>
      <c r="B45" s="3" t="s">
        <v>103</v>
      </c>
      <c r="C45" s="3"/>
      <c r="D45" s="120">
        <v>676130</v>
      </c>
      <c r="E45" s="121">
        <v>26345362</v>
      </c>
      <c r="F45" s="121">
        <v>507768</v>
      </c>
      <c r="G45" s="121">
        <v>26345362</v>
      </c>
      <c r="H45" s="121">
        <v>168362</v>
      </c>
      <c r="I45" s="121">
        <v>11809031</v>
      </c>
      <c r="J45" s="166" t="s">
        <v>314</v>
      </c>
      <c r="K45" s="166" t="s">
        <v>314</v>
      </c>
      <c r="L45" s="166" t="s">
        <v>314</v>
      </c>
      <c r="M45" s="166">
        <v>5730</v>
      </c>
      <c r="N45" s="166">
        <v>300160</v>
      </c>
      <c r="O45" s="198">
        <v>70</v>
      </c>
    </row>
    <row r="46" spans="1:15" ht="9.75" customHeight="1">
      <c r="A46" s="7">
        <v>71</v>
      </c>
      <c r="B46" s="3" t="s">
        <v>104</v>
      </c>
      <c r="C46" s="3"/>
      <c r="D46" s="120">
        <v>766671</v>
      </c>
      <c r="E46" s="121">
        <v>14857406</v>
      </c>
      <c r="F46" s="121">
        <v>328589</v>
      </c>
      <c r="G46" s="121">
        <v>14857406</v>
      </c>
      <c r="H46" s="121">
        <v>438082</v>
      </c>
      <c r="I46" s="121">
        <v>7700795</v>
      </c>
      <c r="J46" s="166" t="s">
        <v>314</v>
      </c>
      <c r="K46" s="166" t="s">
        <v>314</v>
      </c>
      <c r="L46" s="166" t="s">
        <v>314</v>
      </c>
      <c r="M46" s="166">
        <v>615457</v>
      </c>
      <c r="N46" s="166">
        <v>191511</v>
      </c>
      <c r="O46" s="198">
        <v>71</v>
      </c>
    </row>
    <row r="47" spans="1:15" ht="9.75" customHeight="1">
      <c r="A47" s="7">
        <v>72</v>
      </c>
      <c r="B47" s="3" t="s">
        <v>105</v>
      </c>
      <c r="C47" s="3"/>
      <c r="D47" s="120">
        <v>566482</v>
      </c>
      <c r="E47" s="121">
        <v>15797499</v>
      </c>
      <c r="F47" s="121">
        <v>367593</v>
      </c>
      <c r="G47" s="121">
        <v>15797499</v>
      </c>
      <c r="H47" s="121">
        <v>198889</v>
      </c>
      <c r="I47" s="121">
        <v>8678830</v>
      </c>
      <c r="J47" s="166">
        <v>231829</v>
      </c>
      <c r="K47" s="166">
        <v>9546</v>
      </c>
      <c r="L47" s="166" t="s">
        <v>314</v>
      </c>
      <c r="M47" s="166">
        <v>251637</v>
      </c>
      <c r="N47" s="166">
        <v>174000</v>
      </c>
      <c r="O47" s="198">
        <v>72</v>
      </c>
    </row>
    <row r="48" spans="1:15" ht="9.75" customHeight="1">
      <c r="A48" s="7">
        <v>73</v>
      </c>
      <c r="B48" s="3" t="s">
        <v>107</v>
      </c>
      <c r="C48" s="3"/>
      <c r="D48" s="120">
        <v>1916125</v>
      </c>
      <c r="E48" s="121">
        <v>20181900</v>
      </c>
      <c r="F48" s="121">
        <v>619833</v>
      </c>
      <c r="G48" s="121">
        <v>20181900</v>
      </c>
      <c r="H48" s="121">
        <v>1296292</v>
      </c>
      <c r="I48" s="121">
        <v>11215065</v>
      </c>
      <c r="J48" s="166" t="s">
        <v>314</v>
      </c>
      <c r="K48" s="166">
        <v>8577</v>
      </c>
      <c r="L48" s="166" t="s">
        <v>314</v>
      </c>
      <c r="M48" s="166">
        <v>460789</v>
      </c>
      <c r="N48" s="166">
        <v>493059</v>
      </c>
      <c r="O48" s="198">
        <v>73</v>
      </c>
    </row>
    <row r="49" spans="1:15" ht="9.75" customHeight="1">
      <c r="A49" s="7">
        <v>74</v>
      </c>
      <c r="B49" s="3" t="s">
        <v>108</v>
      </c>
      <c r="C49" s="3"/>
      <c r="D49" s="120">
        <v>545465</v>
      </c>
      <c r="E49" s="121">
        <v>10362899</v>
      </c>
      <c r="F49" s="121">
        <v>237230</v>
      </c>
      <c r="G49" s="121">
        <v>10362899</v>
      </c>
      <c r="H49" s="121">
        <v>308235</v>
      </c>
      <c r="I49" s="121">
        <v>5057107</v>
      </c>
      <c r="J49" s="166" t="s">
        <v>314</v>
      </c>
      <c r="K49" s="166" t="s">
        <v>314</v>
      </c>
      <c r="L49" s="166" t="s">
        <v>314</v>
      </c>
      <c r="M49" s="166">
        <v>1704820</v>
      </c>
      <c r="N49" s="166">
        <v>263695</v>
      </c>
      <c r="O49" s="198">
        <v>74</v>
      </c>
    </row>
    <row r="50" spans="1:15" ht="9.75" customHeight="1">
      <c r="A50" s="7">
        <v>75</v>
      </c>
      <c r="B50" s="3" t="s">
        <v>109</v>
      </c>
      <c r="C50" s="3"/>
      <c r="D50" s="120">
        <v>667465</v>
      </c>
      <c r="E50" s="121">
        <v>9357338</v>
      </c>
      <c r="F50" s="121">
        <v>340298</v>
      </c>
      <c r="G50" s="121">
        <v>9357338</v>
      </c>
      <c r="H50" s="121">
        <v>327167</v>
      </c>
      <c r="I50" s="121">
        <v>3376819</v>
      </c>
      <c r="J50" s="166">
        <v>69254</v>
      </c>
      <c r="K50" s="166" t="s">
        <v>314</v>
      </c>
      <c r="L50" s="166" t="s">
        <v>314</v>
      </c>
      <c r="M50" s="166">
        <v>46851</v>
      </c>
      <c r="N50" s="166">
        <v>271264</v>
      </c>
      <c r="O50" s="198">
        <v>75</v>
      </c>
    </row>
    <row r="51" spans="1:15" ht="9.75" customHeight="1">
      <c r="A51" s="7">
        <v>76</v>
      </c>
      <c r="B51" s="3" t="s">
        <v>110</v>
      </c>
      <c r="C51" s="3"/>
      <c r="D51" s="120">
        <v>765218</v>
      </c>
      <c r="E51" s="121">
        <v>10460427</v>
      </c>
      <c r="F51" s="121">
        <v>558604</v>
      </c>
      <c r="G51" s="121">
        <v>10460427</v>
      </c>
      <c r="H51" s="121">
        <v>206614</v>
      </c>
      <c r="I51" s="121">
        <v>8661544</v>
      </c>
      <c r="J51" s="166" t="s">
        <v>314</v>
      </c>
      <c r="K51" s="166">
        <v>240</v>
      </c>
      <c r="L51" s="166" t="s">
        <v>314</v>
      </c>
      <c r="M51" s="166">
        <v>107582</v>
      </c>
      <c r="N51" s="166">
        <v>161368</v>
      </c>
      <c r="O51" s="198">
        <v>76</v>
      </c>
    </row>
    <row r="52" spans="1:15" ht="9.75" customHeight="1">
      <c r="A52" s="7">
        <v>77</v>
      </c>
      <c r="B52" s="3" t="s">
        <v>111</v>
      </c>
      <c r="C52" s="3"/>
      <c r="D52" s="120">
        <v>550161</v>
      </c>
      <c r="E52" s="121">
        <v>10341517</v>
      </c>
      <c r="F52" s="121">
        <v>419608</v>
      </c>
      <c r="G52" s="121">
        <v>10341517</v>
      </c>
      <c r="H52" s="121">
        <v>130553</v>
      </c>
      <c r="I52" s="121">
        <v>3896589</v>
      </c>
      <c r="J52" s="166">
        <v>29674</v>
      </c>
      <c r="K52" s="166" t="s">
        <v>314</v>
      </c>
      <c r="L52" s="166" t="s">
        <v>314</v>
      </c>
      <c r="M52" s="166">
        <v>126549</v>
      </c>
      <c r="N52" s="166">
        <v>266473</v>
      </c>
      <c r="O52" s="198">
        <v>77</v>
      </c>
    </row>
    <row r="53" spans="1:15" ht="9.75" customHeight="1">
      <c r="A53" s="7">
        <v>78</v>
      </c>
      <c r="B53" s="3" t="s">
        <v>112</v>
      </c>
      <c r="C53" s="3"/>
      <c r="D53" s="120">
        <v>933683</v>
      </c>
      <c r="E53" s="121">
        <v>9782314</v>
      </c>
      <c r="F53" s="121">
        <v>490946</v>
      </c>
      <c r="G53" s="121">
        <v>9782314</v>
      </c>
      <c r="H53" s="121">
        <v>442737</v>
      </c>
      <c r="I53" s="121">
        <v>7434916</v>
      </c>
      <c r="J53" s="166" t="s">
        <v>314</v>
      </c>
      <c r="K53" s="166" t="s">
        <v>314</v>
      </c>
      <c r="L53" s="166" t="s">
        <v>314</v>
      </c>
      <c r="M53" s="166">
        <v>4346</v>
      </c>
      <c r="N53" s="166">
        <v>293934</v>
      </c>
      <c r="O53" s="198">
        <v>78</v>
      </c>
    </row>
    <row r="54" spans="1:15" ht="9.75" customHeight="1">
      <c r="A54" s="7">
        <v>79</v>
      </c>
      <c r="B54" s="14" t="s">
        <v>4</v>
      </c>
      <c r="C54" s="14"/>
      <c r="D54" s="122">
        <f aca="true" t="shared" si="4" ref="D54:I54">SUM(D45:D53)</f>
        <v>7387400</v>
      </c>
      <c r="E54" s="22">
        <f t="shared" si="4"/>
        <v>127486662</v>
      </c>
      <c r="F54" s="22">
        <f t="shared" si="4"/>
        <v>3870469</v>
      </c>
      <c r="G54" s="22">
        <f t="shared" si="4"/>
        <v>127486662</v>
      </c>
      <c r="H54" s="22">
        <f t="shared" si="4"/>
        <v>3516931</v>
      </c>
      <c r="I54" s="22">
        <f t="shared" si="4"/>
        <v>67830696</v>
      </c>
      <c r="J54" s="22">
        <f>SUM(J45:J52)</f>
        <v>330757</v>
      </c>
      <c r="K54" s="22">
        <f>SUM(K45:K53)</f>
        <v>18363</v>
      </c>
      <c r="L54" s="130">
        <f>SUM(L45:L52)</f>
        <v>0</v>
      </c>
      <c r="M54" s="22">
        <f>SUM(M45:M53)</f>
        <v>3323761</v>
      </c>
      <c r="N54" s="22">
        <f>SUM(N45:N53)</f>
        <v>2415464</v>
      </c>
      <c r="O54" s="198">
        <v>79</v>
      </c>
    </row>
    <row r="55" spans="1:15" ht="9.75" customHeight="1">
      <c r="A55" s="7">
        <v>80</v>
      </c>
      <c r="B55" s="20" t="s">
        <v>102</v>
      </c>
      <c r="C55" s="20"/>
      <c r="D55" s="122">
        <f>D42+D54</f>
        <v>11113164</v>
      </c>
      <c r="E55" s="22">
        <f>E42+E54</f>
        <v>155856253</v>
      </c>
      <c r="F55" s="22">
        <f aca="true" t="shared" si="5" ref="F55:N55">F42+F54</f>
        <v>6128579</v>
      </c>
      <c r="G55" s="22">
        <f t="shared" si="5"/>
        <v>155856253</v>
      </c>
      <c r="H55" s="22">
        <f t="shared" si="5"/>
        <v>4984585</v>
      </c>
      <c r="I55" s="22">
        <f t="shared" si="5"/>
        <v>101592256</v>
      </c>
      <c r="J55" s="22">
        <f t="shared" si="5"/>
        <v>330873</v>
      </c>
      <c r="K55" s="22">
        <f t="shared" si="5"/>
        <v>108463</v>
      </c>
      <c r="L55" s="22">
        <f t="shared" si="5"/>
        <v>6605</v>
      </c>
      <c r="M55" s="22">
        <f t="shared" si="5"/>
        <v>5976911</v>
      </c>
      <c r="N55" s="22">
        <f t="shared" si="5"/>
        <v>3243394</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28" t="s">
        <v>387</v>
      </c>
      <c r="B57" s="443"/>
      <c r="C57" s="443"/>
      <c r="D57" s="443"/>
      <c r="E57" s="443"/>
      <c r="F57" s="443"/>
      <c r="G57" s="443"/>
      <c r="H57" s="443"/>
      <c r="I57" s="443" t="s">
        <v>387</v>
      </c>
      <c r="J57" s="443"/>
      <c r="K57" s="443"/>
      <c r="L57" s="443"/>
      <c r="M57" s="443"/>
      <c r="N57" s="443"/>
      <c r="O57" s="443"/>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444514</v>
      </c>
      <c r="E59" s="121">
        <v>5411774</v>
      </c>
      <c r="F59" s="121">
        <v>279033</v>
      </c>
      <c r="G59" s="121">
        <v>5411774</v>
      </c>
      <c r="H59" s="121">
        <v>165481</v>
      </c>
      <c r="I59" s="121">
        <v>8294647</v>
      </c>
      <c r="J59" s="166" t="s">
        <v>314</v>
      </c>
      <c r="K59" s="166">
        <v>22156</v>
      </c>
      <c r="L59" s="166" t="s">
        <v>314</v>
      </c>
      <c r="M59" s="166">
        <v>543257</v>
      </c>
      <c r="N59" s="166">
        <v>210361</v>
      </c>
      <c r="O59" s="198">
        <v>81</v>
      </c>
    </row>
    <row r="60" spans="1:15" ht="9.75" customHeight="1">
      <c r="A60" s="7">
        <v>82</v>
      </c>
      <c r="B60" s="3" t="s">
        <v>115</v>
      </c>
      <c r="C60" s="3"/>
      <c r="D60" s="120">
        <v>3520169</v>
      </c>
      <c r="E60" s="121">
        <v>27508350</v>
      </c>
      <c r="F60" s="121">
        <v>1615794</v>
      </c>
      <c r="G60" s="121">
        <v>27508350</v>
      </c>
      <c r="H60" s="121">
        <v>1904375</v>
      </c>
      <c r="I60" s="121">
        <v>16947079</v>
      </c>
      <c r="J60" s="166" t="s">
        <v>314</v>
      </c>
      <c r="K60" s="166">
        <v>144296</v>
      </c>
      <c r="L60" s="166" t="s">
        <v>314</v>
      </c>
      <c r="M60" s="166">
        <v>459978</v>
      </c>
      <c r="N60" s="166">
        <v>1797155</v>
      </c>
      <c r="O60" s="198">
        <v>82</v>
      </c>
    </row>
    <row r="61" spans="1:15" ht="9.75" customHeight="1">
      <c r="A61" s="7">
        <v>83</v>
      </c>
      <c r="B61" s="3" t="s">
        <v>116</v>
      </c>
      <c r="C61" s="3"/>
      <c r="D61" s="120">
        <v>2606106</v>
      </c>
      <c r="E61" s="121">
        <v>39367671</v>
      </c>
      <c r="F61" s="121">
        <v>1412733</v>
      </c>
      <c r="G61" s="121">
        <v>39367671</v>
      </c>
      <c r="H61" s="121">
        <v>1193373</v>
      </c>
      <c r="I61" s="121">
        <v>20827834</v>
      </c>
      <c r="J61" s="166" t="s">
        <v>314</v>
      </c>
      <c r="K61" s="166">
        <v>69399</v>
      </c>
      <c r="L61" s="166" t="s">
        <v>314</v>
      </c>
      <c r="M61" s="166">
        <v>1205810</v>
      </c>
      <c r="N61" s="166">
        <v>588046</v>
      </c>
      <c r="O61" s="198">
        <v>83</v>
      </c>
    </row>
    <row r="62" spans="1:15" ht="9.75" customHeight="1">
      <c r="A62" s="7">
        <v>84</v>
      </c>
      <c r="B62" s="3" t="s">
        <v>117</v>
      </c>
      <c r="C62" s="3"/>
      <c r="D62" s="120">
        <v>17634367</v>
      </c>
      <c r="E62" s="121">
        <v>216683891</v>
      </c>
      <c r="F62" s="121">
        <v>16192130</v>
      </c>
      <c r="G62" s="121">
        <v>216683891</v>
      </c>
      <c r="H62" s="121">
        <v>1442237</v>
      </c>
      <c r="I62" s="121">
        <v>68532473</v>
      </c>
      <c r="J62" s="166">
        <v>6179107</v>
      </c>
      <c r="K62" s="166" t="s">
        <v>314</v>
      </c>
      <c r="L62" s="166" t="s">
        <v>314</v>
      </c>
      <c r="M62" s="166">
        <v>3246797</v>
      </c>
      <c r="N62" s="166">
        <v>2607460</v>
      </c>
      <c r="O62" s="198">
        <v>84</v>
      </c>
    </row>
    <row r="63" spans="1:15" ht="9.75" customHeight="1">
      <c r="A63" s="7">
        <v>85</v>
      </c>
      <c r="B63" s="3" t="s">
        <v>118</v>
      </c>
      <c r="C63" s="3"/>
      <c r="D63" s="120">
        <v>2850633</v>
      </c>
      <c r="E63" s="121">
        <v>2248311</v>
      </c>
      <c r="F63" s="121">
        <v>2259710</v>
      </c>
      <c r="G63" s="121">
        <v>2248311</v>
      </c>
      <c r="H63" s="121">
        <v>590923</v>
      </c>
      <c r="I63" s="121">
        <v>5754489</v>
      </c>
      <c r="J63" s="166" t="s">
        <v>314</v>
      </c>
      <c r="K63" s="166">
        <v>10035</v>
      </c>
      <c r="L63" s="166" t="s">
        <v>314</v>
      </c>
      <c r="M63" s="166">
        <v>289716</v>
      </c>
      <c r="N63" s="166">
        <v>135569</v>
      </c>
      <c r="O63" s="198">
        <v>85</v>
      </c>
    </row>
    <row r="64" spans="1:15" ht="9.75" customHeight="1">
      <c r="A64" s="7">
        <v>86</v>
      </c>
      <c r="B64" s="14" t="s">
        <v>4</v>
      </c>
      <c r="C64" s="14"/>
      <c r="D64" s="122">
        <f>SUM(D59:D63)</f>
        <v>27055789</v>
      </c>
      <c r="E64" s="22">
        <f>SUM(E59:E63)</f>
        <v>291219997</v>
      </c>
      <c r="F64" s="22">
        <f aca="true" t="shared" si="6" ref="F64:N64">SUM(F59:F63)</f>
        <v>21759400</v>
      </c>
      <c r="G64" s="22">
        <f t="shared" si="6"/>
        <v>291219997</v>
      </c>
      <c r="H64" s="22">
        <f t="shared" si="6"/>
        <v>5296389</v>
      </c>
      <c r="I64" s="22">
        <f t="shared" si="6"/>
        <v>120356522</v>
      </c>
      <c r="J64" s="22">
        <f t="shared" si="6"/>
        <v>6179107</v>
      </c>
      <c r="K64" s="22">
        <f t="shared" si="6"/>
        <v>245886</v>
      </c>
      <c r="L64" s="207" t="s">
        <v>348</v>
      </c>
      <c r="M64" s="22">
        <f t="shared" si="6"/>
        <v>5745558</v>
      </c>
      <c r="N64" s="22">
        <f t="shared" si="6"/>
        <v>5338591</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1121430</v>
      </c>
      <c r="E67" s="121">
        <v>37769177</v>
      </c>
      <c r="F67" s="121">
        <v>618914</v>
      </c>
      <c r="G67" s="121">
        <v>37769177</v>
      </c>
      <c r="H67" s="121">
        <v>502516</v>
      </c>
      <c r="I67" s="121">
        <v>9276638</v>
      </c>
      <c r="J67" s="166" t="s">
        <v>314</v>
      </c>
      <c r="K67" s="166" t="s">
        <v>314</v>
      </c>
      <c r="L67" s="166" t="s">
        <v>314</v>
      </c>
      <c r="M67" s="166">
        <v>83228</v>
      </c>
      <c r="N67" s="166">
        <v>714007</v>
      </c>
      <c r="O67" s="198">
        <v>87</v>
      </c>
    </row>
    <row r="68" spans="1:15" ht="9.75" customHeight="1">
      <c r="A68" s="7">
        <v>88</v>
      </c>
      <c r="B68" s="3" t="s">
        <v>119</v>
      </c>
      <c r="C68" s="3"/>
      <c r="D68" s="120">
        <v>1678920</v>
      </c>
      <c r="E68" s="121">
        <v>36357052</v>
      </c>
      <c r="F68" s="121">
        <v>862805</v>
      </c>
      <c r="G68" s="121">
        <v>36357052</v>
      </c>
      <c r="H68" s="121">
        <v>816115</v>
      </c>
      <c r="I68" s="121">
        <v>15392864</v>
      </c>
      <c r="J68" s="166" t="s">
        <v>314</v>
      </c>
      <c r="K68" s="166">
        <v>194780</v>
      </c>
      <c r="L68" s="166" t="s">
        <v>314</v>
      </c>
      <c r="M68" s="166">
        <v>393625</v>
      </c>
      <c r="N68" s="166">
        <v>587438</v>
      </c>
      <c r="O68" s="198">
        <v>88</v>
      </c>
    </row>
    <row r="69" spans="1:15" ht="9.75" customHeight="1">
      <c r="A69" s="7">
        <v>89</v>
      </c>
      <c r="B69" s="3" t="s">
        <v>116</v>
      </c>
      <c r="C69" s="3"/>
      <c r="D69" s="120">
        <v>1509404</v>
      </c>
      <c r="E69" s="121">
        <v>32041816</v>
      </c>
      <c r="F69" s="121">
        <v>380533</v>
      </c>
      <c r="G69" s="121">
        <v>32041816</v>
      </c>
      <c r="H69" s="121">
        <v>1128871</v>
      </c>
      <c r="I69" s="121">
        <v>5441884</v>
      </c>
      <c r="J69" s="166" t="s">
        <v>314</v>
      </c>
      <c r="K69" s="166" t="s">
        <v>314</v>
      </c>
      <c r="L69" s="166" t="s">
        <v>314</v>
      </c>
      <c r="M69" s="166">
        <v>5828694</v>
      </c>
      <c r="N69" s="166">
        <v>223930</v>
      </c>
      <c r="O69" s="198">
        <v>89</v>
      </c>
    </row>
    <row r="70" spans="1:15" ht="9.75" customHeight="1">
      <c r="A70" s="7">
        <v>90</v>
      </c>
      <c r="B70" s="3" t="s">
        <v>120</v>
      </c>
      <c r="C70" s="3"/>
      <c r="D70" s="120">
        <v>1679835</v>
      </c>
      <c r="E70" s="121">
        <v>43826368</v>
      </c>
      <c r="F70" s="121">
        <v>1230467</v>
      </c>
      <c r="G70" s="121">
        <v>43826368</v>
      </c>
      <c r="H70" s="121">
        <v>449368</v>
      </c>
      <c r="I70" s="121">
        <v>12886453</v>
      </c>
      <c r="J70" s="166" t="s">
        <v>314</v>
      </c>
      <c r="K70" s="166" t="s">
        <v>314</v>
      </c>
      <c r="L70" s="166" t="s">
        <v>314</v>
      </c>
      <c r="M70" s="166">
        <v>123752</v>
      </c>
      <c r="N70" s="166">
        <v>555180</v>
      </c>
      <c r="O70" s="198">
        <v>90</v>
      </c>
    </row>
    <row r="71" spans="1:15" ht="9.75" customHeight="1">
      <c r="A71" s="7">
        <v>91</v>
      </c>
      <c r="B71" s="3" t="s">
        <v>121</v>
      </c>
      <c r="C71" s="3"/>
      <c r="D71" s="120">
        <v>570527</v>
      </c>
      <c r="E71" s="121">
        <v>23231406</v>
      </c>
      <c r="F71" s="121">
        <v>410609</v>
      </c>
      <c r="G71" s="121">
        <v>23231406</v>
      </c>
      <c r="H71" s="121">
        <v>159918</v>
      </c>
      <c r="I71" s="121">
        <v>6842242</v>
      </c>
      <c r="J71" s="166" t="s">
        <v>314</v>
      </c>
      <c r="K71" s="166">
        <v>2161</v>
      </c>
      <c r="L71" s="166" t="s">
        <v>314</v>
      </c>
      <c r="M71" s="166">
        <v>54740</v>
      </c>
      <c r="N71" s="166">
        <v>301015</v>
      </c>
      <c r="O71" s="198">
        <v>91</v>
      </c>
    </row>
    <row r="72" spans="1:15" ht="9.75" customHeight="1">
      <c r="A72" s="7">
        <v>92</v>
      </c>
      <c r="B72" s="3" t="s">
        <v>122</v>
      </c>
      <c r="C72" s="3"/>
      <c r="D72" s="120">
        <v>878860</v>
      </c>
      <c r="E72" s="121">
        <v>20396720</v>
      </c>
      <c r="F72" s="121">
        <v>466908</v>
      </c>
      <c r="G72" s="121">
        <v>20396720</v>
      </c>
      <c r="H72" s="121">
        <v>411952</v>
      </c>
      <c r="I72" s="121">
        <v>8902404</v>
      </c>
      <c r="J72" s="166" t="s">
        <v>314</v>
      </c>
      <c r="K72" s="166">
        <v>11118</v>
      </c>
      <c r="L72" s="166" t="s">
        <v>314</v>
      </c>
      <c r="M72" s="166">
        <v>9129</v>
      </c>
      <c r="N72" s="166">
        <v>400244</v>
      </c>
      <c r="O72" s="198">
        <v>92</v>
      </c>
    </row>
    <row r="73" spans="1:15" ht="9.75" customHeight="1">
      <c r="A73" s="7">
        <v>93</v>
      </c>
      <c r="B73" s="3" t="s">
        <v>123</v>
      </c>
      <c r="C73" s="3"/>
      <c r="D73" s="120">
        <v>790262</v>
      </c>
      <c r="E73" s="121">
        <v>27394355</v>
      </c>
      <c r="F73" s="121">
        <v>472768</v>
      </c>
      <c r="G73" s="121">
        <v>27394355</v>
      </c>
      <c r="H73" s="121">
        <v>317494</v>
      </c>
      <c r="I73" s="121">
        <v>7246024</v>
      </c>
      <c r="J73" s="166" t="s">
        <v>314</v>
      </c>
      <c r="K73" s="166">
        <v>1611</v>
      </c>
      <c r="L73" s="166" t="s">
        <v>314</v>
      </c>
      <c r="M73" s="166" t="s">
        <v>314</v>
      </c>
      <c r="N73" s="166">
        <v>230328</v>
      </c>
      <c r="O73" s="198">
        <v>93</v>
      </c>
    </row>
    <row r="74" spans="1:15" ht="9.75" customHeight="1">
      <c r="A74" s="7">
        <v>94</v>
      </c>
      <c r="B74" s="14" t="s">
        <v>4</v>
      </c>
      <c r="C74" s="14"/>
      <c r="D74" s="122">
        <f>SUM(D67:D73)</f>
        <v>8229238</v>
      </c>
      <c r="E74" s="22">
        <f>SUM(E67:E73)</f>
        <v>221016894</v>
      </c>
      <c r="F74" s="22">
        <f aca="true" t="shared" si="7" ref="F74:N74">SUM(F67:F73)</f>
        <v>4443004</v>
      </c>
      <c r="G74" s="22">
        <f t="shared" si="7"/>
        <v>221016894</v>
      </c>
      <c r="H74" s="22">
        <f t="shared" si="7"/>
        <v>3786234</v>
      </c>
      <c r="I74" s="22">
        <f t="shared" si="7"/>
        <v>65988509</v>
      </c>
      <c r="J74" s="323" t="s">
        <v>348</v>
      </c>
      <c r="K74" s="22">
        <f t="shared" si="7"/>
        <v>209670</v>
      </c>
      <c r="L74" s="130">
        <f t="shared" si="7"/>
        <v>0</v>
      </c>
      <c r="M74" s="22">
        <f t="shared" si="7"/>
        <v>6493168</v>
      </c>
      <c r="N74" s="22">
        <f t="shared" si="7"/>
        <v>3012142</v>
      </c>
      <c r="O74" s="198">
        <v>94</v>
      </c>
    </row>
    <row r="75" spans="1:15" ht="9.75" customHeight="1">
      <c r="A75" s="7">
        <v>95</v>
      </c>
      <c r="B75" s="20" t="s">
        <v>113</v>
      </c>
      <c r="C75" s="20"/>
      <c r="D75" s="122">
        <f>D64+D74</f>
        <v>35285027</v>
      </c>
      <c r="E75" s="22">
        <f>E64+E74</f>
        <v>512236891</v>
      </c>
      <c r="F75" s="22">
        <f aca="true" t="shared" si="8" ref="F75:N75">F64+F74</f>
        <v>26202404</v>
      </c>
      <c r="G75" s="22">
        <f t="shared" si="8"/>
        <v>512236891</v>
      </c>
      <c r="H75" s="22">
        <f t="shared" si="8"/>
        <v>9082623</v>
      </c>
      <c r="I75" s="22">
        <f t="shared" si="8"/>
        <v>186345031</v>
      </c>
      <c r="J75" s="22">
        <f>J64</f>
        <v>6179107</v>
      </c>
      <c r="K75" s="22">
        <f t="shared" si="8"/>
        <v>455556</v>
      </c>
      <c r="L75" s="207" t="s">
        <v>348</v>
      </c>
      <c r="M75" s="22">
        <f t="shared" si="8"/>
        <v>12238726</v>
      </c>
      <c r="N75" s="22">
        <f t="shared" si="8"/>
        <v>8350733</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318</v>
      </c>
      <c r="B77" s="148"/>
      <c r="C77" s="148"/>
      <c r="D77" s="148"/>
      <c r="E77" s="148"/>
      <c r="F77" s="148"/>
      <c r="G77" s="148"/>
      <c r="H77" s="148"/>
      <c r="I77" s="148"/>
      <c r="J77" s="148"/>
      <c r="K77" s="148"/>
      <c r="L77" s="148"/>
      <c r="M77" s="148"/>
      <c r="N77" s="148"/>
      <c r="O77" s="208"/>
      <c r="P77" s="148"/>
    </row>
    <row r="78" spans="1:15" s="52" customFormat="1" ht="8.25">
      <c r="A78" s="208" t="s">
        <v>347</v>
      </c>
      <c r="B78" s="148"/>
      <c r="C78" s="148"/>
      <c r="D78" s="148"/>
      <c r="E78" s="148"/>
      <c r="F78" s="148"/>
      <c r="G78" s="148"/>
      <c r="H78" s="148"/>
      <c r="O78" s="235"/>
    </row>
  </sheetData>
  <sheetProtection/>
  <mergeCells count="28">
    <mergeCell ref="F10:G12"/>
    <mergeCell ref="H10:H12"/>
    <mergeCell ref="I2:L2"/>
    <mergeCell ref="I3:J3"/>
    <mergeCell ref="K8:L12"/>
    <mergeCell ref="I6:N7"/>
    <mergeCell ref="D6:H7"/>
    <mergeCell ref="F8:H9"/>
    <mergeCell ref="A57:H57"/>
    <mergeCell ref="I57:O57"/>
    <mergeCell ref="L13:L15"/>
    <mergeCell ref="E13:E15"/>
    <mergeCell ref="I18:O18"/>
    <mergeCell ref="G13:G15"/>
    <mergeCell ref="J13:J15"/>
    <mergeCell ref="A18:H18"/>
    <mergeCell ref="A36:H36"/>
    <mergeCell ref="I36:O36"/>
    <mergeCell ref="N13:N15"/>
    <mergeCell ref="B5:C16"/>
    <mergeCell ref="E1:F1"/>
    <mergeCell ref="G1:H1"/>
    <mergeCell ref="I1:L1"/>
    <mergeCell ref="B2:H2"/>
    <mergeCell ref="B3:H3"/>
    <mergeCell ref="D8:E12"/>
    <mergeCell ref="M8:N12"/>
    <mergeCell ref="I8:J12"/>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H79" sqref="H79"/>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88" t="s">
        <v>371</v>
      </c>
      <c r="F1" s="388"/>
      <c r="G1" s="389" t="s">
        <v>377</v>
      </c>
      <c r="H1" s="389"/>
      <c r="I1" s="63"/>
      <c r="J1" s="63"/>
      <c r="K1" s="62" t="s">
        <v>7</v>
      </c>
      <c r="L1" s="228"/>
    </row>
    <row r="2" spans="1:12" s="4" customFormat="1" ht="12" customHeight="1">
      <c r="A2" s="227"/>
      <c r="B2" s="388" t="s">
        <v>195</v>
      </c>
      <c r="C2" s="388"/>
      <c r="D2" s="388"/>
      <c r="E2" s="388"/>
      <c r="F2" s="388"/>
      <c r="G2" s="389" t="s">
        <v>196</v>
      </c>
      <c r="H2" s="389"/>
      <c r="I2" s="389"/>
      <c r="J2" s="389"/>
      <c r="K2" s="85"/>
      <c r="L2" s="228"/>
    </row>
    <row r="3" spans="1:12" s="4" customFormat="1" ht="12" customHeight="1">
      <c r="A3" s="227"/>
      <c r="B3" s="449" t="s">
        <v>403</v>
      </c>
      <c r="C3" s="388"/>
      <c r="D3" s="388"/>
      <c r="E3" s="388"/>
      <c r="F3" s="388"/>
      <c r="G3" s="403" t="s">
        <v>197</v>
      </c>
      <c r="H3" s="403"/>
      <c r="I3" s="403"/>
      <c r="J3" s="85"/>
      <c r="K3" s="62" t="s">
        <v>7</v>
      </c>
      <c r="L3" s="228"/>
    </row>
    <row r="4" spans="1:12" s="4" customFormat="1" ht="12" customHeight="1">
      <c r="A4" s="198"/>
      <c r="B4" s="86"/>
      <c r="C4" s="86"/>
      <c r="D4" s="86"/>
      <c r="E4" s="86"/>
      <c r="F4" s="51" t="s">
        <v>3</v>
      </c>
      <c r="G4" s="290"/>
      <c r="I4" s="50"/>
      <c r="J4" s="86"/>
      <c r="K4" s="86"/>
      <c r="L4" s="228"/>
    </row>
    <row r="5" spans="1:12" s="64" customFormat="1" ht="24" customHeight="1">
      <c r="A5" s="89" t="s">
        <v>7</v>
      </c>
      <c r="B5" s="404" t="s">
        <v>200</v>
      </c>
      <c r="C5" s="409"/>
      <c r="D5" s="98" t="s">
        <v>207</v>
      </c>
      <c r="E5" s="404" t="s">
        <v>349</v>
      </c>
      <c r="F5" s="408"/>
      <c r="G5" s="295" t="s">
        <v>208</v>
      </c>
      <c r="H5" s="430" t="s">
        <v>192</v>
      </c>
      <c r="I5" s="430"/>
      <c r="J5" s="92" t="s">
        <v>7</v>
      </c>
      <c r="K5" s="89" t="s">
        <v>7</v>
      </c>
      <c r="L5" s="177" t="s">
        <v>7</v>
      </c>
    </row>
    <row r="6" spans="1:12" s="64" customFormat="1" ht="12" customHeight="1">
      <c r="A6" s="93" t="s">
        <v>7</v>
      </c>
      <c r="B6" s="405"/>
      <c r="C6" s="412"/>
      <c r="D6" s="419" t="s">
        <v>370</v>
      </c>
      <c r="E6" s="405"/>
      <c r="F6" s="414"/>
      <c r="G6" s="433" t="s">
        <v>5</v>
      </c>
      <c r="H6" s="436" t="s">
        <v>210</v>
      </c>
      <c r="I6" s="432"/>
      <c r="J6" s="432"/>
      <c r="K6" s="438"/>
      <c r="L6" s="183" t="s">
        <v>7</v>
      </c>
    </row>
    <row r="7" spans="1:12" s="64" customFormat="1" ht="12" customHeight="1">
      <c r="A7" s="93" t="s">
        <v>7</v>
      </c>
      <c r="B7" s="405"/>
      <c r="C7" s="412"/>
      <c r="D7" s="420"/>
      <c r="E7" s="405"/>
      <c r="F7" s="414"/>
      <c r="G7" s="434"/>
      <c r="H7" s="437"/>
      <c r="I7" s="415"/>
      <c r="J7" s="415"/>
      <c r="K7" s="429"/>
      <c r="L7" s="183" t="s">
        <v>7</v>
      </c>
    </row>
    <row r="8" spans="1:12" s="64" customFormat="1" ht="19.5" customHeight="1">
      <c r="A8" s="93" t="s">
        <v>7</v>
      </c>
      <c r="B8" s="405"/>
      <c r="C8" s="412"/>
      <c r="D8" s="420"/>
      <c r="E8" s="405"/>
      <c r="F8" s="414"/>
      <c r="G8" s="434"/>
      <c r="H8" s="436" t="s">
        <v>211</v>
      </c>
      <c r="I8" s="432"/>
      <c r="J8" s="438"/>
      <c r="K8" s="432" t="s">
        <v>376</v>
      </c>
      <c r="L8" s="183" t="s">
        <v>7</v>
      </c>
    </row>
    <row r="9" spans="1:12" s="64" customFormat="1" ht="20.25" customHeight="1">
      <c r="A9" s="95" t="s">
        <v>177</v>
      </c>
      <c r="B9" s="405"/>
      <c r="C9" s="412"/>
      <c r="D9" s="420"/>
      <c r="E9" s="405"/>
      <c r="F9" s="414"/>
      <c r="G9" s="434"/>
      <c r="H9" s="431"/>
      <c r="I9" s="414"/>
      <c r="J9" s="412"/>
      <c r="K9" s="414"/>
      <c r="L9" s="183" t="s">
        <v>177</v>
      </c>
    </row>
    <row r="10" spans="1:12" s="64" customFormat="1" ht="15" customHeight="1">
      <c r="A10" s="95" t="s">
        <v>181</v>
      </c>
      <c r="B10" s="405"/>
      <c r="C10" s="412"/>
      <c r="D10" s="420"/>
      <c r="E10" s="405"/>
      <c r="F10" s="414"/>
      <c r="G10" s="434"/>
      <c r="H10" s="431"/>
      <c r="I10" s="414"/>
      <c r="J10" s="412"/>
      <c r="K10" s="414"/>
      <c r="L10" s="183" t="s">
        <v>181</v>
      </c>
    </row>
    <row r="11" spans="1:12" s="64" customFormat="1" ht="18" customHeight="1">
      <c r="A11" s="93" t="s">
        <v>7</v>
      </c>
      <c r="B11" s="405"/>
      <c r="C11" s="412"/>
      <c r="D11" s="420"/>
      <c r="E11" s="405"/>
      <c r="F11" s="414"/>
      <c r="G11" s="434"/>
      <c r="H11" s="431"/>
      <c r="I11" s="414"/>
      <c r="J11" s="412"/>
      <c r="K11" s="414"/>
      <c r="L11" s="183" t="s">
        <v>7</v>
      </c>
    </row>
    <row r="12" spans="1:12" s="64" customFormat="1" ht="21.75" customHeight="1">
      <c r="A12" s="93" t="s">
        <v>7</v>
      </c>
      <c r="B12" s="405"/>
      <c r="C12" s="412"/>
      <c r="D12" s="420"/>
      <c r="E12" s="413"/>
      <c r="F12" s="410"/>
      <c r="G12" s="434"/>
      <c r="H12" s="439"/>
      <c r="I12" s="414"/>
      <c r="J12" s="412"/>
      <c r="K12" s="414"/>
      <c r="L12" s="183" t="s">
        <v>7</v>
      </c>
    </row>
    <row r="13" spans="1:12" s="64" customFormat="1" ht="16.5" customHeight="1">
      <c r="A13" s="93" t="s">
        <v>7</v>
      </c>
      <c r="B13" s="405"/>
      <c r="C13" s="412"/>
      <c r="D13" s="420"/>
      <c r="E13" s="98" t="s">
        <v>201</v>
      </c>
      <c r="F13" s="404" t="s">
        <v>258</v>
      </c>
      <c r="G13" s="434"/>
      <c r="H13" s="292" t="s">
        <v>7</v>
      </c>
      <c r="I13" s="436" t="s">
        <v>175</v>
      </c>
      <c r="J13" s="433"/>
      <c r="K13" s="414"/>
      <c r="L13" s="298" t="s">
        <v>7</v>
      </c>
    </row>
    <row r="14" spans="1:12" s="64" customFormat="1" ht="18.75" customHeight="1">
      <c r="A14" s="93" t="s">
        <v>7</v>
      </c>
      <c r="B14" s="405"/>
      <c r="C14" s="412"/>
      <c r="D14" s="420"/>
      <c r="E14" s="96" t="s">
        <v>202</v>
      </c>
      <c r="F14" s="405"/>
      <c r="G14" s="434"/>
      <c r="H14" s="289" t="s">
        <v>4</v>
      </c>
      <c r="I14" s="437"/>
      <c r="J14" s="435"/>
      <c r="K14" s="414"/>
      <c r="L14" s="183" t="s">
        <v>7</v>
      </c>
    </row>
    <row r="15" spans="1:12" s="64" customFormat="1" ht="17.25" customHeight="1">
      <c r="A15" s="93" t="s">
        <v>7</v>
      </c>
      <c r="B15" s="405"/>
      <c r="C15" s="412"/>
      <c r="D15" s="450"/>
      <c r="E15" s="96" t="s">
        <v>203</v>
      </c>
      <c r="F15" s="413"/>
      <c r="G15" s="435"/>
      <c r="H15" s="294" t="s">
        <v>7</v>
      </c>
      <c r="I15" s="96" t="s">
        <v>124</v>
      </c>
      <c r="J15" s="96" t="s">
        <v>213</v>
      </c>
      <c r="K15" s="410"/>
      <c r="L15" s="183" t="s">
        <v>7</v>
      </c>
    </row>
    <row r="16" spans="1:12" s="234" customFormat="1" ht="14.25" customHeight="1">
      <c r="A16" s="101" t="s">
        <v>7</v>
      </c>
      <c r="B16" s="406"/>
      <c r="C16" s="429"/>
      <c r="D16" s="243" t="s">
        <v>221</v>
      </c>
      <c r="E16" s="243" t="s">
        <v>222</v>
      </c>
      <c r="F16" s="244" t="s">
        <v>223</v>
      </c>
      <c r="G16" s="139" t="s">
        <v>224</v>
      </c>
      <c r="H16" s="104" t="s">
        <v>225</v>
      </c>
      <c r="I16" s="102" t="s">
        <v>226</v>
      </c>
      <c r="J16" s="102" t="s">
        <v>227</v>
      </c>
      <c r="K16" s="244" t="s">
        <v>228</v>
      </c>
      <c r="L16" s="184" t="s">
        <v>7</v>
      </c>
    </row>
    <row r="17" spans="1:12" s="52" customFormat="1" ht="8.25">
      <c r="A17" s="61"/>
      <c r="B17" s="61"/>
      <c r="C17" s="61"/>
      <c r="D17" s="74"/>
      <c r="E17" s="74"/>
      <c r="F17" s="74"/>
      <c r="G17" s="284"/>
      <c r="H17" s="74"/>
      <c r="I17" s="74"/>
      <c r="J17" s="74"/>
      <c r="K17" s="74"/>
      <c r="L17" s="158"/>
    </row>
    <row r="18" spans="1:12" s="66" customFormat="1" ht="14.25" customHeight="1">
      <c r="A18" s="445" t="s">
        <v>385</v>
      </c>
      <c r="B18" s="445"/>
      <c r="C18" s="445"/>
      <c r="D18" s="445"/>
      <c r="E18" s="445"/>
      <c r="F18" s="445"/>
      <c r="G18" s="445" t="s">
        <v>385</v>
      </c>
      <c r="H18" s="445"/>
      <c r="I18" s="445"/>
      <c r="J18" s="445"/>
      <c r="K18" s="445"/>
      <c r="L18" s="445"/>
    </row>
    <row r="19" spans="1:3" ht="9.75" customHeight="1">
      <c r="A19" s="7" t="s">
        <v>7</v>
      </c>
      <c r="B19" s="106" t="s">
        <v>206</v>
      </c>
      <c r="C19" s="106"/>
    </row>
    <row r="20" spans="1:12" ht="9.75" customHeight="1">
      <c r="A20" s="7">
        <v>52</v>
      </c>
      <c r="B20" s="3" t="s">
        <v>93</v>
      </c>
      <c r="C20" s="3"/>
      <c r="D20" s="120">
        <v>931092</v>
      </c>
      <c r="E20" s="121">
        <v>694033</v>
      </c>
      <c r="F20" s="121">
        <v>449090</v>
      </c>
      <c r="G20" s="121">
        <v>5697328</v>
      </c>
      <c r="H20" s="121">
        <v>3982298</v>
      </c>
      <c r="I20" s="121">
        <v>547716</v>
      </c>
      <c r="J20" s="121">
        <v>3434582</v>
      </c>
      <c r="K20" s="121">
        <v>360441</v>
      </c>
      <c r="L20" s="186">
        <v>52</v>
      </c>
    </row>
    <row r="21" spans="1:12" ht="9.75" customHeight="1">
      <c r="A21" s="7">
        <v>53</v>
      </c>
      <c r="B21" s="3" t="s">
        <v>94</v>
      </c>
      <c r="C21" s="3"/>
      <c r="D21" s="120">
        <v>2453894</v>
      </c>
      <c r="E21" s="121">
        <v>1612224</v>
      </c>
      <c r="F21" s="121">
        <v>5185482</v>
      </c>
      <c r="G21" s="121">
        <v>51831508</v>
      </c>
      <c r="H21" s="121">
        <v>42120612</v>
      </c>
      <c r="I21" s="121">
        <v>14663141</v>
      </c>
      <c r="J21" s="121">
        <v>27457471</v>
      </c>
      <c r="K21" s="121">
        <v>3708346</v>
      </c>
      <c r="L21" s="186">
        <v>53</v>
      </c>
    </row>
    <row r="22" spans="1:12" ht="9.75" customHeight="1">
      <c r="A22" s="7">
        <v>54</v>
      </c>
      <c r="B22" s="3" t="s">
        <v>95</v>
      </c>
      <c r="C22" s="3"/>
      <c r="D22" s="167">
        <v>764975</v>
      </c>
      <c r="E22" s="121">
        <v>382079</v>
      </c>
      <c r="F22" s="121">
        <v>357982</v>
      </c>
      <c r="G22" s="121">
        <v>7304804</v>
      </c>
      <c r="H22" s="121">
        <v>5752501</v>
      </c>
      <c r="I22" s="121">
        <v>846702</v>
      </c>
      <c r="J22" s="121">
        <v>4905799</v>
      </c>
      <c r="K22" s="121">
        <v>727063</v>
      </c>
      <c r="L22" s="186">
        <v>54</v>
      </c>
    </row>
    <row r="23" spans="1:12" ht="9.75" customHeight="1">
      <c r="A23" s="7">
        <v>55</v>
      </c>
      <c r="B23" s="14" t="s">
        <v>4</v>
      </c>
      <c r="C23" s="14"/>
      <c r="D23" s="122">
        <f>SUM(D20:D22)</f>
        <v>4149961</v>
      </c>
      <c r="E23" s="22">
        <f>SUM(E20:E22)</f>
        <v>2688336</v>
      </c>
      <c r="F23" s="22">
        <f aca="true" t="shared" si="0" ref="F23:K23">SUM(F20:F22)</f>
        <v>5992554</v>
      </c>
      <c r="G23" s="22">
        <f t="shared" si="0"/>
        <v>64833640</v>
      </c>
      <c r="H23" s="22">
        <f t="shared" si="0"/>
        <v>51855411</v>
      </c>
      <c r="I23" s="22">
        <f t="shared" si="0"/>
        <v>16057559</v>
      </c>
      <c r="J23" s="22">
        <f t="shared" si="0"/>
        <v>35797852</v>
      </c>
      <c r="K23" s="22">
        <f t="shared" si="0"/>
        <v>4795850</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205</v>
      </c>
      <c r="C25" s="106"/>
      <c r="D25" s="120"/>
      <c r="E25" s="121"/>
      <c r="F25" s="121"/>
      <c r="G25" s="121"/>
      <c r="H25" s="121"/>
      <c r="I25" s="121"/>
      <c r="J25" s="121"/>
      <c r="K25" s="121"/>
      <c r="L25" s="188" t="s">
        <v>7</v>
      </c>
    </row>
    <row r="26" spans="1:12" ht="9.75" customHeight="1">
      <c r="A26" s="7">
        <v>56</v>
      </c>
      <c r="B26" s="3" t="s">
        <v>96</v>
      </c>
      <c r="C26" s="3"/>
      <c r="D26" s="120">
        <v>200172</v>
      </c>
      <c r="E26" s="121">
        <v>673236</v>
      </c>
      <c r="F26" s="121">
        <v>822277</v>
      </c>
      <c r="G26" s="121">
        <v>15512901</v>
      </c>
      <c r="H26" s="121">
        <v>14718833</v>
      </c>
      <c r="I26" s="121">
        <v>6169578</v>
      </c>
      <c r="J26" s="121">
        <v>8549255</v>
      </c>
      <c r="K26" s="121">
        <v>313411</v>
      </c>
      <c r="L26" s="186">
        <v>56</v>
      </c>
    </row>
    <row r="27" spans="1:12" ht="9.75" customHeight="1">
      <c r="A27" s="7">
        <v>57</v>
      </c>
      <c r="B27" s="3" t="s">
        <v>97</v>
      </c>
      <c r="C27" s="3"/>
      <c r="D27" s="167" t="s">
        <v>314</v>
      </c>
      <c r="E27" s="121">
        <v>778575</v>
      </c>
      <c r="F27" s="121">
        <v>1156057</v>
      </c>
      <c r="G27" s="121">
        <v>15064220</v>
      </c>
      <c r="H27" s="121">
        <v>13933720</v>
      </c>
      <c r="I27" s="121">
        <v>7310192</v>
      </c>
      <c r="J27" s="121">
        <v>6623528</v>
      </c>
      <c r="K27" s="121">
        <v>590775</v>
      </c>
      <c r="L27" s="186">
        <v>57</v>
      </c>
    </row>
    <row r="28" spans="1:12" ht="9.75" customHeight="1">
      <c r="A28" s="7">
        <v>58</v>
      </c>
      <c r="B28" s="3" t="s">
        <v>98</v>
      </c>
      <c r="C28" s="3"/>
      <c r="D28" s="120">
        <v>652496</v>
      </c>
      <c r="E28" s="121">
        <v>789924</v>
      </c>
      <c r="F28" s="121">
        <v>1198104</v>
      </c>
      <c r="G28" s="121">
        <v>23269315</v>
      </c>
      <c r="H28" s="121">
        <v>20654415</v>
      </c>
      <c r="I28" s="121">
        <v>9798556</v>
      </c>
      <c r="J28" s="121">
        <v>10855859</v>
      </c>
      <c r="K28" s="121">
        <v>1552925</v>
      </c>
      <c r="L28" s="186">
        <v>58</v>
      </c>
    </row>
    <row r="29" spans="1:12" ht="9.75" customHeight="1">
      <c r="A29" s="7">
        <v>59</v>
      </c>
      <c r="B29" s="3" t="s">
        <v>99</v>
      </c>
      <c r="C29" s="3"/>
      <c r="D29" s="120">
        <v>1340585</v>
      </c>
      <c r="E29" s="121">
        <v>355969</v>
      </c>
      <c r="F29" s="121">
        <v>544492</v>
      </c>
      <c r="G29" s="121">
        <v>12472395</v>
      </c>
      <c r="H29" s="121">
        <v>10486616</v>
      </c>
      <c r="I29" s="121">
        <v>2931708</v>
      </c>
      <c r="J29" s="121">
        <v>7554908</v>
      </c>
      <c r="K29" s="121">
        <v>375812</v>
      </c>
      <c r="L29" s="186">
        <v>59</v>
      </c>
    </row>
    <row r="30" spans="1:12" ht="9.75" customHeight="1">
      <c r="A30" s="7">
        <v>60</v>
      </c>
      <c r="B30" s="3" t="s">
        <v>94</v>
      </c>
      <c r="C30" s="3"/>
      <c r="D30" s="120">
        <v>1769518</v>
      </c>
      <c r="E30" s="121">
        <v>930574</v>
      </c>
      <c r="F30" s="121">
        <v>4620146</v>
      </c>
      <c r="G30" s="121">
        <v>42587586</v>
      </c>
      <c r="H30" s="121">
        <v>37873320</v>
      </c>
      <c r="I30" s="121">
        <v>24044464</v>
      </c>
      <c r="J30" s="121">
        <v>13828856</v>
      </c>
      <c r="K30" s="121">
        <v>2123192</v>
      </c>
      <c r="L30" s="186">
        <v>60</v>
      </c>
    </row>
    <row r="31" spans="1:12" ht="9.75" customHeight="1">
      <c r="A31" s="7">
        <v>61</v>
      </c>
      <c r="B31" s="3" t="s">
        <v>100</v>
      </c>
      <c r="C31" s="3"/>
      <c r="D31" s="120">
        <v>901978</v>
      </c>
      <c r="E31" s="121">
        <v>731980</v>
      </c>
      <c r="F31" s="121">
        <v>1044221</v>
      </c>
      <c r="G31" s="121">
        <v>23498816</v>
      </c>
      <c r="H31" s="121">
        <v>21527185</v>
      </c>
      <c r="I31" s="121">
        <v>11318996</v>
      </c>
      <c r="J31" s="121">
        <v>10208189</v>
      </c>
      <c r="K31" s="121">
        <v>734806</v>
      </c>
      <c r="L31" s="186">
        <v>61</v>
      </c>
    </row>
    <row r="32" spans="1:12" ht="9.75" customHeight="1">
      <c r="A32" s="7">
        <v>62</v>
      </c>
      <c r="B32" s="3" t="s">
        <v>101</v>
      </c>
      <c r="C32" s="3"/>
      <c r="D32" s="120">
        <v>804727</v>
      </c>
      <c r="E32" s="121">
        <v>276893</v>
      </c>
      <c r="F32" s="121">
        <v>1412566</v>
      </c>
      <c r="G32" s="121">
        <v>13860016</v>
      </c>
      <c r="H32" s="121">
        <v>12382847</v>
      </c>
      <c r="I32" s="121">
        <v>8395280</v>
      </c>
      <c r="J32" s="121">
        <v>3987567</v>
      </c>
      <c r="K32" s="121">
        <v>257840</v>
      </c>
      <c r="L32" s="186">
        <v>62</v>
      </c>
    </row>
    <row r="33" spans="1:12" ht="9.75" customHeight="1">
      <c r="A33" s="7">
        <v>63</v>
      </c>
      <c r="B33" s="14" t="s">
        <v>4</v>
      </c>
      <c r="C33" s="14"/>
      <c r="D33" s="122">
        <f>SUM(D26:D32)</f>
        <v>5669476</v>
      </c>
      <c r="E33" s="22">
        <f aca="true" t="shared" si="1" ref="E33:K33">SUM(E26:E32)</f>
        <v>4537151</v>
      </c>
      <c r="F33" s="22">
        <f t="shared" si="1"/>
        <v>10797863</v>
      </c>
      <c r="G33" s="22">
        <f t="shared" si="1"/>
        <v>146265249</v>
      </c>
      <c r="H33" s="22">
        <f t="shared" si="1"/>
        <v>131576936</v>
      </c>
      <c r="I33" s="22">
        <f t="shared" si="1"/>
        <v>69968774</v>
      </c>
      <c r="J33" s="22">
        <f t="shared" si="1"/>
        <v>61608162</v>
      </c>
      <c r="K33" s="22">
        <f t="shared" si="1"/>
        <v>5948761</v>
      </c>
      <c r="L33" s="186">
        <v>63</v>
      </c>
    </row>
    <row r="34" spans="1:12" ht="9.75" customHeight="1">
      <c r="A34" s="7">
        <v>64</v>
      </c>
      <c r="B34" s="20" t="s">
        <v>92</v>
      </c>
      <c r="C34" s="20"/>
      <c r="D34" s="122">
        <f>D23+D33</f>
        <v>9819437</v>
      </c>
      <c r="E34" s="22">
        <f aca="true" t="shared" si="2" ref="E34:K34">E23+E33</f>
        <v>7225487</v>
      </c>
      <c r="F34" s="22">
        <f t="shared" si="2"/>
        <v>16790417</v>
      </c>
      <c r="G34" s="22">
        <f t="shared" si="2"/>
        <v>211098889</v>
      </c>
      <c r="H34" s="22">
        <f t="shared" si="2"/>
        <v>183432347</v>
      </c>
      <c r="I34" s="22">
        <f t="shared" si="2"/>
        <v>86026333</v>
      </c>
      <c r="J34" s="22">
        <f t="shared" si="2"/>
        <v>97406014</v>
      </c>
      <c r="K34" s="22">
        <f t="shared" si="2"/>
        <v>10744611</v>
      </c>
      <c r="L34" s="186">
        <v>64</v>
      </c>
    </row>
    <row r="35" spans="1:12" ht="6.75" customHeight="1">
      <c r="A35" s="7"/>
      <c r="B35" s="20"/>
      <c r="C35" s="20"/>
      <c r="D35" s="22"/>
      <c r="E35" s="22"/>
      <c r="F35" s="22"/>
      <c r="G35" s="22"/>
      <c r="H35" s="22"/>
      <c r="I35" s="22"/>
      <c r="J35" s="22"/>
      <c r="K35" s="22"/>
      <c r="L35" s="186"/>
    </row>
    <row r="36" spans="1:12" s="66" customFormat="1" ht="15.75" customHeight="1">
      <c r="A36" s="428" t="s">
        <v>386</v>
      </c>
      <c r="B36" s="428"/>
      <c r="C36" s="428"/>
      <c r="D36" s="428"/>
      <c r="E36" s="428"/>
      <c r="F36" s="428"/>
      <c r="G36" s="428" t="s">
        <v>386</v>
      </c>
      <c r="H36" s="428"/>
      <c r="I36" s="428"/>
      <c r="J36" s="428"/>
      <c r="K36" s="428"/>
      <c r="L36" s="428"/>
    </row>
    <row r="37" spans="1:12" ht="9.75" customHeight="1">
      <c r="A37" s="7" t="s">
        <v>7</v>
      </c>
      <c r="B37" s="106" t="s">
        <v>206</v>
      </c>
      <c r="C37" s="106"/>
      <c r="D37" s="121"/>
      <c r="E37" s="121"/>
      <c r="F37" s="121"/>
      <c r="G37" s="121"/>
      <c r="H37" s="121"/>
      <c r="I37" s="121"/>
      <c r="J37" s="121"/>
      <c r="K37" s="121"/>
      <c r="L37" s="186" t="s">
        <v>7</v>
      </c>
    </row>
    <row r="38" spans="1:12" ht="9.75" customHeight="1">
      <c r="A38" s="7">
        <v>65</v>
      </c>
      <c r="B38" s="3" t="s">
        <v>103</v>
      </c>
      <c r="C38" s="3"/>
      <c r="D38" s="120">
        <v>545519</v>
      </c>
      <c r="E38" s="121">
        <v>699058</v>
      </c>
      <c r="F38" s="121">
        <v>28545</v>
      </c>
      <c r="G38" s="121">
        <v>12034372</v>
      </c>
      <c r="H38" s="121">
        <v>9367288</v>
      </c>
      <c r="I38" s="121">
        <v>38773</v>
      </c>
      <c r="J38" s="121">
        <v>9328515</v>
      </c>
      <c r="K38" s="121">
        <v>1946540</v>
      </c>
      <c r="L38" s="186">
        <v>65</v>
      </c>
    </row>
    <row r="39" spans="1:12" ht="9.75" customHeight="1">
      <c r="A39" s="7">
        <v>66</v>
      </c>
      <c r="B39" s="3" t="s">
        <v>104</v>
      </c>
      <c r="C39" s="3"/>
      <c r="D39" s="167" t="s">
        <v>314</v>
      </c>
      <c r="E39" s="121">
        <v>2677267</v>
      </c>
      <c r="F39" s="121">
        <v>496726</v>
      </c>
      <c r="G39" s="121">
        <v>10588808</v>
      </c>
      <c r="H39" s="121">
        <v>8898980</v>
      </c>
      <c r="I39" s="121">
        <v>2098443</v>
      </c>
      <c r="J39" s="121">
        <v>6800537</v>
      </c>
      <c r="K39" s="121">
        <v>1456867</v>
      </c>
      <c r="L39" s="186">
        <v>66</v>
      </c>
    </row>
    <row r="40" spans="1:12" ht="9.75" customHeight="1">
      <c r="A40" s="7">
        <v>67</v>
      </c>
      <c r="B40" s="3" t="s">
        <v>105</v>
      </c>
      <c r="C40" s="3"/>
      <c r="D40" s="167" t="s">
        <v>314</v>
      </c>
      <c r="E40" s="121">
        <v>2444985</v>
      </c>
      <c r="F40" s="121">
        <v>292948</v>
      </c>
      <c r="G40" s="121">
        <v>6715267</v>
      </c>
      <c r="H40" s="121">
        <v>5138343</v>
      </c>
      <c r="I40" s="121">
        <v>1168142</v>
      </c>
      <c r="J40" s="121">
        <v>3970201</v>
      </c>
      <c r="K40" s="121">
        <v>1412618</v>
      </c>
      <c r="L40" s="186">
        <v>67</v>
      </c>
    </row>
    <row r="41" spans="1:12" ht="9.75" customHeight="1">
      <c r="A41" s="7">
        <v>68</v>
      </c>
      <c r="B41" s="3" t="s">
        <v>106</v>
      </c>
      <c r="C41" s="3"/>
      <c r="D41" s="120">
        <v>891314</v>
      </c>
      <c r="E41" s="121">
        <v>446130</v>
      </c>
      <c r="F41" s="121">
        <v>319750</v>
      </c>
      <c r="G41" s="121">
        <v>5536700</v>
      </c>
      <c r="H41" s="121">
        <v>4196443</v>
      </c>
      <c r="I41" s="166">
        <v>362</v>
      </c>
      <c r="J41" s="121">
        <v>4196081</v>
      </c>
      <c r="K41" s="121">
        <v>397914</v>
      </c>
      <c r="L41" s="186">
        <v>68</v>
      </c>
    </row>
    <row r="42" spans="1:12" ht="9.75" customHeight="1">
      <c r="A42" s="7">
        <v>69</v>
      </c>
      <c r="B42" s="14" t="s">
        <v>4</v>
      </c>
      <c r="C42" s="14"/>
      <c r="D42" s="122">
        <f>SUM(D38:D41)</f>
        <v>1436833</v>
      </c>
      <c r="E42" s="22">
        <f>SUM(E38:E41)</f>
        <v>6267440</v>
      </c>
      <c r="F42" s="22">
        <f aca="true" t="shared" si="3" ref="F42:K42">SUM(F38:F41)</f>
        <v>1137969</v>
      </c>
      <c r="G42" s="22">
        <f t="shared" si="3"/>
        <v>34875147</v>
      </c>
      <c r="H42" s="22">
        <f t="shared" si="3"/>
        <v>27601054</v>
      </c>
      <c r="I42" s="22">
        <f t="shared" si="3"/>
        <v>3305720</v>
      </c>
      <c r="J42" s="22">
        <f t="shared" si="3"/>
        <v>24295334</v>
      </c>
      <c r="K42" s="22">
        <f t="shared" si="3"/>
        <v>5213939</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205</v>
      </c>
      <c r="C44" s="106"/>
      <c r="D44" s="120"/>
      <c r="E44" s="121"/>
      <c r="F44" s="121"/>
      <c r="G44" s="121"/>
      <c r="H44" s="121"/>
      <c r="I44" s="121"/>
      <c r="J44" s="121"/>
      <c r="K44" s="121"/>
      <c r="L44" s="186" t="s">
        <v>7</v>
      </c>
    </row>
    <row r="45" spans="1:12" ht="9.75" customHeight="1">
      <c r="A45" s="7">
        <v>70</v>
      </c>
      <c r="B45" s="3" t="s">
        <v>103</v>
      </c>
      <c r="C45" s="3"/>
      <c r="D45" s="167" t="s">
        <v>314</v>
      </c>
      <c r="E45" s="166">
        <v>501344</v>
      </c>
      <c r="F45" s="166">
        <v>2171955</v>
      </c>
      <c r="G45" s="166">
        <v>25399354</v>
      </c>
      <c r="H45" s="166">
        <v>24227738</v>
      </c>
      <c r="I45" s="166">
        <v>11111162</v>
      </c>
      <c r="J45" s="166">
        <v>13116576</v>
      </c>
      <c r="K45" s="166">
        <v>845950</v>
      </c>
      <c r="L45" s="186">
        <v>70</v>
      </c>
    </row>
    <row r="46" spans="1:12" ht="9.75" customHeight="1">
      <c r="A46" s="7">
        <v>71</v>
      </c>
      <c r="B46" s="3" t="s">
        <v>104</v>
      </c>
      <c r="C46" s="3"/>
      <c r="D46" s="167" t="s">
        <v>314</v>
      </c>
      <c r="E46" s="166">
        <v>1743587</v>
      </c>
      <c r="F46" s="166">
        <v>761739</v>
      </c>
      <c r="G46" s="166">
        <v>14596388</v>
      </c>
      <c r="H46" s="166">
        <v>14105955</v>
      </c>
      <c r="I46" s="166">
        <v>4721716</v>
      </c>
      <c r="J46" s="166">
        <v>9384239</v>
      </c>
      <c r="K46" s="166">
        <v>298922</v>
      </c>
      <c r="L46" s="186">
        <v>71</v>
      </c>
    </row>
    <row r="47" spans="1:12" ht="9.75" customHeight="1">
      <c r="A47" s="7">
        <v>72</v>
      </c>
      <c r="B47" s="3" t="s">
        <v>105</v>
      </c>
      <c r="C47" s="3"/>
      <c r="D47" s="167">
        <v>266438</v>
      </c>
      <c r="E47" s="166">
        <v>395354</v>
      </c>
      <c r="F47" s="166">
        <v>1222277</v>
      </c>
      <c r="G47" s="166">
        <v>16877992</v>
      </c>
      <c r="H47" s="166">
        <v>14866487</v>
      </c>
      <c r="I47" s="166">
        <v>6467547</v>
      </c>
      <c r="J47" s="166">
        <v>8398940</v>
      </c>
      <c r="K47" s="166">
        <v>1202830</v>
      </c>
      <c r="L47" s="186">
        <v>72</v>
      </c>
    </row>
    <row r="48" spans="1:12" ht="9.75" customHeight="1">
      <c r="A48" s="7">
        <v>73</v>
      </c>
      <c r="B48" s="3" t="s">
        <v>107</v>
      </c>
      <c r="C48" s="3"/>
      <c r="D48" s="167" t="s">
        <v>314</v>
      </c>
      <c r="E48" s="166">
        <v>948099</v>
      </c>
      <c r="F48" s="166">
        <v>2258790</v>
      </c>
      <c r="G48" s="166">
        <v>19735926</v>
      </c>
      <c r="H48" s="166">
        <v>17971780</v>
      </c>
      <c r="I48" s="166">
        <v>11396281</v>
      </c>
      <c r="J48" s="166">
        <v>6575499</v>
      </c>
      <c r="K48" s="166">
        <v>1083241</v>
      </c>
      <c r="L48" s="186">
        <v>73</v>
      </c>
    </row>
    <row r="49" spans="1:12" ht="9.75" customHeight="1">
      <c r="A49" s="7">
        <v>74</v>
      </c>
      <c r="B49" s="3" t="s">
        <v>108</v>
      </c>
      <c r="C49" s="3"/>
      <c r="D49" s="167">
        <v>988140</v>
      </c>
      <c r="E49" s="166">
        <v>307713</v>
      </c>
      <c r="F49" s="166">
        <v>664692</v>
      </c>
      <c r="G49" s="166">
        <v>12445995</v>
      </c>
      <c r="H49" s="166">
        <v>9752630</v>
      </c>
      <c r="I49" s="166">
        <v>2046643</v>
      </c>
      <c r="J49" s="166">
        <v>7705987</v>
      </c>
      <c r="K49" s="166">
        <v>1441530</v>
      </c>
      <c r="L49" s="186">
        <v>74</v>
      </c>
    </row>
    <row r="50" spans="1:12" ht="9.75" customHeight="1">
      <c r="A50" s="7">
        <v>75</v>
      </c>
      <c r="B50" s="3" t="s">
        <v>109</v>
      </c>
      <c r="C50" s="3"/>
      <c r="D50" s="167">
        <v>608221</v>
      </c>
      <c r="E50" s="166">
        <v>217564</v>
      </c>
      <c r="F50" s="166">
        <v>105025</v>
      </c>
      <c r="G50" s="166">
        <v>10654068</v>
      </c>
      <c r="H50" s="166">
        <v>9268511</v>
      </c>
      <c r="I50" s="166">
        <v>654639</v>
      </c>
      <c r="J50" s="166">
        <v>8613872</v>
      </c>
      <c r="K50" s="166">
        <v>450642</v>
      </c>
      <c r="L50" s="186">
        <v>75</v>
      </c>
    </row>
    <row r="51" spans="1:12" ht="9.75" customHeight="1">
      <c r="A51" s="7">
        <v>76</v>
      </c>
      <c r="B51" s="3" t="s">
        <v>110</v>
      </c>
      <c r="C51" s="3"/>
      <c r="D51" s="167">
        <v>977785</v>
      </c>
      <c r="E51" s="166">
        <v>298036</v>
      </c>
      <c r="F51" s="166">
        <v>702914</v>
      </c>
      <c r="G51" s="166">
        <v>12244459</v>
      </c>
      <c r="H51" s="166">
        <v>10198457</v>
      </c>
      <c r="I51" s="166">
        <v>1754283</v>
      </c>
      <c r="J51" s="166">
        <v>8444174</v>
      </c>
      <c r="K51" s="166">
        <v>576617</v>
      </c>
      <c r="L51" s="186">
        <v>76</v>
      </c>
    </row>
    <row r="52" spans="1:12" ht="9.75" customHeight="1">
      <c r="A52" s="7">
        <v>77</v>
      </c>
      <c r="B52" s="3" t="s">
        <v>111</v>
      </c>
      <c r="C52" s="3"/>
      <c r="D52" s="167">
        <v>458906</v>
      </c>
      <c r="E52" s="166">
        <v>170424</v>
      </c>
      <c r="F52" s="166">
        <v>360711</v>
      </c>
      <c r="G52" s="166">
        <v>11743827</v>
      </c>
      <c r="H52" s="166">
        <v>10042303</v>
      </c>
      <c r="I52" s="166">
        <v>1156129</v>
      </c>
      <c r="J52" s="166">
        <v>8886174</v>
      </c>
      <c r="K52" s="166">
        <v>713845</v>
      </c>
      <c r="L52" s="186">
        <v>77</v>
      </c>
    </row>
    <row r="53" spans="1:12" ht="9.75" customHeight="1">
      <c r="A53" s="7">
        <v>78</v>
      </c>
      <c r="B53" s="3" t="s">
        <v>112</v>
      </c>
      <c r="C53" s="3"/>
      <c r="D53" s="167">
        <v>1034859</v>
      </c>
      <c r="E53" s="166">
        <v>443115</v>
      </c>
      <c r="F53" s="166">
        <v>208477</v>
      </c>
      <c r="G53" s="166">
        <v>11888361</v>
      </c>
      <c r="H53" s="166">
        <v>9673700</v>
      </c>
      <c r="I53" s="166">
        <v>664203</v>
      </c>
      <c r="J53" s="166">
        <v>9009497</v>
      </c>
      <c r="K53" s="166">
        <v>819644</v>
      </c>
      <c r="L53" s="186">
        <v>78</v>
      </c>
    </row>
    <row r="54" spans="1:12" ht="9.75" customHeight="1">
      <c r="A54" s="7">
        <v>79</v>
      </c>
      <c r="B54" s="14" t="s">
        <v>4</v>
      </c>
      <c r="C54" s="14"/>
      <c r="D54" s="122">
        <f>SUM(D45:D53)</f>
        <v>4334349</v>
      </c>
      <c r="E54" s="22">
        <f>SUM(E45:E53)</f>
        <v>5025236</v>
      </c>
      <c r="F54" s="22">
        <f aca="true" t="shared" si="4" ref="F54:K54">SUM(F45:F53)</f>
        <v>8456580</v>
      </c>
      <c r="G54" s="22">
        <f t="shared" si="4"/>
        <v>135586370</v>
      </c>
      <c r="H54" s="22">
        <f t="shared" si="4"/>
        <v>120107561</v>
      </c>
      <c r="I54" s="22">
        <f t="shared" si="4"/>
        <v>39972603</v>
      </c>
      <c r="J54" s="22">
        <f t="shared" si="4"/>
        <v>80134958</v>
      </c>
      <c r="K54" s="22">
        <f t="shared" si="4"/>
        <v>7433221</v>
      </c>
      <c r="L54" s="186">
        <v>79</v>
      </c>
    </row>
    <row r="55" spans="1:12" ht="9.75" customHeight="1">
      <c r="A55" s="7">
        <v>80</v>
      </c>
      <c r="B55" s="20" t="s">
        <v>102</v>
      </c>
      <c r="C55" s="20"/>
      <c r="D55" s="122">
        <f>D42+D54</f>
        <v>5771182</v>
      </c>
      <c r="E55" s="22">
        <f>E42+E54</f>
        <v>11292676</v>
      </c>
      <c r="F55" s="22">
        <f aca="true" t="shared" si="5" ref="F55:K55">F42+F54</f>
        <v>9594549</v>
      </c>
      <c r="G55" s="22">
        <f t="shared" si="5"/>
        <v>170461517</v>
      </c>
      <c r="H55" s="22">
        <f t="shared" si="5"/>
        <v>147708615</v>
      </c>
      <c r="I55" s="22">
        <f t="shared" si="5"/>
        <v>43278323</v>
      </c>
      <c r="J55" s="22">
        <f t="shared" si="5"/>
        <v>104430292</v>
      </c>
      <c r="K55" s="22">
        <f t="shared" si="5"/>
        <v>12647160</v>
      </c>
      <c r="L55" s="186">
        <v>80</v>
      </c>
    </row>
    <row r="56" spans="4:12" ht="9.75" customHeight="1">
      <c r="D56" s="121"/>
      <c r="E56" s="121"/>
      <c r="F56" s="121"/>
      <c r="G56" s="121"/>
      <c r="H56" s="121"/>
      <c r="I56" s="121"/>
      <c r="J56" s="121"/>
      <c r="K56" s="121"/>
      <c r="L56" s="228"/>
    </row>
    <row r="57" spans="1:12" ht="13.5" customHeight="1">
      <c r="A57" s="428" t="s">
        <v>387</v>
      </c>
      <c r="B57" s="428"/>
      <c r="C57" s="428"/>
      <c r="D57" s="428"/>
      <c r="E57" s="428"/>
      <c r="F57" s="428"/>
      <c r="G57" s="428" t="s">
        <v>387</v>
      </c>
      <c r="H57" s="428"/>
      <c r="I57" s="428"/>
      <c r="J57" s="428"/>
      <c r="K57" s="428"/>
      <c r="L57" s="428"/>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437981</v>
      </c>
      <c r="E59" s="166">
        <v>325257</v>
      </c>
      <c r="F59" s="166">
        <v>124407</v>
      </c>
      <c r="G59" s="166">
        <v>7181234</v>
      </c>
      <c r="H59" s="166">
        <v>5291177</v>
      </c>
      <c r="I59" s="166">
        <v>578722</v>
      </c>
      <c r="J59" s="166">
        <v>4712455</v>
      </c>
      <c r="K59" s="166">
        <v>1241715</v>
      </c>
      <c r="L59" s="186">
        <v>81</v>
      </c>
    </row>
    <row r="60" spans="1:12" ht="9.75" customHeight="1">
      <c r="A60" s="7">
        <v>82</v>
      </c>
      <c r="B60" s="3" t="s">
        <v>115</v>
      </c>
      <c r="C60" s="3"/>
      <c r="D60" s="167" t="s">
        <v>314</v>
      </c>
      <c r="E60" s="166">
        <v>3287891</v>
      </c>
      <c r="F60" s="166">
        <v>2222502</v>
      </c>
      <c r="G60" s="166">
        <v>34313446</v>
      </c>
      <c r="H60" s="166">
        <v>25444906</v>
      </c>
      <c r="I60" s="166">
        <v>13218752</v>
      </c>
      <c r="J60" s="166">
        <v>12226154</v>
      </c>
      <c r="K60" s="166">
        <v>6628916</v>
      </c>
      <c r="L60" s="186">
        <v>82</v>
      </c>
    </row>
    <row r="61" spans="1:12" ht="9.75" customHeight="1">
      <c r="A61" s="7">
        <v>83</v>
      </c>
      <c r="B61" s="3" t="s">
        <v>116</v>
      </c>
      <c r="C61" s="3"/>
      <c r="D61" s="167">
        <v>3038881</v>
      </c>
      <c r="E61" s="166">
        <v>3328894</v>
      </c>
      <c r="F61" s="166">
        <v>3670645</v>
      </c>
      <c r="G61" s="166">
        <v>42091110</v>
      </c>
      <c r="H61" s="166">
        <v>35789928</v>
      </c>
      <c r="I61" s="166">
        <v>11378062</v>
      </c>
      <c r="J61" s="166">
        <v>24411866</v>
      </c>
      <c r="K61" s="166">
        <v>2689255</v>
      </c>
      <c r="L61" s="186">
        <v>83</v>
      </c>
    </row>
    <row r="62" spans="1:12" ht="9.75" customHeight="1">
      <c r="A62" s="7">
        <v>84</v>
      </c>
      <c r="B62" s="3" t="s">
        <v>117</v>
      </c>
      <c r="C62" s="3"/>
      <c r="D62" s="167" t="s">
        <v>314</v>
      </c>
      <c r="E62" s="166">
        <v>2345242</v>
      </c>
      <c r="F62" s="166">
        <v>18211236</v>
      </c>
      <c r="G62" s="166">
        <v>221694429</v>
      </c>
      <c r="H62" s="166">
        <v>203349110</v>
      </c>
      <c r="I62" s="166">
        <v>73254115</v>
      </c>
      <c r="J62" s="166">
        <v>130094995</v>
      </c>
      <c r="K62" s="166">
        <v>13457286</v>
      </c>
      <c r="L62" s="186">
        <v>84</v>
      </c>
    </row>
    <row r="63" spans="1:12" ht="9.75" customHeight="1">
      <c r="A63" s="7">
        <v>85</v>
      </c>
      <c r="B63" s="3" t="s">
        <v>118</v>
      </c>
      <c r="C63" s="3"/>
      <c r="D63" s="167" t="s">
        <v>314</v>
      </c>
      <c r="E63" s="166">
        <v>270541</v>
      </c>
      <c r="F63" s="166">
        <v>69100</v>
      </c>
      <c r="G63" s="166">
        <v>3129630</v>
      </c>
      <c r="H63" s="166">
        <v>2248311</v>
      </c>
      <c r="I63" s="166" t="s">
        <v>314</v>
      </c>
      <c r="J63" s="166">
        <v>2248311</v>
      </c>
      <c r="K63" s="166">
        <v>745750</v>
      </c>
      <c r="L63" s="186">
        <v>85</v>
      </c>
    </row>
    <row r="64" spans="1:12" ht="9.75" customHeight="1">
      <c r="A64" s="7">
        <v>86</v>
      </c>
      <c r="B64" s="14" t="s">
        <v>4</v>
      </c>
      <c r="C64" s="14"/>
      <c r="D64" s="122">
        <f>SUM(D59:D63)</f>
        <v>3476862</v>
      </c>
      <c r="E64" s="22">
        <f>SUM(E59:E63)</f>
        <v>9557825</v>
      </c>
      <c r="F64" s="22">
        <f aca="true" t="shared" si="6" ref="F64:K64">SUM(F59:F63)</f>
        <v>24297890</v>
      </c>
      <c r="G64" s="22">
        <f t="shared" si="6"/>
        <v>308409849</v>
      </c>
      <c r="H64" s="22">
        <f t="shared" si="6"/>
        <v>272123432</v>
      </c>
      <c r="I64" s="22">
        <f t="shared" si="6"/>
        <v>98429651</v>
      </c>
      <c r="J64" s="22">
        <f t="shared" si="6"/>
        <v>173693781</v>
      </c>
      <c r="K64" s="22">
        <f t="shared" si="6"/>
        <v>24762922</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1319825</v>
      </c>
      <c r="E67" s="166">
        <v>848712</v>
      </c>
      <c r="F67" s="166">
        <v>2537771</v>
      </c>
      <c r="G67" s="166">
        <v>39215698</v>
      </c>
      <c r="H67" s="166">
        <v>35396819</v>
      </c>
      <c r="I67" s="166">
        <v>15955842</v>
      </c>
      <c r="J67" s="166">
        <v>19440977</v>
      </c>
      <c r="K67" s="166">
        <v>1716857</v>
      </c>
      <c r="L67" s="186">
        <v>87</v>
      </c>
    </row>
    <row r="68" spans="1:12" ht="9.75" customHeight="1">
      <c r="A68" s="7">
        <v>88</v>
      </c>
      <c r="B68" s="3" t="s">
        <v>119</v>
      </c>
      <c r="C68" s="3"/>
      <c r="D68" s="167">
        <v>1682888</v>
      </c>
      <c r="E68" s="166">
        <v>623692</v>
      </c>
      <c r="F68" s="166">
        <v>4125726</v>
      </c>
      <c r="G68" s="166">
        <v>36862380</v>
      </c>
      <c r="H68" s="166">
        <v>32416378</v>
      </c>
      <c r="I68" s="166">
        <v>16748183</v>
      </c>
      <c r="J68" s="166">
        <v>15668195</v>
      </c>
      <c r="K68" s="166">
        <v>1872455</v>
      </c>
      <c r="L68" s="186">
        <v>88</v>
      </c>
    </row>
    <row r="69" spans="1:12" ht="9.75" customHeight="1">
      <c r="A69" s="7">
        <v>89</v>
      </c>
      <c r="B69" s="3" t="s">
        <v>116</v>
      </c>
      <c r="C69" s="3"/>
      <c r="D69" s="167" t="s">
        <v>314</v>
      </c>
      <c r="E69" s="166">
        <v>785938</v>
      </c>
      <c r="F69" s="166">
        <v>2301844</v>
      </c>
      <c r="G69" s="166">
        <v>31822146</v>
      </c>
      <c r="H69" s="166">
        <v>29855621</v>
      </c>
      <c r="I69" s="166">
        <v>15538640</v>
      </c>
      <c r="J69" s="166">
        <v>14316981</v>
      </c>
      <c r="K69" s="166">
        <v>1697944</v>
      </c>
      <c r="L69" s="186">
        <v>89</v>
      </c>
    </row>
    <row r="70" spans="1:12" ht="9.75" customHeight="1">
      <c r="A70" s="7">
        <v>90</v>
      </c>
      <c r="B70" s="3" t="s">
        <v>120</v>
      </c>
      <c r="C70" s="3"/>
      <c r="D70" s="167">
        <v>614794</v>
      </c>
      <c r="E70" s="166">
        <v>452834</v>
      </c>
      <c r="F70" s="166">
        <v>3833682</v>
      </c>
      <c r="G70" s="166">
        <v>43417305</v>
      </c>
      <c r="H70" s="166">
        <v>40034229</v>
      </c>
      <c r="I70" s="166">
        <v>23495633</v>
      </c>
      <c r="J70" s="166">
        <v>16538596</v>
      </c>
      <c r="K70" s="166">
        <v>2156391</v>
      </c>
      <c r="L70" s="186">
        <v>90</v>
      </c>
    </row>
    <row r="71" spans="1:12" ht="9.75" customHeight="1">
      <c r="A71" s="7">
        <v>91</v>
      </c>
      <c r="B71" s="3" t="s">
        <v>121</v>
      </c>
      <c r="C71" s="3"/>
      <c r="D71" s="167">
        <v>1117310</v>
      </c>
      <c r="E71" s="166">
        <v>3123416</v>
      </c>
      <c r="F71" s="166">
        <v>1184010</v>
      </c>
      <c r="G71" s="166">
        <v>24646449</v>
      </c>
      <c r="H71" s="166">
        <v>22080360</v>
      </c>
      <c r="I71" s="166">
        <v>8234298</v>
      </c>
      <c r="J71" s="166">
        <v>13846062</v>
      </c>
      <c r="K71" s="166">
        <v>1147764</v>
      </c>
      <c r="L71" s="186">
        <v>91</v>
      </c>
    </row>
    <row r="72" spans="1:12" ht="9.75" customHeight="1">
      <c r="A72" s="7">
        <v>92</v>
      </c>
      <c r="B72" s="3" t="s">
        <v>122</v>
      </c>
      <c r="C72" s="3"/>
      <c r="D72" s="167">
        <v>781021</v>
      </c>
      <c r="E72" s="166">
        <v>523793</v>
      </c>
      <c r="F72" s="166">
        <v>934035</v>
      </c>
      <c r="G72" s="166">
        <v>22131650</v>
      </c>
      <c r="H72" s="166">
        <v>19553321</v>
      </c>
      <c r="I72" s="166">
        <v>5452341</v>
      </c>
      <c r="J72" s="166">
        <v>14100980</v>
      </c>
      <c r="K72" s="166">
        <v>1362498</v>
      </c>
      <c r="L72" s="186">
        <v>92</v>
      </c>
    </row>
    <row r="73" spans="1:12" ht="9.75" customHeight="1">
      <c r="A73" s="7">
        <v>93</v>
      </c>
      <c r="B73" s="3" t="s">
        <v>123</v>
      </c>
      <c r="C73" s="3"/>
      <c r="D73" s="167">
        <v>1012627</v>
      </c>
      <c r="E73" s="166">
        <v>447167</v>
      </c>
      <c r="F73" s="166">
        <v>1324439</v>
      </c>
      <c r="G73" s="166">
        <v>28149229</v>
      </c>
      <c r="H73" s="166">
        <v>26168876</v>
      </c>
      <c r="I73" s="166">
        <v>18511508</v>
      </c>
      <c r="J73" s="166">
        <v>7657368</v>
      </c>
      <c r="K73" s="166">
        <v>683898</v>
      </c>
      <c r="L73" s="186">
        <v>93</v>
      </c>
    </row>
    <row r="74" spans="1:12" ht="9.75" customHeight="1">
      <c r="A74" s="7">
        <v>94</v>
      </c>
      <c r="B74" s="14" t="s">
        <v>4</v>
      </c>
      <c r="C74" s="14"/>
      <c r="D74" s="122">
        <f>SUM(D67:D73)</f>
        <v>6528465</v>
      </c>
      <c r="E74" s="22">
        <f>SUM(E67:E73)</f>
        <v>6805552</v>
      </c>
      <c r="F74" s="22">
        <f aca="true" t="shared" si="7" ref="F74:K74">SUM(F67:F73)</f>
        <v>16241507</v>
      </c>
      <c r="G74" s="22">
        <f t="shared" si="7"/>
        <v>226244857</v>
      </c>
      <c r="H74" s="22">
        <f t="shared" si="7"/>
        <v>205505604</v>
      </c>
      <c r="I74" s="22">
        <f t="shared" si="7"/>
        <v>103936445</v>
      </c>
      <c r="J74" s="22">
        <f t="shared" si="7"/>
        <v>101569159</v>
      </c>
      <c r="K74" s="22">
        <f t="shared" si="7"/>
        <v>10637807</v>
      </c>
      <c r="L74" s="186">
        <v>94</v>
      </c>
    </row>
    <row r="75" spans="1:12" ht="9.75" customHeight="1">
      <c r="A75" s="7">
        <v>95</v>
      </c>
      <c r="B75" s="20" t="s">
        <v>113</v>
      </c>
      <c r="C75" s="20"/>
      <c r="D75" s="122">
        <f>D64+D74</f>
        <v>10005327</v>
      </c>
      <c r="E75" s="22">
        <f>E64+E74</f>
        <v>16363377</v>
      </c>
      <c r="F75" s="22">
        <f aca="true" t="shared" si="8" ref="F75:K75">F64+F74</f>
        <v>40539397</v>
      </c>
      <c r="G75" s="22">
        <f t="shared" si="8"/>
        <v>534654706</v>
      </c>
      <c r="H75" s="22">
        <f t="shared" si="8"/>
        <v>477629036</v>
      </c>
      <c r="I75" s="22">
        <f t="shared" si="8"/>
        <v>202366096</v>
      </c>
      <c r="J75" s="22">
        <f t="shared" si="8"/>
        <v>275262940</v>
      </c>
      <c r="K75" s="22">
        <f t="shared" si="8"/>
        <v>35400729</v>
      </c>
      <c r="L75" s="186">
        <v>95</v>
      </c>
    </row>
    <row r="76" spans="1:12" ht="7.5" customHeight="1">
      <c r="A76" s="198" t="s">
        <v>33</v>
      </c>
      <c r="B76" s="4"/>
      <c r="C76" s="4"/>
      <c r="D76" s="4"/>
      <c r="E76" s="4"/>
      <c r="F76" s="4"/>
      <c r="G76" s="4"/>
      <c r="H76" s="4"/>
      <c r="I76" s="4"/>
      <c r="J76" s="4"/>
      <c r="K76" s="4"/>
      <c r="L76" s="228"/>
    </row>
    <row r="77" spans="1:12" s="52" customFormat="1" ht="8.25">
      <c r="A77" s="416" t="s">
        <v>136</v>
      </c>
      <c r="B77" s="416"/>
      <c r="C77" s="416"/>
      <c r="D77" s="416"/>
      <c r="E77" s="416"/>
      <c r="F77" s="416"/>
      <c r="G77" s="416"/>
      <c r="L77" s="226"/>
    </row>
    <row r="78" spans="1:12" s="52" customFormat="1" ht="8.25">
      <c r="A78" s="416"/>
      <c r="B78" s="416"/>
      <c r="C78" s="416"/>
      <c r="D78" s="416"/>
      <c r="E78" s="416"/>
      <c r="F78" s="416"/>
      <c r="G78" s="416"/>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A78:G78"/>
    <mergeCell ref="A77:G77"/>
    <mergeCell ref="D6:D15"/>
    <mergeCell ref="E5:F12"/>
    <mergeCell ref="F13:F15"/>
    <mergeCell ref="H8:J12"/>
    <mergeCell ref="B5:C16"/>
    <mergeCell ref="H6:K7"/>
    <mergeCell ref="K8:K15"/>
    <mergeCell ref="A18:F18"/>
    <mergeCell ref="E1:F1"/>
    <mergeCell ref="G1:H1"/>
    <mergeCell ref="B2:F2"/>
    <mergeCell ref="G2:J2"/>
    <mergeCell ref="B3:F3"/>
    <mergeCell ref="G3:I3"/>
    <mergeCell ref="G18:L18"/>
    <mergeCell ref="A36:F36"/>
    <mergeCell ref="A57:F57"/>
    <mergeCell ref="G57:L57"/>
    <mergeCell ref="G36:L36"/>
    <mergeCell ref="H5:I5"/>
    <mergeCell ref="G6:G15"/>
    <mergeCell ref="I13:J14"/>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A1">
      <selection activeCell="L22" sqref="L22"/>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198" customWidth="1"/>
    <col min="14" max="16384" width="21.7109375" style="4" customWidth="1"/>
  </cols>
  <sheetData>
    <row r="1" spans="1:13" ht="12" customHeight="1">
      <c r="A1" s="60"/>
      <c r="B1" s="50"/>
      <c r="C1" s="50"/>
      <c r="D1" s="50"/>
      <c r="E1" s="388" t="s">
        <v>193</v>
      </c>
      <c r="F1" s="388"/>
      <c r="G1" s="389" t="s">
        <v>194</v>
      </c>
      <c r="H1" s="389"/>
      <c r="K1" s="389"/>
      <c r="L1" s="389"/>
      <c r="M1" s="84" t="s">
        <v>7</v>
      </c>
    </row>
    <row r="2" spans="1:10" ht="12" customHeight="1">
      <c r="A2" s="227"/>
      <c r="B2" s="388" t="s">
        <v>195</v>
      </c>
      <c r="C2" s="388"/>
      <c r="D2" s="388"/>
      <c r="E2" s="388"/>
      <c r="F2" s="388"/>
      <c r="G2" s="389" t="s">
        <v>196</v>
      </c>
      <c r="H2" s="389"/>
      <c r="I2" s="389"/>
      <c r="J2" s="389"/>
    </row>
    <row r="3" spans="1:13" ht="12" customHeight="1">
      <c r="A3" s="227"/>
      <c r="B3" s="388" t="s">
        <v>397</v>
      </c>
      <c r="C3" s="388"/>
      <c r="D3" s="388"/>
      <c r="E3" s="388"/>
      <c r="F3" s="388"/>
      <c r="G3" s="389" t="s">
        <v>197</v>
      </c>
      <c r="H3" s="389"/>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4" t="s">
        <v>200</v>
      </c>
      <c r="C5" s="408"/>
      <c r="D5" s="419" t="s">
        <v>282</v>
      </c>
      <c r="E5" s="90" t="s">
        <v>7</v>
      </c>
      <c r="F5" s="91" t="s">
        <v>198</v>
      </c>
      <c r="G5" s="92" t="s">
        <v>199</v>
      </c>
      <c r="H5" s="92" t="s">
        <v>7</v>
      </c>
      <c r="I5" s="92" t="s">
        <v>7</v>
      </c>
      <c r="J5" s="92" t="s">
        <v>7</v>
      </c>
      <c r="K5" s="92" t="s">
        <v>7</v>
      </c>
      <c r="L5" s="89" t="s">
        <v>7</v>
      </c>
      <c r="M5" s="90" t="s">
        <v>7</v>
      </c>
    </row>
    <row r="6" spans="1:13" s="64" customFormat="1" ht="15" customHeight="1">
      <c r="A6" s="93" t="s">
        <v>7</v>
      </c>
      <c r="B6" s="405"/>
      <c r="C6" s="414"/>
      <c r="D6" s="420"/>
      <c r="E6" s="404" t="s">
        <v>204</v>
      </c>
      <c r="F6" s="408"/>
      <c r="G6" s="408" t="s">
        <v>175</v>
      </c>
      <c r="H6" s="408"/>
      <c r="I6" s="408"/>
      <c r="J6" s="408"/>
      <c r="K6" s="408"/>
      <c r="L6" s="409"/>
      <c r="M6" s="94" t="s">
        <v>7</v>
      </c>
    </row>
    <row r="7" spans="1:13" s="64" customFormat="1" ht="13.5" customHeight="1">
      <c r="A7" s="93" t="s">
        <v>7</v>
      </c>
      <c r="B7" s="405"/>
      <c r="C7" s="414"/>
      <c r="D7" s="420"/>
      <c r="E7" s="405"/>
      <c r="F7" s="414"/>
      <c r="G7" s="410"/>
      <c r="H7" s="410"/>
      <c r="I7" s="410"/>
      <c r="J7" s="410"/>
      <c r="K7" s="410"/>
      <c r="L7" s="411"/>
      <c r="M7" s="94" t="s">
        <v>7</v>
      </c>
    </row>
    <row r="8" spans="1:13" s="64" customFormat="1" ht="21.75" customHeight="1">
      <c r="A8" s="93" t="s">
        <v>7</v>
      </c>
      <c r="B8" s="405"/>
      <c r="C8" s="414"/>
      <c r="D8" s="420"/>
      <c r="E8" s="405"/>
      <c r="F8" s="414"/>
      <c r="G8" s="408" t="s">
        <v>36</v>
      </c>
      <c r="H8" s="409"/>
      <c r="I8" s="404" t="s">
        <v>38</v>
      </c>
      <c r="J8" s="409"/>
      <c r="K8" s="404" t="s">
        <v>276</v>
      </c>
      <c r="L8" s="409"/>
      <c r="M8" s="94" t="s">
        <v>7</v>
      </c>
    </row>
    <row r="9" spans="1:13" s="64" customFormat="1" ht="25.5" customHeight="1">
      <c r="A9" s="95" t="s">
        <v>177</v>
      </c>
      <c r="B9" s="405"/>
      <c r="C9" s="414"/>
      <c r="D9" s="420"/>
      <c r="E9" s="405"/>
      <c r="F9" s="414"/>
      <c r="G9" s="414"/>
      <c r="H9" s="412"/>
      <c r="I9" s="405"/>
      <c r="J9" s="412"/>
      <c r="K9" s="405"/>
      <c r="L9" s="412"/>
      <c r="M9" s="97" t="s">
        <v>177</v>
      </c>
    </row>
    <row r="10" spans="1:13" s="64" customFormat="1" ht="27" customHeight="1">
      <c r="A10" s="95" t="s">
        <v>181</v>
      </c>
      <c r="B10" s="405"/>
      <c r="C10" s="414"/>
      <c r="D10" s="420"/>
      <c r="E10" s="405"/>
      <c r="F10" s="414"/>
      <c r="G10" s="414"/>
      <c r="H10" s="412"/>
      <c r="I10" s="405"/>
      <c r="J10" s="412"/>
      <c r="K10" s="405"/>
      <c r="L10" s="412"/>
      <c r="M10" s="97" t="s">
        <v>181</v>
      </c>
    </row>
    <row r="11" spans="1:13" s="64" customFormat="1" ht="38.25" customHeight="1">
      <c r="A11" s="93" t="s">
        <v>7</v>
      </c>
      <c r="B11" s="405"/>
      <c r="C11" s="414"/>
      <c r="D11" s="420"/>
      <c r="E11" s="413"/>
      <c r="F11" s="410"/>
      <c r="G11" s="410"/>
      <c r="H11" s="411"/>
      <c r="I11" s="413"/>
      <c r="J11" s="411"/>
      <c r="K11" s="413"/>
      <c r="L11" s="411"/>
      <c r="M11" s="94" t="s">
        <v>7</v>
      </c>
    </row>
    <row r="12" spans="1:13" s="64" customFormat="1" ht="16.5" customHeight="1">
      <c r="A12" s="93" t="s">
        <v>7</v>
      </c>
      <c r="B12" s="405"/>
      <c r="C12" s="414"/>
      <c r="D12" s="420"/>
      <c r="E12" s="98" t="s">
        <v>201</v>
      </c>
      <c r="F12" s="404" t="s">
        <v>258</v>
      </c>
      <c r="G12" s="100" t="s">
        <v>201</v>
      </c>
      <c r="H12" s="404" t="s">
        <v>258</v>
      </c>
      <c r="I12" s="98" t="s">
        <v>201</v>
      </c>
      <c r="J12" s="404" t="s">
        <v>258</v>
      </c>
      <c r="K12" s="98" t="s">
        <v>201</v>
      </c>
      <c r="L12" s="404" t="s">
        <v>358</v>
      </c>
      <c r="M12" s="94" t="s">
        <v>7</v>
      </c>
    </row>
    <row r="13" spans="1:13" s="64" customFormat="1" ht="14.25" customHeight="1">
      <c r="A13" s="93" t="s">
        <v>7</v>
      </c>
      <c r="B13" s="405"/>
      <c r="C13" s="414"/>
      <c r="D13" s="420"/>
      <c r="E13" s="96" t="s">
        <v>202</v>
      </c>
      <c r="F13" s="405"/>
      <c r="G13" s="95" t="s">
        <v>202</v>
      </c>
      <c r="H13" s="405"/>
      <c r="I13" s="96" t="s">
        <v>202</v>
      </c>
      <c r="J13" s="405"/>
      <c r="K13" s="96" t="s">
        <v>202</v>
      </c>
      <c r="L13" s="405"/>
      <c r="M13" s="94" t="s">
        <v>7</v>
      </c>
    </row>
    <row r="14" spans="1:13" s="64" customFormat="1" ht="17.25" customHeight="1">
      <c r="A14" s="93" t="s">
        <v>7</v>
      </c>
      <c r="B14" s="405"/>
      <c r="C14" s="414"/>
      <c r="D14" s="421"/>
      <c r="E14" s="96" t="s">
        <v>203</v>
      </c>
      <c r="F14" s="406"/>
      <c r="G14" s="95" t="s">
        <v>203</v>
      </c>
      <c r="H14" s="406"/>
      <c r="I14" s="96" t="s">
        <v>203</v>
      </c>
      <c r="J14" s="406"/>
      <c r="K14" s="96" t="s">
        <v>355</v>
      </c>
      <c r="L14" s="406"/>
      <c r="M14" s="94" t="s">
        <v>7</v>
      </c>
    </row>
    <row r="15" spans="1:13" s="64" customFormat="1" ht="11.25">
      <c r="A15" s="101" t="s">
        <v>7</v>
      </c>
      <c r="B15" s="406"/>
      <c r="C15" s="415"/>
      <c r="D15" s="102" t="s">
        <v>42</v>
      </c>
      <c r="E15" s="102" t="s">
        <v>43</v>
      </c>
      <c r="F15" s="103" t="s">
        <v>44</v>
      </c>
      <c r="G15" s="104" t="s">
        <v>45</v>
      </c>
      <c r="H15" s="102" t="s">
        <v>46</v>
      </c>
      <c r="I15" s="102" t="s">
        <v>47</v>
      </c>
      <c r="J15" s="102" t="s">
        <v>48</v>
      </c>
      <c r="K15" s="102" t="s">
        <v>49</v>
      </c>
      <c r="L15" s="102" t="s">
        <v>50</v>
      </c>
      <c r="M15" s="105" t="s">
        <v>7</v>
      </c>
    </row>
    <row r="16" spans="1:13" ht="12" customHeight="1">
      <c r="A16" s="452"/>
      <c r="B16" s="452"/>
      <c r="C16" s="452"/>
      <c r="D16" s="452"/>
      <c r="E16" s="452"/>
      <c r="F16" s="452"/>
      <c r="G16" s="452"/>
      <c r="H16" s="452"/>
      <c r="I16" s="452"/>
      <c r="J16" s="452"/>
      <c r="K16" s="9"/>
      <c r="L16" s="9"/>
      <c r="M16" s="9"/>
    </row>
    <row r="17" spans="1:13" s="6" customFormat="1" ht="18" customHeight="1">
      <c r="A17" s="418" t="s">
        <v>388</v>
      </c>
      <c r="B17" s="418"/>
      <c r="C17" s="418"/>
      <c r="D17" s="418"/>
      <c r="E17" s="418"/>
      <c r="F17" s="418"/>
      <c r="G17" s="418" t="s">
        <v>388</v>
      </c>
      <c r="H17" s="418"/>
      <c r="I17" s="418"/>
      <c r="J17" s="418"/>
      <c r="K17" s="418"/>
      <c r="L17" s="418"/>
      <c r="M17" s="418"/>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28485990</v>
      </c>
      <c r="E19" s="169">
        <v>14689693</v>
      </c>
      <c r="F19" s="169">
        <v>12911969</v>
      </c>
      <c r="G19" s="169">
        <v>317750</v>
      </c>
      <c r="H19" s="169">
        <v>1504786</v>
      </c>
      <c r="I19" s="169">
        <v>906028</v>
      </c>
      <c r="J19" s="169" t="s">
        <v>314</v>
      </c>
      <c r="K19" s="169">
        <v>493698</v>
      </c>
      <c r="L19" s="169" t="s">
        <v>314</v>
      </c>
      <c r="M19" s="13">
        <v>96</v>
      </c>
    </row>
    <row r="20" spans="1:13" ht="11.25" customHeight="1">
      <c r="A20" s="7">
        <v>97</v>
      </c>
      <c r="B20" s="3" t="s">
        <v>10</v>
      </c>
      <c r="C20" s="3"/>
      <c r="D20" s="168">
        <v>18008498</v>
      </c>
      <c r="E20" s="169">
        <v>10365127</v>
      </c>
      <c r="F20" s="169">
        <v>7643371</v>
      </c>
      <c r="G20" s="169">
        <v>264057</v>
      </c>
      <c r="H20" s="169">
        <v>829622</v>
      </c>
      <c r="I20" s="169">
        <v>218505</v>
      </c>
      <c r="J20" s="169" t="s">
        <v>314</v>
      </c>
      <c r="K20" s="169">
        <v>460985</v>
      </c>
      <c r="L20" s="169" t="s">
        <v>314</v>
      </c>
      <c r="M20" s="13">
        <v>97</v>
      </c>
    </row>
    <row r="21" spans="1:13" ht="11.25" customHeight="1">
      <c r="A21" s="7">
        <v>98</v>
      </c>
      <c r="B21" s="3" t="s">
        <v>11</v>
      </c>
      <c r="C21" s="3"/>
      <c r="D21" s="168">
        <v>46507998</v>
      </c>
      <c r="E21" s="169">
        <v>25207891</v>
      </c>
      <c r="F21" s="169">
        <v>19876062</v>
      </c>
      <c r="G21" s="169">
        <v>879924</v>
      </c>
      <c r="H21" s="169">
        <v>1661538</v>
      </c>
      <c r="I21" s="169">
        <v>723918</v>
      </c>
      <c r="J21" s="169" t="s">
        <v>314</v>
      </c>
      <c r="K21" s="169">
        <v>948646</v>
      </c>
      <c r="L21" s="169">
        <v>12940</v>
      </c>
      <c r="M21" s="13">
        <v>98</v>
      </c>
    </row>
    <row r="22" spans="1:13" ht="11.25" customHeight="1">
      <c r="A22" s="7">
        <v>99</v>
      </c>
      <c r="B22" s="14" t="s">
        <v>4</v>
      </c>
      <c r="C22" s="14"/>
      <c r="D22" s="149">
        <f>SUM(D19:D21)</f>
        <v>93002486</v>
      </c>
      <c r="E22" s="150">
        <f>SUM(E19:E21)</f>
        <v>50262711</v>
      </c>
      <c r="F22" s="150">
        <f aca="true" t="shared" si="0" ref="F22:K22">SUM(F19:F21)</f>
        <v>40431402</v>
      </c>
      <c r="G22" s="150">
        <f t="shared" si="0"/>
        <v>1461731</v>
      </c>
      <c r="H22" s="150">
        <f t="shared" si="0"/>
        <v>3995946</v>
      </c>
      <c r="I22" s="150">
        <f t="shared" si="0"/>
        <v>1848451</v>
      </c>
      <c r="J22" s="132">
        <f t="shared" si="0"/>
        <v>0</v>
      </c>
      <c r="K22" s="150">
        <f t="shared" si="0"/>
        <v>1903329</v>
      </c>
      <c r="L22" s="327">
        <f>SUM(L19,L21)</f>
        <v>12940</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53852096</v>
      </c>
      <c r="E26" s="169">
        <v>10003315</v>
      </c>
      <c r="F26" s="169">
        <v>43848781</v>
      </c>
      <c r="G26" s="169">
        <v>345824</v>
      </c>
      <c r="H26" s="169">
        <v>2767201</v>
      </c>
      <c r="I26" s="169">
        <v>442422</v>
      </c>
      <c r="J26" s="169" t="s">
        <v>314</v>
      </c>
      <c r="K26" s="169">
        <v>374109</v>
      </c>
      <c r="L26" s="169">
        <v>76037</v>
      </c>
      <c r="M26" s="13">
        <v>100</v>
      </c>
    </row>
    <row r="27" spans="1:13" ht="11.25" customHeight="1">
      <c r="A27" s="7">
        <v>101</v>
      </c>
      <c r="B27" s="3" t="s">
        <v>13</v>
      </c>
      <c r="C27" s="3"/>
      <c r="D27" s="168">
        <v>27776180</v>
      </c>
      <c r="E27" s="169">
        <v>11368941</v>
      </c>
      <c r="F27" s="169">
        <v>16407239</v>
      </c>
      <c r="G27" s="169">
        <v>732180</v>
      </c>
      <c r="H27" s="169">
        <v>885920</v>
      </c>
      <c r="I27" s="169">
        <v>161586</v>
      </c>
      <c r="J27" s="169">
        <v>500803</v>
      </c>
      <c r="K27" s="169">
        <v>541390</v>
      </c>
      <c r="L27" s="169">
        <v>39068</v>
      </c>
      <c r="M27" s="13">
        <v>101</v>
      </c>
    </row>
    <row r="28" spans="1:13" ht="11.25" customHeight="1">
      <c r="A28" s="7">
        <v>102</v>
      </c>
      <c r="B28" s="3" t="s">
        <v>14</v>
      </c>
      <c r="C28" s="3"/>
      <c r="D28" s="168">
        <v>27307225</v>
      </c>
      <c r="E28" s="169">
        <v>6785456</v>
      </c>
      <c r="F28" s="169">
        <v>20521769</v>
      </c>
      <c r="G28" s="169">
        <v>104578</v>
      </c>
      <c r="H28" s="169">
        <v>1062078</v>
      </c>
      <c r="I28" s="169">
        <v>176931</v>
      </c>
      <c r="J28" s="169" t="s">
        <v>314</v>
      </c>
      <c r="K28" s="169">
        <v>137747</v>
      </c>
      <c r="L28" s="169" t="s">
        <v>314</v>
      </c>
      <c r="M28" s="13">
        <v>102</v>
      </c>
    </row>
    <row r="29" spans="1:13" ht="11.25" customHeight="1">
      <c r="A29" s="7">
        <v>103</v>
      </c>
      <c r="B29" s="3" t="s">
        <v>15</v>
      </c>
      <c r="C29" s="3"/>
      <c r="D29" s="168">
        <v>22797704</v>
      </c>
      <c r="E29" s="169">
        <v>7617055</v>
      </c>
      <c r="F29" s="169">
        <v>15180649</v>
      </c>
      <c r="G29" s="169">
        <v>337654</v>
      </c>
      <c r="H29" s="169">
        <v>976061</v>
      </c>
      <c r="I29" s="169">
        <v>268038</v>
      </c>
      <c r="J29" s="169">
        <v>23376</v>
      </c>
      <c r="K29" s="169">
        <v>270139</v>
      </c>
      <c r="L29" s="169" t="s">
        <v>314</v>
      </c>
      <c r="M29" s="13">
        <v>103</v>
      </c>
    </row>
    <row r="30" spans="1:13" ht="11.25" customHeight="1">
      <c r="A30" s="7">
        <v>104</v>
      </c>
      <c r="B30" s="3" t="s">
        <v>16</v>
      </c>
      <c r="C30" s="3"/>
      <c r="D30" s="168">
        <v>31140387</v>
      </c>
      <c r="E30" s="169">
        <v>7422649</v>
      </c>
      <c r="F30" s="169">
        <v>23211547</v>
      </c>
      <c r="G30" s="169">
        <v>70943</v>
      </c>
      <c r="H30" s="169">
        <v>2698216</v>
      </c>
      <c r="I30" s="169">
        <v>60774</v>
      </c>
      <c r="J30" s="169" t="s">
        <v>314</v>
      </c>
      <c r="K30" s="169">
        <v>202333</v>
      </c>
      <c r="L30" s="169">
        <v>12557</v>
      </c>
      <c r="M30" s="13">
        <v>104</v>
      </c>
    </row>
    <row r="31" spans="1:13" ht="11.25" customHeight="1">
      <c r="A31" s="7">
        <v>105</v>
      </c>
      <c r="B31" s="3" t="s">
        <v>17</v>
      </c>
      <c r="C31" s="3"/>
      <c r="D31" s="168">
        <v>41985954</v>
      </c>
      <c r="E31" s="169">
        <v>12545036</v>
      </c>
      <c r="F31" s="169">
        <v>29440918</v>
      </c>
      <c r="G31" s="169">
        <v>306093</v>
      </c>
      <c r="H31" s="169">
        <v>897826</v>
      </c>
      <c r="I31" s="169">
        <v>987926</v>
      </c>
      <c r="J31" s="169">
        <v>21102</v>
      </c>
      <c r="K31" s="169">
        <v>987915</v>
      </c>
      <c r="L31" s="169">
        <v>4420</v>
      </c>
      <c r="M31" s="13">
        <v>105</v>
      </c>
    </row>
    <row r="32" spans="1:13" ht="11.25" customHeight="1">
      <c r="A32" s="7">
        <v>106</v>
      </c>
      <c r="B32" s="3" t="s">
        <v>18</v>
      </c>
      <c r="C32" s="3"/>
      <c r="D32" s="168">
        <v>35375660</v>
      </c>
      <c r="E32" s="169">
        <v>6814800</v>
      </c>
      <c r="F32" s="169">
        <v>28560860</v>
      </c>
      <c r="G32" s="169">
        <v>571210</v>
      </c>
      <c r="H32" s="169">
        <v>1710318</v>
      </c>
      <c r="I32" s="169">
        <v>370841</v>
      </c>
      <c r="J32" s="169">
        <v>156981</v>
      </c>
      <c r="K32" s="169">
        <v>304567</v>
      </c>
      <c r="L32" s="169">
        <v>29956</v>
      </c>
      <c r="M32" s="13">
        <v>106</v>
      </c>
    </row>
    <row r="33" spans="1:13" ht="11.25" customHeight="1">
      <c r="A33" s="7">
        <v>107</v>
      </c>
      <c r="B33" s="3" t="s">
        <v>10</v>
      </c>
      <c r="C33" s="3"/>
      <c r="D33" s="168">
        <v>35090996</v>
      </c>
      <c r="E33" s="169">
        <v>11499768</v>
      </c>
      <c r="F33" s="169">
        <v>23591228</v>
      </c>
      <c r="G33" s="169">
        <v>236496</v>
      </c>
      <c r="H33" s="169">
        <v>1499575</v>
      </c>
      <c r="I33" s="169">
        <v>556394</v>
      </c>
      <c r="J33" s="169">
        <v>209093</v>
      </c>
      <c r="K33" s="169">
        <v>481851</v>
      </c>
      <c r="L33" s="169" t="s">
        <v>314</v>
      </c>
      <c r="M33" s="13">
        <v>107</v>
      </c>
    </row>
    <row r="34" spans="1:13" ht="11.25" customHeight="1">
      <c r="A34" s="7">
        <v>108</v>
      </c>
      <c r="B34" s="3" t="s">
        <v>11</v>
      </c>
      <c r="C34" s="3"/>
      <c r="D34" s="168">
        <v>130058966</v>
      </c>
      <c r="E34" s="169">
        <v>12005928</v>
      </c>
      <c r="F34" s="169">
        <v>118053038</v>
      </c>
      <c r="G34" s="169">
        <v>575614</v>
      </c>
      <c r="H34" s="169">
        <v>2235058</v>
      </c>
      <c r="I34" s="169">
        <v>274360</v>
      </c>
      <c r="J34" s="169" t="s">
        <v>314</v>
      </c>
      <c r="K34" s="169">
        <v>141068</v>
      </c>
      <c r="L34" s="169">
        <v>134252</v>
      </c>
      <c r="M34" s="13">
        <v>108</v>
      </c>
    </row>
    <row r="35" spans="1:13" ht="11.25" customHeight="1">
      <c r="A35" s="7">
        <v>109</v>
      </c>
      <c r="B35" s="14" t="s">
        <v>4</v>
      </c>
      <c r="C35" s="14"/>
      <c r="D35" s="149">
        <f>SUM(D26:D34)</f>
        <v>405385168</v>
      </c>
      <c r="E35" s="150">
        <f>SUM(E26:E34)</f>
        <v>86062948</v>
      </c>
      <c r="F35" s="150">
        <f aca="true" t="shared" si="1" ref="F35:L35">SUM(F26:F34)</f>
        <v>318816029</v>
      </c>
      <c r="G35" s="150">
        <f t="shared" si="1"/>
        <v>3280592</v>
      </c>
      <c r="H35" s="150">
        <f t="shared" si="1"/>
        <v>14732253</v>
      </c>
      <c r="I35" s="150">
        <f t="shared" si="1"/>
        <v>3299272</v>
      </c>
      <c r="J35" s="150">
        <f t="shared" si="1"/>
        <v>911355</v>
      </c>
      <c r="K35" s="150">
        <f t="shared" si="1"/>
        <v>3441119</v>
      </c>
      <c r="L35" s="150">
        <f t="shared" si="1"/>
        <v>296290</v>
      </c>
      <c r="M35" s="13">
        <v>109</v>
      </c>
    </row>
    <row r="36" spans="1:13" ht="11.25" customHeight="1">
      <c r="A36" s="7">
        <v>110</v>
      </c>
      <c r="B36" s="20" t="s">
        <v>6</v>
      </c>
      <c r="C36" s="20"/>
      <c r="D36" s="149">
        <f>D22+D35</f>
        <v>498387654</v>
      </c>
      <c r="E36" s="150">
        <f>E22+E35</f>
        <v>136325659</v>
      </c>
      <c r="F36" s="150">
        <f aca="true" t="shared" si="2" ref="F36:K36">F22+F35</f>
        <v>359247431</v>
      </c>
      <c r="G36" s="150">
        <f t="shared" si="2"/>
        <v>4742323</v>
      </c>
      <c r="H36" s="150">
        <f t="shared" si="2"/>
        <v>18728199</v>
      </c>
      <c r="I36" s="150">
        <f t="shared" si="2"/>
        <v>5147723</v>
      </c>
      <c r="J36" s="150">
        <f t="shared" si="2"/>
        <v>911355</v>
      </c>
      <c r="K36" s="150">
        <f t="shared" si="2"/>
        <v>5344448</v>
      </c>
      <c r="L36" s="150">
        <f>L22+L35</f>
        <v>309230</v>
      </c>
      <c r="M36" s="13">
        <v>110</v>
      </c>
    </row>
    <row r="37" spans="1:13" ht="9.75" customHeight="1">
      <c r="A37" s="7"/>
      <c r="B37" s="20"/>
      <c r="C37" s="20"/>
      <c r="D37" s="17"/>
      <c r="E37" s="17"/>
      <c r="F37" s="17"/>
      <c r="G37" s="17"/>
      <c r="H37" s="17"/>
      <c r="I37" s="17"/>
      <c r="J37" s="17"/>
      <c r="K37" s="17"/>
      <c r="L37" s="17"/>
      <c r="M37" s="13"/>
    </row>
    <row r="38" spans="1:13" s="6" customFormat="1" ht="24" customHeight="1">
      <c r="A38" s="418" t="s">
        <v>389</v>
      </c>
      <c r="B38" s="418"/>
      <c r="C38" s="418"/>
      <c r="D38" s="418"/>
      <c r="E38" s="418"/>
      <c r="F38" s="418"/>
      <c r="G38" s="418" t="s">
        <v>389</v>
      </c>
      <c r="H38" s="418"/>
      <c r="I38" s="418"/>
      <c r="J38" s="418"/>
      <c r="K38" s="418"/>
      <c r="L38" s="418"/>
      <c r="M38" s="418"/>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117607268</v>
      </c>
      <c r="E40" s="169">
        <v>59354330</v>
      </c>
      <c r="F40" s="169">
        <v>56708279</v>
      </c>
      <c r="G40" s="169">
        <v>3681205</v>
      </c>
      <c r="H40" s="169">
        <v>5264419</v>
      </c>
      <c r="I40" s="169">
        <v>1010743</v>
      </c>
      <c r="J40" s="169" t="s">
        <v>314</v>
      </c>
      <c r="K40" s="169">
        <v>944895</v>
      </c>
      <c r="L40" s="169" t="s">
        <v>314</v>
      </c>
      <c r="M40" s="13">
        <v>111</v>
      </c>
    </row>
    <row r="41" spans="1:13" ht="11.25" customHeight="1">
      <c r="A41" s="7">
        <v>112</v>
      </c>
      <c r="B41" s="3" t="s">
        <v>20</v>
      </c>
      <c r="C41" s="3"/>
      <c r="D41" s="168">
        <v>23730465</v>
      </c>
      <c r="E41" s="169">
        <v>12105549</v>
      </c>
      <c r="F41" s="169">
        <v>11624916</v>
      </c>
      <c r="G41" s="169" t="s">
        <v>314</v>
      </c>
      <c r="H41" s="169">
        <v>1065000</v>
      </c>
      <c r="I41" s="169">
        <v>475483</v>
      </c>
      <c r="J41" s="169" t="s">
        <v>314</v>
      </c>
      <c r="K41" s="169">
        <v>256499</v>
      </c>
      <c r="L41" s="169" t="s">
        <v>314</v>
      </c>
      <c r="M41" s="13">
        <v>112</v>
      </c>
    </row>
    <row r="42" spans="1:13" ht="11.25" customHeight="1">
      <c r="A42" s="7">
        <v>113</v>
      </c>
      <c r="B42" s="3" t="s">
        <v>21</v>
      </c>
      <c r="C42" s="3"/>
      <c r="D42" s="168">
        <v>25413596</v>
      </c>
      <c r="E42" s="169">
        <v>13922041</v>
      </c>
      <c r="F42" s="169">
        <v>10790408</v>
      </c>
      <c r="G42" s="169">
        <v>327894</v>
      </c>
      <c r="H42" s="169">
        <v>1671986</v>
      </c>
      <c r="I42" s="169">
        <v>637009</v>
      </c>
      <c r="J42" s="169">
        <v>384304</v>
      </c>
      <c r="K42" s="169">
        <v>686514</v>
      </c>
      <c r="L42" s="169" t="s">
        <v>314</v>
      </c>
      <c r="M42" s="13">
        <v>113</v>
      </c>
    </row>
    <row r="43" spans="1:13" ht="11.25" customHeight="1">
      <c r="A43" s="7">
        <v>114</v>
      </c>
      <c r="B43" s="3" t="s">
        <v>22</v>
      </c>
      <c r="C43" s="3"/>
      <c r="D43" s="168">
        <v>13604152</v>
      </c>
      <c r="E43" s="169">
        <v>4242739</v>
      </c>
      <c r="F43" s="169">
        <v>8984226</v>
      </c>
      <c r="G43" s="169">
        <v>55409</v>
      </c>
      <c r="H43" s="169">
        <v>462744</v>
      </c>
      <c r="I43" s="169">
        <v>344330</v>
      </c>
      <c r="J43" s="169" t="s">
        <v>314</v>
      </c>
      <c r="K43" s="169">
        <v>196794</v>
      </c>
      <c r="L43" s="169" t="s">
        <v>314</v>
      </c>
      <c r="M43" s="13">
        <v>114</v>
      </c>
    </row>
    <row r="44" spans="1:13" ht="11.25" customHeight="1">
      <c r="A44" s="7">
        <v>115</v>
      </c>
      <c r="B44" s="14" t="s">
        <v>4</v>
      </c>
      <c r="C44" s="14"/>
      <c r="D44" s="149">
        <f>SUM(D40:D43)</f>
        <v>180355481</v>
      </c>
      <c r="E44" s="150">
        <f>SUM(E40:E43)</f>
        <v>89624659</v>
      </c>
      <c r="F44" s="150">
        <f aca="true" t="shared" si="3" ref="F44:K44">SUM(F40:F43)</f>
        <v>88107829</v>
      </c>
      <c r="G44" s="150">
        <f t="shared" si="3"/>
        <v>4064508</v>
      </c>
      <c r="H44" s="150">
        <f t="shared" si="3"/>
        <v>8464149</v>
      </c>
      <c r="I44" s="150">
        <f t="shared" si="3"/>
        <v>2467565</v>
      </c>
      <c r="J44" s="150">
        <f t="shared" si="3"/>
        <v>384304</v>
      </c>
      <c r="K44" s="150">
        <f t="shared" si="3"/>
        <v>2084702</v>
      </c>
      <c r="L44" s="132">
        <f>SUM(L40,L43)</f>
        <v>0</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48092842</v>
      </c>
      <c r="E47" s="169">
        <v>12536554</v>
      </c>
      <c r="F47" s="169">
        <v>34642034</v>
      </c>
      <c r="G47" s="169">
        <v>183092</v>
      </c>
      <c r="H47" s="169">
        <v>1548781</v>
      </c>
      <c r="I47" s="169">
        <v>237388</v>
      </c>
      <c r="J47" s="169">
        <v>81745</v>
      </c>
      <c r="K47" s="169">
        <v>617423</v>
      </c>
      <c r="L47" s="169">
        <v>3962</v>
      </c>
      <c r="M47" s="13">
        <v>116</v>
      </c>
    </row>
    <row r="48" spans="1:13" ht="11.25" customHeight="1">
      <c r="A48" s="7">
        <v>117</v>
      </c>
      <c r="B48" s="3" t="s">
        <v>25</v>
      </c>
      <c r="C48" s="3"/>
      <c r="D48" s="168">
        <v>92959153</v>
      </c>
      <c r="E48" s="169">
        <v>26827410</v>
      </c>
      <c r="F48" s="169">
        <v>65853750</v>
      </c>
      <c r="G48" s="169">
        <v>843765</v>
      </c>
      <c r="H48" s="169">
        <v>3560583</v>
      </c>
      <c r="I48" s="169">
        <v>765849</v>
      </c>
      <c r="J48" s="169">
        <v>263230</v>
      </c>
      <c r="K48" s="169">
        <v>990415</v>
      </c>
      <c r="L48" s="169">
        <v>47522</v>
      </c>
      <c r="M48" s="13">
        <v>117</v>
      </c>
    </row>
    <row r="49" spans="1:13" ht="11.25" customHeight="1">
      <c r="A49" s="7">
        <v>118</v>
      </c>
      <c r="B49" s="3" t="s">
        <v>313</v>
      </c>
      <c r="C49" s="3"/>
      <c r="D49" s="168">
        <v>26779701</v>
      </c>
      <c r="E49" s="169">
        <v>8165991</v>
      </c>
      <c r="F49" s="169">
        <v>18250088</v>
      </c>
      <c r="G49" s="169">
        <v>200720</v>
      </c>
      <c r="H49" s="169">
        <v>1170643</v>
      </c>
      <c r="I49" s="169">
        <v>196541</v>
      </c>
      <c r="J49" s="169">
        <v>10734</v>
      </c>
      <c r="K49" s="169">
        <v>344377</v>
      </c>
      <c r="L49" s="169" t="s">
        <v>314</v>
      </c>
      <c r="M49" s="13">
        <v>118</v>
      </c>
    </row>
    <row r="50" spans="1:13" ht="11.25" customHeight="1">
      <c r="A50" s="7">
        <v>119</v>
      </c>
      <c r="B50" s="3" t="s">
        <v>26</v>
      </c>
      <c r="C50" s="3"/>
      <c r="D50" s="168">
        <v>37739873</v>
      </c>
      <c r="E50" s="169">
        <v>9670702</v>
      </c>
      <c r="F50" s="169">
        <v>28058580</v>
      </c>
      <c r="G50" s="169">
        <v>150951</v>
      </c>
      <c r="H50" s="169">
        <v>890827</v>
      </c>
      <c r="I50" s="169">
        <v>601874</v>
      </c>
      <c r="J50" s="169">
        <v>2845</v>
      </c>
      <c r="K50" s="169">
        <v>333104</v>
      </c>
      <c r="L50" s="169">
        <v>9847</v>
      </c>
      <c r="M50" s="13">
        <v>119</v>
      </c>
    </row>
    <row r="51" spans="1:13" ht="11.25" customHeight="1">
      <c r="A51" s="7">
        <v>120</v>
      </c>
      <c r="B51" s="3" t="s">
        <v>27</v>
      </c>
      <c r="C51" s="3"/>
      <c r="D51" s="168">
        <v>52892731</v>
      </c>
      <c r="E51" s="169">
        <v>10194103</v>
      </c>
      <c r="F51" s="169">
        <v>42598300</v>
      </c>
      <c r="G51" s="169">
        <v>282877</v>
      </c>
      <c r="H51" s="169">
        <v>2128156</v>
      </c>
      <c r="I51" s="169">
        <v>412182</v>
      </c>
      <c r="J51" s="169" t="s">
        <v>314</v>
      </c>
      <c r="K51" s="169">
        <v>511294</v>
      </c>
      <c r="L51" s="169">
        <v>53380</v>
      </c>
      <c r="M51" s="13">
        <v>120</v>
      </c>
    </row>
    <row r="52" spans="1:13" ht="11.25" customHeight="1">
      <c r="A52" s="7">
        <v>121</v>
      </c>
      <c r="B52" s="3" t="s">
        <v>28</v>
      </c>
      <c r="C52" s="3"/>
      <c r="D52" s="168">
        <v>28862664</v>
      </c>
      <c r="E52" s="169">
        <v>11119969</v>
      </c>
      <c r="F52" s="169">
        <v>16436826</v>
      </c>
      <c r="G52" s="169">
        <v>105953</v>
      </c>
      <c r="H52" s="169">
        <v>695724</v>
      </c>
      <c r="I52" s="169">
        <v>837373</v>
      </c>
      <c r="J52" s="169">
        <v>14527</v>
      </c>
      <c r="K52" s="169">
        <v>644693</v>
      </c>
      <c r="L52" s="169" t="s">
        <v>314</v>
      </c>
      <c r="M52" s="13">
        <v>121</v>
      </c>
    </row>
    <row r="53" spans="1:13" ht="11.25" customHeight="1">
      <c r="A53" s="7">
        <v>122</v>
      </c>
      <c r="B53" s="3" t="s">
        <v>29</v>
      </c>
      <c r="C53" s="3"/>
      <c r="D53" s="168">
        <v>44984140</v>
      </c>
      <c r="E53" s="169">
        <v>13657650</v>
      </c>
      <c r="F53" s="169">
        <v>31326490</v>
      </c>
      <c r="G53" s="169">
        <v>563157</v>
      </c>
      <c r="H53" s="169">
        <v>963920</v>
      </c>
      <c r="I53" s="169">
        <v>487103</v>
      </c>
      <c r="J53" s="169" t="s">
        <v>314</v>
      </c>
      <c r="K53" s="169">
        <v>546071</v>
      </c>
      <c r="L53" s="169" t="s">
        <v>314</v>
      </c>
      <c r="M53" s="13">
        <v>122</v>
      </c>
    </row>
    <row r="54" spans="1:13" ht="11.25" customHeight="1">
      <c r="A54" s="7">
        <v>123</v>
      </c>
      <c r="B54" s="3" t="s">
        <v>30</v>
      </c>
      <c r="C54" s="3"/>
      <c r="D54" s="168">
        <v>42691378</v>
      </c>
      <c r="E54" s="169">
        <v>13471932</v>
      </c>
      <c r="F54" s="169">
        <v>28396307</v>
      </c>
      <c r="G54" s="169">
        <v>549802</v>
      </c>
      <c r="H54" s="169">
        <v>215336</v>
      </c>
      <c r="I54" s="169">
        <v>594110</v>
      </c>
      <c r="J54" s="169" t="s">
        <v>314</v>
      </c>
      <c r="K54" s="169">
        <v>199726</v>
      </c>
      <c r="L54" s="169">
        <v>100</v>
      </c>
      <c r="M54" s="13">
        <v>123</v>
      </c>
    </row>
    <row r="55" spans="1:13" ht="11.25" customHeight="1">
      <c r="A55" s="7">
        <v>124</v>
      </c>
      <c r="B55" s="3" t="s">
        <v>31</v>
      </c>
      <c r="C55" s="3"/>
      <c r="D55" s="168">
        <v>38793766</v>
      </c>
      <c r="E55" s="169">
        <v>10982535</v>
      </c>
      <c r="F55" s="169">
        <v>27517578</v>
      </c>
      <c r="G55" s="169">
        <v>48537</v>
      </c>
      <c r="H55" s="169">
        <v>1007135</v>
      </c>
      <c r="I55" s="169">
        <v>354638</v>
      </c>
      <c r="J55" s="169">
        <v>10648</v>
      </c>
      <c r="K55" s="169">
        <v>263936</v>
      </c>
      <c r="L55" s="169">
        <v>16038</v>
      </c>
      <c r="M55" s="13">
        <v>124</v>
      </c>
    </row>
    <row r="56" spans="1:13" ht="11.25" customHeight="1">
      <c r="A56" s="7">
        <v>125</v>
      </c>
      <c r="B56" s="3" t="s">
        <v>32</v>
      </c>
      <c r="C56" s="3"/>
      <c r="D56" s="168">
        <v>54148254</v>
      </c>
      <c r="E56" s="169">
        <v>16112822</v>
      </c>
      <c r="F56" s="169">
        <v>37191044</v>
      </c>
      <c r="G56" s="169">
        <v>122861</v>
      </c>
      <c r="H56" s="169">
        <v>1355329</v>
      </c>
      <c r="I56" s="169">
        <v>968497</v>
      </c>
      <c r="J56" s="169" t="s">
        <v>314</v>
      </c>
      <c r="K56" s="169">
        <v>748310</v>
      </c>
      <c r="L56" s="169">
        <v>27225</v>
      </c>
      <c r="M56" s="13">
        <v>125</v>
      </c>
    </row>
    <row r="57" spans="1:13" ht="11.25" customHeight="1">
      <c r="A57" s="7">
        <v>126</v>
      </c>
      <c r="B57" s="14" t="s">
        <v>4</v>
      </c>
      <c r="C57" s="14"/>
      <c r="D57" s="149">
        <f>SUM(D47:D56)</f>
        <v>467944502</v>
      </c>
      <c r="E57" s="150">
        <f>SUM(E47:E56)</f>
        <v>132739668</v>
      </c>
      <c r="F57" s="150">
        <f aca="true" t="shared" si="4" ref="F57:L57">SUM(F47:F56)</f>
        <v>330270997</v>
      </c>
      <c r="G57" s="150">
        <f>SUM(G47:G56)</f>
        <v>3051715</v>
      </c>
      <c r="H57" s="150">
        <f t="shared" si="4"/>
        <v>13536434</v>
      </c>
      <c r="I57" s="150">
        <f t="shared" si="4"/>
        <v>5455555</v>
      </c>
      <c r="J57" s="150">
        <f t="shared" si="4"/>
        <v>383729</v>
      </c>
      <c r="K57" s="150">
        <f t="shared" si="4"/>
        <v>5199349</v>
      </c>
      <c r="L57" s="150">
        <f t="shared" si="4"/>
        <v>158074</v>
      </c>
      <c r="M57" s="13">
        <v>126</v>
      </c>
    </row>
    <row r="58" spans="1:13" ht="11.25" customHeight="1">
      <c r="A58" s="7">
        <v>127</v>
      </c>
      <c r="B58" s="20" t="s">
        <v>19</v>
      </c>
      <c r="C58" s="20"/>
      <c r="D58" s="149">
        <f>D44+D57</f>
        <v>648299983</v>
      </c>
      <c r="E58" s="150">
        <f>E44+E57</f>
        <v>222364327</v>
      </c>
      <c r="F58" s="150">
        <f aca="true" t="shared" si="5" ref="F58:K58">F44+F57</f>
        <v>418378826</v>
      </c>
      <c r="G58" s="150">
        <f t="shared" si="5"/>
        <v>7116223</v>
      </c>
      <c r="H58" s="150">
        <f t="shared" si="5"/>
        <v>22000583</v>
      </c>
      <c r="I58" s="150">
        <f t="shared" si="5"/>
        <v>7923120</v>
      </c>
      <c r="J58" s="150">
        <f t="shared" si="5"/>
        <v>768033</v>
      </c>
      <c r="K58" s="150">
        <f t="shared" si="5"/>
        <v>7284051</v>
      </c>
      <c r="L58" s="150">
        <f>L44+L57</f>
        <v>158074</v>
      </c>
      <c r="M58" s="13">
        <v>127</v>
      </c>
    </row>
    <row r="59" spans="1:13" ht="2.25" customHeight="1">
      <c r="A59" s="7"/>
      <c r="B59" s="3"/>
      <c r="C59" s="3"/>
      <c r="D59" s="2"/>
      <c r="E59" s="12"/>
      <c r="F59" s="12"/>
      <c r="G59" s="12"/>
      <c r="H59" s="12"/>
      <c r="I59" s="12"/>
      <c r="J59" s="12"/>
      <c r="K59" s="21"/>
      <c r="L59" s="21"/>
      <c r="M59" s="199"/>
    </row>
    <row r="60" spans="1:13" ht="17.25" customHeight="1">
      <c r="A60" s="417" t="s">
        <v>33</v>
      </c>
      <c r="B60" s="417"/>
      <c r="C60" s="417"/>
      <c r="D60" s="417"/>
      <c r="E60" s="417"/>
      <c r="F60" s="417"/>
      <c r="G60" s="417"/>
      <c r="H60" s="417"/>
      <c r="I60" s="417"/>
      <c r="J60" s="417"/>
      <c r="K60" s="21"/>
      <c r="L60" s="21"/>
      <c r="M60" s="199"/>
    </row>
    <row r="61" spans="1:13" s="52" customFormat="1" ht="9" customHeight="1">
      <c r="A61" s="453" t="s">
        <v>350</v>
      </c>
      <c r="B61" s="454"/>
      <c r="C61" s="454"/>
      <c r="D61" s="454"/>
      <c r="E61" s="454"/>
      <c r="F61" s="454"/>
      <c r="G61" s="454"/>
      <c r="H61" s="454"/>
      <c r="I61" s="454"/>
      <c r="J61" s="454"/>
      <c r="K61" s="454"/>
      <c r="L61" s="454"/>
      <c r="M61" s="454"/>
    </row>
    <row r="62" spans="1:13" s="52" customFormat="1" ht="9" customHeight="1">
      <c r="A62" s="332" t="s">
        <v>361</v>
      </c>
      <c r="B62" s="332"/>
      <c r="C62" s="332"/>
      <c r="D62" s="332"/>
      <c r="E62" s="332"/>
      <c r="F62" s="332"/>
      <c r="G62" s="144"/>
      <c r="H62" s="144"/>
      <c r="I62" s="144"/>
      <c r="J62" s="144"/>
      <c r="K62" s="145"/>
      <c r="L62" s="145"/>
      <c r="M62" s="146"/>
    </row>
    <row r="63" spans="1:13" s="52" customFormat="1" ht="8.25">
      <c r="A63" s="416" t="s">
        <v>135</v>
      </c>
      <c r="B63" s="416"/>
      <c r="C63" s="416"/>
      <c r="D63" s="416"/>
      <c r="E63" s="416"/>
      <c r="F63" s="416"/>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17"/>
      <c r="B73" s="417"/>
      <c r="C73" s="170"/>
      <c r="D73" s="2"/>
      <c r="E73" s="24"/>
      <c r="F73" s="24"/>
      <c r="G73" s="24"/>
      <c r="H73" s="13"/>
      <c r="I73" s="24"/>
      <c r="J73" s="24"/>
      <c r="K73" s="24"/>
      <c r="L73" s="24"/>
      <c r="M73" s="24"/>
    </row>
    <row r="74" spans="1:13" ht="9.75" customHeight="1">
      <c r="A74" s="417"/>
      <c r="B74" s="417"/>
      <c r="C74" s="417"/>
      <c r="D74" s="417"/>
      <c r="E74" s="417"/>
      <c r="F74" s="417"/>
      <c r="G74" s="417"/>
      <c r="H74" s="417"/>
      <c r="I74" s="417"/>
      <c r="J74" s="417"/>
      <c r="K74" s="2" t="s">
        <v>7</v>
      </c>
      <c r="L74" s="2" t="s">
        <v>7</v>
      </c>
      <c r="M74" s="2" t="s">
        <v>7</v>
      </c>
    </row>
    <row r="75" spans="1:10" ht="9.75" customHeight="1">
      <c r="A75" s="451"/>
      <c r="B75" s="451"/>
      <c r="C75" s="451"/>
      <c r="D75" s="451"/>
      <c r="E75" s="451"/>
      <c r="F75" s="451"/>
      <c r="G75" s="451"/>
      <c r="H75" s="451"/>
      <c r="I75" s="451"/>
      <c r="J75" s="451"/>
    </row>
    <row r="76" ht="9.75" customHeight="1"/>
    <row r="77" ht="9.75" customHeight="1"/>
    <row r="78" ht="9.75" customHeight="1"/>
    <row r="79" ht="9.75" customHeight="1"/>
  </sheetData>
  <sheetProtection/>
  <mergeCells count="30">
    <mergeCell ref="K1:L1"/>
    <mergeCell ref="K8:L11"/>
    <mergeCell ref="I8:J11"/>
    <mergeCell ref="J12:J14"/>
    <mergeCell ref="B2:F2"/>
    <mergeCell ref="E6:F11"/>
    <mergeCell ref="G6:L7"/>
    <mergeCell ref="G8:H11"/>
    <mergeCell ref="D5:D14"/>
    <mergeCell ref="G1:H1"/>
    <mergeCell ref="G2:J2"/>
    <mergeCell ref="A17:F17"/>
    <mergeCell ref="A73:B73"/>
    <mergeCell ref="G38:M38"/>
    <mergeCell ref="B5:C15"/>
    <mergeCell ref="H12:H14"/>
    <mergeCell ref="B3:F3"/>
    <mergeCell ref="G3:H3"/>
    <mergeCell ref="L12:L14"/>
    <mergeCell ref="G17:M17"/>
    <mergeCell ref="E1:F1"/>
    <mergeCell ref="A60:J60"/>
    <mergeCell ref="A74:J74"/>
    <mergeCell ref="A62:F62"/>
    <mergeCell ref="A75:J75"/>
    <mergeCell ref="A16:J16"/>
    <mergeCell ref="A38:F38"/>
    <mergeCell ref="A61:M61"/>
    <mergeCell ref="A63:F63"/>
    <mergeCell ref="F12:F14"/>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S48" sqref="S48"/>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2"/>
      <c r="B1" s="402"/>
      <c r="C1" s="402"/>
      <c r="D1" s="402"/>
      <c r="E1" s="402"/>
      <c r="F1" s="402"/>
      <c r="G1" s="402"/>
      <c r="H1" s="402"/>
      <c r="I1" s="402"/>
      <c r="J1" s="402"/>
      <c r="K1" s="402"/>
      <c r="L1" s="402"/>
      <c r="M1" s="402"/>
      <c r="N1" s="402"/>
      <c r="O1" s="402"/>
    </row>
    <row r="2" spans="1:15" s="4" customFormat="1" ht="12" customHeight="1">
      <c r="A2" s="60"/>
      <c r="B2" s="50"/>
      <c r="C2" s="50"/>
      <c r="D2" s="50"/>
      <c r="E2" s="388"/>
      <c r="F2" s="388"/>
      <c r="G2" s="388" t="s">
        <v>193</v>
      </c>
      <c r="H2" s="388"/>
      <c r="I2" s="389" t="s">
        <v>194</v>
      </c>
      <c r="J2" s="389"/>
      <c r="K2" s="389"/>
      <c r="L2" s="389"/>
      <c r="M2" s="62" t="s">
        <v>7</v>
      </c>
      <c r="O2" s="198"/>
    </row>
    <row r="3" spans="1:15" s="4" customFormat="1" ht="12" customHeight="1">
      <c r="A3" s="227"/>
      <c r="B3" s="388" t="s">
        <v>195</v>
      </c>
      <c r="C3" s="388"/>
      <c r="D3" s="388"/>
      <c r="E3" s="388"/>
      <c r="F3" s="388"/>
      <c r="G3" s="388"/>
      <c r="H3" s="388"/>
      <c r="I3" s="389" t="s">
        <v>196</v>
      </c>
      <c r="J3" s="389"/>
      <c r="K3" s="389"/>
      <c r="L3" s="389"/>
      <c r="M3" s="85"/>
      <c r="O3" s="198"/>
    </row>
    <row r="4" spans="1:15" s="4" customFormat="1" ht="12" customHeight="1">
      <c r="A4" s="227"/>
      <c r="B4" s="388" t="s">
        <v>397</v>
      </c>
      <c r="C4" s="388"/>
      <c r="D4" s="388"/>
      <c r="E4" s="388"/>
      <c r="F4" s="388"/>
      <c r="G4" s="388"/>
      <c r="H4" s="388"/>
      <c r="I4" s="403" t="s">
        <v>197</v>
      </c>
      <c r="J4" s="403"/>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4" t="s">
        <v>200</v>
      </c>
      <c r="C6" s="408"/>
      <c r="D6" s="90" t="s">
        <v>7</v>
      </c>
      <c r="E6" s="92" t="s">
        <v>7</v>
      </c>
      <c r="F6" s="92" t="s">
        <v>7</v>
      </c>
      <c r="G6" s="92" t="s">
        <v>7</v>
      </c>
      <c r="H6" s="91" t="s">
        <v>198</v>
      </c>
      <c r="I6" s="92" t="s">
        <v>199</v>
      </c>
      <c r="J6" s="92" t="s">
        <v>7</v>
      </c>
      <c r="K6" s="92" t="s">
        <v>7</v>
      </c>
      <c r="L6" s="92" t="s">
        <v>7</v>
      </c>
      <c r="M6" s="92" t="s">
        <v>7</v>
      </c>
      <c r="N6" s="89" t="s">
        <v>7</v>
      </c>
      <c r="O6" s="238" t="s">
        <v>7</v>
      </c>
    </row>
    <row r="7" spans="1:15" ht="12.75">
      <c r="A7" s="93" t="s">
        <v>7</v>
      </c>
      <c r="B7" s="405"/>
      <c r="C7" s="414"/>
      <c r="D7" s="424" t="s">
        <v>209</v>
      </c>
      <c r="E7" s="425"/>
      <c r="F7" s="425"/>
      <c r="G7" s="425"/>
      <c r="H7" s="425"/>
      <c r="I7" s="422" t="s">
        <v>199</v>
      </c>
      <c r="J7" s="422"/>
      <c r="K7" s="422"/>
      <c r="L7" s="422"/>
      <c r="M7" s="422"/>
      <c r="N7" s="447"/>
      <c r="O7" s="239" t="s">
        <v>7</v>
      </c>
    </row>
    <row r="8" spans="1:15" ht="12.75">
      <c r="A8" s="93" t="s">
        <v>7</v>
      </c>
      <c r="B8" s="405"/>
      <c r="C8" s="414"/>
      <c r="D8" s="426"/>
      <c r="E8" s="427"/>
      <c r="F8" s="427"/>
      <c r="G8" s="427"/>
      <c r="H8" s="427"/>
      <c r="I8" s="423"/>
      <c r="J8" s="423"/>
      <c r="K8" s="423"/>
      <c r="L8" s="423"/>
      <c r="M8" s="423"/>
      <c r="N8" s="448"/>
      <c r="O8" s="239" t="s">
        <v>7</v>
      </c>
    </row>
    <row r="9" spans="1:15" ht="12.75" customHeight="1">
      <c r="A9" s="93" t="s">
        <v>7</v>
      </c>
      <c r="B9" s="405"/>
      <c r="C9" s="414"/>
      <c r="D9" s="404" t="s">
        <v>281</v>
      </c>
      <c r="E9" s="409"/>
      <c r="F9" s="404" t="s">
        <v>175</v>
      </c>
      <c r="G9" s="408"/>
      <c r="H9" s="408"/>
      <c r="I9" s="408" t="s">
        <v>301</v>
      </c>
      <c r="J9" s="409"/>
      <c r="K9" s="404" t="s">
        <v>37</v>
      </c>
      <c r="L9" s="409"/>
      <c r="M9" s="404" t="s">
        <v>279</v>
      </c>
      <c r="N9" s="409"/>
      <c r="O9" s="239" t="s">
        <v>7</v>
      </c>
    </row>
    <row r="10" spans="1:15" ht="26.25">
      <c r="A10" s="95" t="s">
        <v>177</v>
      </c>
      <c r="B10" s="405"/>
      <c r="C10" s="414"/>
      <c r="D10" s="405"/>
      <c r="E10" s="412"/>
      <c r="F10" s="413"/>
      <c r="G10" s="410"/>
      <c r="H10" s="410"/>
      <c r="I10" s="414"/>
      <c r="J10" s="412"/>
      <c r="K10" s="405"/>
      <c r="L10" s="412"/>
      <c r="M10" s="405"/>
      <c r="N10" s="412"/>
      <c r="O10" s="136" t="s">
        <v>177</v>
      </c>
    </row>
    <row r="11" spans="1:15" ht="12.75" customHeight="1">
      <c r="A11" s="95" t="s">
        <v>181</v>
      </c>
      <c r="B11" s="405"/>
      <c r="C11" s="414"/>
      <c r="D11" s="405"/>
      <c r="E11" s="412"/>
      <c r="F11" s="404" t="s">
        <v>277</v>
      </c>
      <c r="G11" s="409"/>
      <c r="H11" s="404" t="s">
        <v>278</v>
      </c>
      <c r="I11" s="414"/>
      <c r="J11" s="412"/>
      <c r="K11" s="405"/>
      <c r="L11" s="412"/>
      <c r="M11" s="405"/>
      <c r="N11" s="412"/>
      <c r="O11" s="136" t="s">
        <v>181</v>
      </c>
    </row>
    <row r="12" spans="1:15" ht="12.75" customHeight="1">
      <c r="A12" s="93" t="s">
        <v>7</v>
      </c>
      <c r="B12" s="405"/>
      <c r="C12" s="414"/>
      <c r="D12" s="405"/>
      <c r="E12" s="412"/>
      <c r="F12" s="405"/>
      <c r="G12" s="412"/>
      <c r="H12" s="405"/>
      <c r="I12" s="414"/>
      <c r="J12" s="412"/>
      <c r="K12" s="405"/>
      <c r="L12" s="412"/>
      <c r="M12" s="405"/>
      <c r="N12" s="412"/>
      <c r="O12" s="239" t="s">
        <v>7</v>
      </c>
    </row>
    <row r="13" spans="1:15" ht="22.5" customHeight="1">
      <c r="A13" s="93" t="s">
        <v>7</v>
      </c>
      <c r="B13" s="405"/>
      <c r="C13" s="414"/>
      <c r="D13" s="413"/>
      <c r="E13" s="411"/>
      <c r="F13" s="413"/>
      <c r="G13" s="411"/>
      <c r="H13" s="413"/>
      <c r="I13" s="410"/>
      <c r="J13" s="411"/>
      <c r="K13" s="413"/>
      <c r="L13" s="411"/>
      <c r="M13" s="413"/>
      <c r="N13" s="411"/>
      <c r="O13" s="239" t="s">
        <v>7</v>
      </c>
    </row>
    <row r="14" spans="1:15" ht="12.75">
      <c r="A14" s="93"/>
      <c r="B14" s="405"/>
      <c r="C14" s="414"/>
      <c r="D14" s="98" t="s">
        <v>201</v>
      </c>
      <c r="E14" s="419" t="s">
        <v>258</v>
      </c>
      <c r="F14" s="98" t="s">
        <v>201</v>
      </c>
      <c r="G14" s="419" t="s">
        <v>258</v>
      </c>
      <c r="H14" s="99" t="s">
        <v>201</v>
      </c>
      <c r="I14" s="100" t="s">
        <v>201</v>
      </c>
      <c r="J14" s="419" t="s">
        <v>258</v>
      </c>
      <c r="K14" s="98" t="s">
        <v>201</v>
      </c>
      <c r="L14" s="419" t="s">
        <v>258</v>
      </c>
      <c r="M14" s="98" t="s">
        <v>201</v>
      </c>
      <c r="N14" s="419" t="s">
        <v>354</v>
      </c>
      <c r="O14" s="239" t="s">
        <v>7</v>
      </c>
    </row>
    <row r="15" spans="1:15" ht="22.5" customHeight="1">
      <c r="A15" s="93"/>
      <c r="B15" s="405"/>
      <c r="C15" s="414"/>
      <c r="D15" s="96" t="s">
        <v>202</v>
      </c>
      <c r="E15" s="420"/>
      <c r="F15" s="96" t="s">
        <v>202</v>
      </c>
      <c r="G15" s="420"/>
      <c r="H15" s="97" t="s">
        <v>202</v>
      </c>
      <c r="I15" s="95" t="s">
        <v>202</v>
      </c>
      <c r="J15" s="420"/>
      <c r="K15" s="96" t="s">
        <v>202</v>
      </c>
      <c r="L15" s="420"/>
      <c r="M15" s="96" t="s">
        <v>202</v>
      </c>
      <c r="N15" s="420"/>
      <c r="O15" s="239" t="s">
        <v>7</v>
      </c>
    </row>
    <row r="16" spans="1:15" ht="19.5" customHeight="1">
      <c r="A16" s="93" t="s">
        <v>7</v>
      </c>
      <c r="B16" s="405"/>
      <c r="C16" s="414"/>
      <c r="D16" s="96" t="s">
        <v>203</v>
      </c>
      <c r="E16" s="421"/>
      <c r="F16" s="96" t="s">
        <v>203</v>
      </c>
      <c r="G16" s="421"/>
      <c r="H16" s="134" t="s">
        <v>203</v>
      </c>
      <c r="I16" s="135" t="s">
        <v>203</v>
      </c>
      <c r="J16" s="421"/>
      <c r="K16" s="96" t="s">
        <v>203</v>
      </c>
      <c r="L16" s="421"/>
      <c r="M16" s="96" t="s">
        <v>359</v>
      </c>
      <c r="N16" s="421"/>
      <c r="O16" s="239" t="s">
        <v>7</v>
      </c>
    </row>
    <row r="17" spans="1:15" s="234" customFormat="1" ht="12.75" customHeight="1">
      <c r="A17" s="101" t="s">
        <v>7</v>
      </c>
      <c r="B17" s="406"/>
      <c r="C17" s="415"/>
      <c r="D17" s="102" t="s">
        <v>51</v>
      </c>
      <c r="E17" s="102" t="s">
        <v>52</v>
      </c>
      <c r="F17" s="102" t="s">
        <v>53</v>
      </c>
      <c r="G17" s="103" t="s">
        <v>186</v>
      </c>
      <c r="H17" s="103" t="s">
        <v>214</v>
      </c>
      <c r="I17" s="129" t="s">
        <v>215</v>
      </c>
      <c r="J17" s="102" t="s">
        <v>216</v>
      </c>
      <c r="K17" s="102" t="s">
        <v>217</v>
      </c>
      <c r="L17" s="102" t="s">
        <v>218</v>
      </c>
      <c r="M17" s="102" t="s">
        <v>219</v>
      </c>
      <c r="N17" s="102" t="s">
        <v>220</v>
      </c>
      <c r="O17" s="246" t="s">
        <v>7</v>
      </c>
    </row>
    <row r="19" spans="1:19" s="6" customFormat="1" ht="18" customHeight="1">
      <c r="A19" s="418" t="s">
        <v>388</v>
      </c>
      <c r="B19" s="418"/>
      <c r="C19" s="418"/>
      <c r="D19" s="418"/>
      <c r="E19" s="418"/>
      <c r="F19" s="418"/>
      <c r="G19" s="418"/>
      <c r="H19" s="418"/>
      <c r="I19" s="418" t="s">
        <v>388</v>
      </c>
      <c r="J19" s="418"/>
      <c r="K19" s="418"/>
      <c r="L19" s="418"/>
      <c r="M19" s="418"/>
      <c r="N19" s="418"/>
      <c r="O19" s="418"/>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867466</v>
      </c>
      <c r="E21" s="12">
        <v>8243778</v>
      </c>
      <c r="F21" s="12">
        <v>731164</v>
      </c>
      <c r="G21" s="12">
        <v>8243778</v>
      </c>
      <c r="H21" s="12">
        <v>136302</v>
      </c>
      <c r="I21" s="12">
        <v>11703422</v>
      </c>
      <c r="J21" s="12">
        <v>2665281</v>
      </c>
      <c r="K21" s="12" t="s">
        <v>314</v>
      </c>
      <c r="L21" s="12" t="s">
        <v>314</v>
      </c>
      <c r="M21" s="12">
        <v>401329</v>
      </c>
      <c r="N21" s="12">
        <v>498124</v>
      </c>
      <c r="O21" s="13">
        <v>96</v>
      </c>
      <c r="P21" s="12"/>
      <c r="Q21" s="12"/>
      <c r="R21" s="12"/>
    </row>
    <row r="22" spans="1:18" s="4" customFormat="1" ht="11.25" customHeight="1">
      <c r="A22" s="7">
        <v>97</v>
      </c>
      <c r="B22" s="3" t="s">
        <v>10</v>
      </c>
      <c r="C22" s="3"/>
      <c r="D22" s="11">
        <v>1176476</v>
      </c>
      <c r="E22" s="12">
        <v>6215918</v>
      </c>
      <c r="F22" s="12">
        <v>1050466</v>
      </c>
      <c r="G22" s="12">
        <v>6215918</v>
      </c>
      <c r="H22" s="12">
        <v>126010</v>
      </c>
      <c r="I22" s="12">
        <v>7778676</v>
      </c>
      <c r="J22" s="12" t="s">
        <v>314</v>
      </c>
      <c r="K22" s="12">
        <v>9725</v>
      </c>
      <c r="L22" s="12" t="s">
        <v>314</v>
      </c>
      <c r="M22" s="12">
        <v>456703</v>
      </c>
      <c r="N22" s="12">
        <v>597831</v>
      </c>
      <c r="O22" s="13">
        <v>97</v>
      </c>
      <c r="P22" s="12"/>
      <c r="Q22" s="12"/>
      <c r="R22" s="12"/>
    </row>
    <row r="23" spans="1:18" s="4" customFormat="1" ht="11.25" customHeight="1">
      <c r="A23" s="7">
        <v>98</v>
      </c>
      <c r="B23" s="3" t="s">
        <v>11</v>
      </c>
      <c r="C23" s="3"/>
      <c r="D23" s="11">
        <v>3273282</v>
      </c>
      <c r="E23" s="12">
        <v>17319409</v>
      </c>
      <c r="F23" s="12">
        <v>1840545</v>
      </c>
      <c r="G23" s="12">
        <v>17319409</v>
      </c>
      <c r="H23" s="12">
        <v>1432737</v>
      </c>
      <c r="I23" s="12">
        <v>19174053</v>
      </c>
      <c r="J23" s="12" t="s">
        <v>314</v>
      </c>
      <c r="K23" s="12">
        <v>1787</v>
      </c>
      <c r="L23" s="12" t="s">
        <v>314</v>
      </c>
      <c r="M23" s="12">
        <v>206281</v>
      </c>
      <c r="N23" s="12">
        <v>882175</v>
      </c>
      <c r="O23" s="13">
        <v>98</v>
      </c>
      <c r="P23" s="12"/>
      <c r="Q23" s="12"/>
      <c r="R23" s="12"/>
    </row>
    <row r="24" spans="1:18" s="4" customFormat="1" ht="11.25" customHeight="1">
      <c r="A24" s="7">
        <v>99</v>
      </c>
      <c r="B24" s="14" t="s">
        <v>4</v>
      </c>
      <c r="C24" s="14"/>
      <c r="D24" s="16">
        <f>SUM(D21:D23)</f>
        <v>5317224</v>
      </c>
      <c r="E24" s="17">
        <f>SUM(E21:E23)</f>
        <v>31779105</v>
      </c>
      <c r="F24" s="17">
        <f aca="true" t="shared" si="0" ref="F24:N24">SUM(F21:F23)</f>
        <v>3622175</v>
      </c>
      <c r="G24" s="17">
        <f t="shared" si="0"/>
        <v>31779105</v>
      </c>
      <c r="H24" s="17">
        <f t="shared" si="0"/>
        <v>1695049</v>
      </c>
      <c r="I24" s="17">
        <f t="shared" si="0"/>
        <v>38656151</v>
      </c>
      <c r="J24" s="17">
        <f t="shared" si="0"/>
        <v>2665281</v>
      </c>
      <c r="K24" s="17">
        <f t="shared" si="0"/>
        <v>11512</v>
      </c>
      <c r="L24" s="133">
        <v>0</v>
      </c>
      <c r="M24" s="17">
        <f t="shared" si="0"/>
        <v>1064313</v>
      </c>
      <c r="N24" s="17">
        <f t="shared" si="0"/>
        <v>1978130</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475522</v>
      </c>
      <c r="E27" s="12">
        <v>40673773</v>
      </c>
      <c r="F27" s="12">
        <v>468783</v>
      </c>
      <c r="G27" s="12">
        <v>40673773</v>
      </c>
      <c r="H27" s="12">
        <v>6739</v>
      </c>
      <c r="I27" s="12">
        <v>7959339</v>
      </c>
      <c r="J27" s="12" t="s">
        <v>314</v>
      </c>
      <c r="K27" s="12">
        <v>30086</v>
      </c>
      <c r="L27" s="12" t="s">
        <v>314</v>
      </c>
      <c r="M27" s="12">
        <v>376013</v>
      </c>
      <c r="N27" s="12">
        <v>331770</v>
      </c>
      <c r="O27" s="13">
        <v>100</v>
      </c>
      <c r="P27" s="12"/>
      <c r="Q27" s="12"/>
      <c r="R27" s="12"/>
    </row>
    <row r="28" spans="1:18" s="4" customFormat="1" ht="11.25" customHeight="1">
      <c r="A28" s="7">
        <v>101</v>
      </c>
      <c r="B28" s="3" t="s">
        <v>13</v>
      </c>
      <c r="C28" s="3"/>
      <c r="D28" s="11">
        <v>804474</v>
      </c>
      <c r="E28" s="12">
        <v>14776110</v>
      </c>
      <c r="F28" s="12">
        <v>398267</v>
      </c>
      <c r="G28" s="12">
        <v>14776110</v>
      </c>
      <c r="H28" s="12">
        <v>406207</v>
      </c>
      <c r="I28" s="12">
        <v>8151781</v>
      </c>
      <c r="J28" s="12" t="s">
        <v>314</v>
      </c>
      <c r="K28" s="12">
        <v>109847</v>
      </c>
      <c r="L28" s="12" t="s">
        <v>314</v>
      </c>
      <c r="M28" s="12">
        <v>867683</v>
      </c>
      <c r="N28" s="12">
        <v>205338</v>
      </c>
      <c r="O28" s="13">
        <v>101</v>
      </c>
      <c r="P28" s="12"/>
      <c r="Q28" s="12"/>
      <c r="R28" s="12"/>
    </row>
    <row r="29" spans="1:18" s="4" customFormat="1" ht="11.25" customHeight="1">
      <c r="A29" s="7">
        <v>102</v>
      </c>
      <c r="B29" s="3" t="s">
        <v>14</v>
      </c>
      <c r="C29" s="3"/>
      <c r="D29" s="11">
        <v>542264</v>
      </c>
      <c r="E29" s="12">
        <v>19272805</v>
      </c>
      <c r="F29" s="12">
        <v>462556</v>
      </c>
      <c r="G29" s="12">
        <v>19272805</v>
      </c>
      <c r="H29" s="12">
        <v>79708</v>
      </c>
      <c r="I29" s="12">
        <v>5743942</v>
      </c>
      <c r="J29" s="12" t="s">
        <v>314</v>
      </c>
      <c r="K29" s="12" t="s">
        <v>314</v>
      </c>
      <c r="L29" s="12" t="s">
        <v>314</v>
      </c>
      <c r="M29" s="12">
        <v>79994</v>
      </c>
      <c r="N29" s="12">
        <v>186886</v>
      </c>
      <c r="O29" s="13">
        <v>102</v>
      </c>
      <c r="P29" s="12"/>
      <c r="Q29" s="12"/>
      <c r="R29" s="12"/>
    </row>
    <row r="30" spans="1:18" s="4" customFormat="1" ht="11.25" customHeight="1">
      <c r="A30" s="7">
        <v>103</v>
      </c>
      <c r="B30" s="3" t="s">
        <v>15</v>
      </c>
      <c r="C30" s="3"/>
      <c r="D30" s="11">
        <v>608788</v>
      </c>
      <c r="E30" s="12">
        <v>14005703</v>
      </c>
      <c r="F30" s="12">
        <v>509504</v>
      </c>
      <c r="G30" s="12">
        <v>14005703</v>
      </c>
      <c r="H30" s="12">
        <v>99284</v>
      </c>
      <c r="I30" s="12">
        <v>5870499</v>
      </c>
      <c r="J30" s="12" t="s">
        <v>314</v>
      </c>
      <c r="K30" s="12" t="s">
        <v>314</v>
      </c>
      <c r="L30" s="12" t="s">
        <v>314</v>
      </c>
      <c r="M30" s="12">
        <v>261937</v>
      </c>
      <c r="N30" s="12">
        <v>175509</v>
      </c>
      <c r="O30" s="13">
        <v>103</v>
      </c>
      <c r="P30" s="12"/>
      <c r="Q30" s="12"/>
      <c r="R30" s="12"/>
    </row>
    <row r="31" spans="1:18" s="4" customFormat="1" ht="11.25" customHeight="1">
      <c r="A31" s="7">
        <v>104</v>
      </c>
      <c r="B31" s="3" t="s">
        <v>16</v>
      </c>
      <c r="C31" s="3"/>
      <c r="D31" s="11">
        <v>429553</v>
      </c>
      <c r="E31" s="12">
        <v>20065357</v>
      </c>
      <c r="F31" s="12">
        <v>237922</v>
      </c>
      <c r="G31" s="12">
        <v>20065357</v>
      </c>
      <c r="H31" s="12">
        <v>191631</v>
      </c>
      <c r="I31" s="12">
        <v>6626130</v>
      </c>
      <c r="J31" s="12" t="s">
        <v>314</v>
      </c>
      <c r="K31" s="12" t="s">
        <v>314</v>
      </c>
      <c r="L31" s="12" t="s">
        <v>314</v>
      </c>
      <c r="M31" s="12">
        <v>32916</v>
      </c>
      <c r="N31" s="12">
        <v>435417</v>
      </c>
      <c r="O31" s="13">
        <v>104</v>
      </c>
      <c r="P31" s="12"/>
      <c r="Q31" s="12"/>
      <c r="R31" s="12"/>
    </row>
    <row r="32" spans="1:18" s="4" customFormat="1" ht="11.25" customHeight="1">
      <c r="A32" s="7">
        <v>105</v>
      </c>
      <c r="B32" s="3" t="s">
        <v>17</v>
      </c>
      <c r="C32" s="3"/>
      <c r="D32" s="11">
        <v>649216</v>
      </c>
      <c r="E32" s="12">
        <v>28179128</v>
      </c>
      <c r="F32" s="12">
        <v>360307</v>
      </c>
      <c r="G32" s="12">
        <v>28179128</v>
      </c>
      <c r="H32" s="12">
        <v>288909</v>
      </c>
      <c r="I32" s="12">
        <v>8996670</v>
      </c>
      <c r="J32" s="12" t="s">
        <v>314</v>
      </c>
      <c r="K32" s="12">
        <v>28830</v>
      </c>
      <c r="L32" s="12" t="s">
        <v>314</v>
      </c>
      <c r="M32" s="12">
        <v>588386</v>
      </c>
      <c r="N32" s="12">
        <v>338442</v>
      </c>
      <c r="O32" s="13">
        <v>105</v>
      </c>
      <c r="P32" s="12"/>
      <c r="Q32" s="12"/>
      <c r="R32" s="12"/>
    </row>
    <row r="33" spans="1:18" s="4" customFormat="1" ht="11.25" customHeight="1">
      <c r="A33" s="7">
        <v>106</v>
      </c>
      <c r="B33" s="3" t="s">
        <v>18</v>
      </c>
      <c r="C33" s="3"/>
      <c r="D33" s="11">
        <v>543426</v>
      </c>
      <c r="E33" s="12">
        <v>26182105</v>
      </c>
      <c r="F33" s="12">
        <v>464546</v>
      </c>
      <c r="G33" s="12">
        <v>26182105</v>
      </c>
      <c r="H33" s="12">
        <v>78880</v>
      </c>
      <c r="I33" s="12">
        <v>4882598</v>
      </c>
      <c r="J33" s="12" t="s">
        <v>314</v>
      </c>
      <c r="K33" s="12">
        <v>7390</v>
      </c>
      <c r="L33" s="12" t="s">
        <v>314</v>
      </c>
      <c r="M33" s="12">
        <v>134768</v>
      </c>
      <c r="N33" s="12">
        <v>481500</v>
      </c>
      <c r="O33" s="13">
        <v>106</v>
      </c>
      <c r="P33" s="12"/>
      <c r="Q33" s="12"/>
      <c r="R33" s="12"/>
    </row>
    <row r="34" spans="1:18" s="4" customFormat="1" ht="11.25" customHeight="1">
      <c r="A34" s="7">
        <v>107</v>
      </c>
      <c r="B34" s="3" t="s">
        <v>10</v>
      </c>
      <c r="C34" s="3"/>
      <c r="D34" s="11">
        <v>1542657</v>
      </c>
      <c r="E34" s="12">
        <v>21466820</v>
      </c>
      <c r="F34" s="12">
        <v>600369</v>
      </c>
      <c r="G34" s="12">
        <v>21466820</v>
      </c>
      <c r="H34" s="12">
        <v>942288</v>
      </c>
      <c r="I34" s="12">
        <v>8169450</v>
      </c>
      <c r="J34" s="12" t="s">
        <v>314</v>
      </c>
      <c r="K34" s="12">
        <v>17351</v>
      </c>
      <c r="L34" s="12" t="s">
        <v>314</v>
      </c>
      <c r="M34" s="12">
        <v>495569</v>
      </c>
      <c r="N34" s="12">
        <v>415740</v>
      </c>
      <c r="O34" s="13">
        <v>107</v>
      </c>
      <c r="P34" s="12"/>
      <c r="Q34" s="12"/>
      <c r="R34" s="12"/>
    </row>
    <row r="35" spans="1:18" s="4" customFormat="1" ht="11.25" customHeight="1">
      <c r="A35" s="7">
        <v>108</v>
      </c>
      <c r="B35" s="3" t="s">
        <v>11</v>
      </c>
      <c r="C35" s="3"/>
      <c r="D35" s="11">
        <v>1488666</v>
      </c>
      <c r="E35" s="12">
        <v>115058169</v>
      </c>
      <c r="F35" s="12">
        <v>996802</v>
      </c>
      <c r="G35" s="12">
        <v>115058169</v>
      </c>
      <c r="H35" s="12">
        <v>491864</v>
      </c>
      <c r="I35" s="12">
        <v>9511121</v>
      </c>
      <c r="J35" s="12" t="s">
        <v>314</v>
      </c>
      <c r="K35" s="12">
        <v>7515</v>
      </c>
      <c r="L35" s="12" t="s">
        <v>314</v>
      </c>
      <c r="M35" s="12">
        <v>7584</v>
      </c>
      <c r="N35" s="12">
        <v>625559</v>
      </c>
      <c r="O35" s="13">
        <v>108</v>
      </c>
      <c r="P35" s="12"/>
      <c r="Q35" s="12"/>
      <c r="R35" s="12"/>
    </row>
    <row r="36" spans="1:18" s="4" customFormat="1" ht="11.25" customHeight="1">
      <c r="A36" s="7">
        <v>109</v>
      </c>
      <c r="B36" s="14" t="s">
        <v>4</v>
      </c>
      <c r="C36" s="14"/>
      <c r="D36" s="16">
        <f>SUM(D27:D35)</f>
        <v>7084566</v>
      </c>
      <c r="E36" s="17">
        <f>SUM(E27:E35)</f>
        <v>299679970</v>
      </c>
      <c r="F36" s="17">
        <f aca="true" t="shared" si="1" ref="F36:N36">SUM(F27:F35)</f>
        <v>4499056</v>
      </c>
      <c r="G36" s="17">
        <f t="shared" si="1"/>
        <v>299679970</v>
      </c>
      <c r="H36" s="17">
        <f t="shared" si="1"/>
        <v>2585510</v>
      </c>
      <c r="I36" s="17">
        <f t="shared" si="1"/>
        <v>65911530</v>
      </c>
      <c r="J36" s="133">
        <f t="shared" si="1"/>
        <v>0</v>
      </c>
      <c r="K36" s="17">
        <f t="shared" si="1"/>
        <v>201019</v>
      </c>
      <c r="L36" s="17" t="s">
        <v>348</v>
      </c>
      <c r="M36" s="17">
        <f t="shared" si="1"/>
        <v>2844850</v>
      </c>
      <c r="N36" s="17">
        <f t="shared" si="1"/>
        <v>3196161</v>
      </c>
      <c r="O36" s="13">
        <v>109</v>
      </c>
      <c r="P36" s="17"/>
      <c r="Q36" s="17"/>
      <c r="R36" s="17"/>
    </row>
    <row r="37" spans="1:18" s="4" customFormat="1" ht="11.25" customHeight="1">
      <c r="A37" s="7">
        <v>110</v>
      </c>
      <c r="B37" s="20" t="s">
        <v>6</v>
      </c>
      <c r="C37" s="20"/>
      <c r="D37" s="16">
        <f>D24+D36</f>
        <v>12401790</v>
      </c>
      <c r="E37" s="17">
        <f>E24+E36</f>
        <v>331459075</v>
      </c>
      <c r="F37" s="17">
        <f aca="true" t="shared" si="2" ref="F37:N37">F24+F36</f>
        <v>8121231</v>
      </c>
      <c r="G37" s="17">
        <f t="shared" si="2"/>
        <v>331459075</v>
      </c>
      <c r="H37" s="17">
        <f t="shared" si="2"/>
        <v>4280559</v>
      </c>
      <c r="I37" s="17">
        <f t="shared" si="2"/>
        <v>104567681</v>
      </c>
      <c r="J37" s="17">
        <f t="shared" si="2"/>
        <v>2665281</v>
      </c>
      <c r="K37" s="17">
        <f t="shared" si="2"/>
        <v>212531</v>
      </c>
      <c r="L37" s="17" t="s">
        <v>348</v>
      </c>
      <c r="M37" s="17">
        <f t="shared" si="2"/>
        <v>3909163</v>
      </c>
      <c r="N37" s="17">
        <f t="shared" si="2"/>
        <v>5174291</v>
      </c>
      <c r="O37" s="13">
        <v>110</v>
      </c>
      <c r="P37" s="17"/>
      <c r="Q37" s="17"/>
      <c r="R37" s="17"/>
    </row>
    <row r="38" spans="1:19" s="6" customFormat="1" ht="18" customHeight="1">
      <c r="A38" s="418" t="s">
        <v>389</v>
      </c>
      <c r="B38" s="418"/>
      <c r="C38" s="418"/>
      <c r="D38" s="418"/>
      <c r="E38" s="418"/>
      <c r="F38" s="418"/>
      <c r="G38" s="418"/>
      <c r="H38" s="418"/>
      <c r="I38" s="418" t="s">
        <v>389</v>
      </c>
      <c r="J38" s="418"/>
      <c r="K38" s="418"/>
      <c r="L38" s="418"/>
      <c r="M38" s="418"/>
      <c r="N38" s="418"/>
      <c r="O38" s="418"/>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2219663</v>
      </c>
      <c r="E40" s="12">
        <v>50466551</v>
      </c>
      <c r="F40" s="12">
        <v>1946873</v>
      </c>
      <c r="G40" s="12">
        <v>50466551</v>
      </c>
      <c r="H40" s="12">
        <v>272790</v>
      </c>
      <c r="I40" s="12">
        <v>50909630</v>
      </c>
      <c r="J40" s="12" t="s">
        <v>314</v>
      </c>
      <c r="K40" s="12" t="s">
        <v>314</v>
      </c>
      <c r="L40" s="12" t="s">
        <v>314</v>
      </c>
      <c r="M40" s="12">
        <v>588194</v>
      </c>
      <c r="N40" s="12">
        <v>977309</v>
      </c>
      <c r="O40" s="13">
        <v>111</v>
      </c>
      <c r="P40" s="12"/>
      <c r="Q40" s="12"/>
      <c r="R40" s="12"/>
    </row>
    <row r="41" spans="1:18" s="4" customFormat="1" ht="11.25" customHeight="1">
      <c r="A41" s="7">
        <v>112</v>
      </c>
      <c r="B41" s="3" t="s">
        <v>20</v>
      </c>
      <c r="C41" s="3"/>
      <c r="D41" s="11">
        <v>4556832</v>
      </c>
      <c r="E41" s="12">
        <v>10440119</v>
      </c>
      <c r="F41" s="12">
        <v>4458551</v>
      </c>
      <c r="G41" s="12">
        <v>10440119</v>
      </c>
      <c r="H41" s="12">
        <v>98281</v>
      </c>
      <c r="I41" s="12">
        <v>6722985</v>
      </c>
      <c r="J41" s="12" t="s">
        <v>314</v>
      </c>
      <c r="K41" s="12" t="s">
        <v>314</v>
      </c>
      <c r="L41" s="12" t="s">
        <v>314</v>
      </c>
      <c r="M41" s="12">
        <v>93750</v>
      </c>
      <c r="N41" s="12">
        <v>119797</v>
      </c>
      <c r="O41" s="13">
        <v>112</v>
      </c>
      <c r="P41" s="12"/>
      <c r="Q41" s="12"/>
      <c r="R41" s="12"/>
    </row>
    <row r="42" spans="1:18" s="4" customFormat="1" ht="11.25" customHeight="1">
      <c r="A42" s="7">
        <v>113</v>
      </c>
      <c r="B42" s="3" t="s">
        <v>21</v>
      </c>
      <c r="C42" s="3"/>
      <c r="D42" s="11">
        <v>1138787</v>
      </c>
      <c r="E42" s="12">
        <v>8581118</v>
      </c>
      <c r="F42" s="12">
        <v>448808</v>
      </c>
      <c r="G42" s="12">
        <v>8581118</v>
      </c>
      <c r="H42" s="12">
        <v>689979</v>
      </c>
      <c r="I42" s="12">
        <v>10639452</v>
      </c>
      <c r="J42" s="12" t="s">
        <v>314</v>
      </c>
      <c r="K42" s="12" t="s">
        <v>314</v>
      </c>
      <c r="L42" s="12" t="s">
        <v>314</v>
      </c>
      <c r="M42" s="12">
        <v>492385</v>
      </c>
      <c r="N42" s="12">
        <v>153000</v>
      </c>
      <c r="O42" s="13">
        <v>113</v>
      </c>
      <c r="P42" s="12"/>
      <c r="Q42" s="12"/>
      <c r="R42" s="12"/>
    </row>
    <row r="43" spans="1:18" s="4" customFormat="1" ht="11.25" customHeight="1">
      <c r="A43" s="7">
        <v>114</v>
      </c>
      <c r="B43" s="3" t="s">
        <v>22</v>
      </c>
      <c r="C43" s="3"/>
      <c r="D43" s="11">
        <v>420131</v>
      </c>
      <c r="E43" s="12">
        <v>8026558</v>
      </c>
      <c r="F43" s="12">
        <v>310733</v>
      </c>
      <c r="G43" s="12">
        <v>8026558</v>
      </c>
      <c r="H43" s="12">
        <v>109398</v>
      </c>
      <c r="I43" s="12">
        <v>3146379</v>
      </c>
      <c r="J43" s="12" t="s">
        <v>314</v>
      </c>
      <c r="K43" s="12" t="s">
        <v>314</v>
      </c>
      <c r="L43" s="12" t="s">
        <v>314</v>
      </c>
      <c r="M43" s="12">
        <v>79696</v>
      </c>
      <c r="N43" s="12">
        <v>494924</v>
      </c>
      <c r="O43" s="13">
        <v>114</v>
      </c>
      <c r="P43" s="12"/>
      <c r="Q43" s="12"/>
      <c r="R43" s="12"/>
    </row>
    <row r="44" spans="1:18" s="4" customFormat="1" ht="11.25" customHeight="1">
      <c r="A44" s="7">
        <v>115</v>
      </c>
      <c r="B44" s="14" t="s">
        <v>4</v>
      </c>
      <c r="C44" s="14"/>
      <c r="D44" s="16">
        <f>SUM(D40:D43)</f>
        <v>8335413</v>
      </c>
      <c r="E44" s="17">
        <f>SUM(E40:E43)</f>
        <v>77514346</v>
      </c>
      <c r="F44" s="17">
        <f aca="true" t="shared" si="3" ref="F44:N44">SUM(F40:F43)</f>
        <v>7164965</v>
      </c>
      <c r="G44" s="17">
        <f t="shared" si="3"/>
        <v>77514346</v>
      </c>
      <c r="H44" s="17">
        <f t="shared" si="3"/>
        <v>1170448</v>
      </c>
      <c r="I44" s="17">
        <f t="shared" si="3"/>
        <v>71418446</v>
      </c>
      <c r="J44" s="132">
        <f t="shared" si="3"/>
        <v>0</v>
      </c>
      <c r="K44" s="133">
        <f t="shared" si="3"/>
        <v>0</v>
      </c>
      <c r="L44" s="133">
        <f t="shared" si="3"/>
        <v>0</v>
      </c>
      <c r="M44" s="17">
        <f t="shared" si="3"/>
        <v>1254025</v>
      </c>
      <c r="N44" s="17">
        <f t="shared" si="3"/>
        <v>1745030</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1254360</v>
      </c>
      <c r="E47" s="12">
        <v>32748574</v>
      </c>
      <c r="F47" s="12">
        <v>582080</v>
      </c>
      <c r="G47" s="12">
        <v>32748574</v>
      </c>
      <c r="H47" s="12">
        <v>672280</v>
      </c>
      <c r="I47" s="12">
        <v>10193559</v>
      </c>
      <c r="J47" s="12" t="s">
        <v>314</v>
      </c>
      <c r="K47" s="12" t="s">
        <v>314</v>
      </c>
      <c r="L47" s="12" t="s">
        <v>314</v>
      </c>
      <c r="M47" s="12">
        <v>50732</v>
      </c>
      <c r="N47" s="12">
        <v>258972</v>
      </c>
      <c r="O47" s="13">
        <v>116</v>
      </c>
      <c r="P47" s="12"/>
      <c r="Q47" s="12"/>
      <c r="R47" s="12"/>
    </row>
    <row r="48" spans="1:18" s="4" customFormat="1" ht="11.25" customHeight="1">
      <c r="A48" s="7">
        <v>117</v>
      </c>
      <c r="B48" s="3" t="s">
        <v>25</v>
      </c>
      <c r="C48" s="3"/>
      <c r="D48" s="11">
        <v>2496657</v>
      </c>
      <c r="E48" s="12">
        <v>61573257</v>
      </c>
      <c r="F48" s="12">
        <v>1218960</v>
      </c>
      <c r="G48" s="12">
        <v>61573257</v>
      </c>
      <c r="H48" s="12">
        <v>1277697</v>
      </c>
      <c r="I48" s="12">
        <v>20464686</v>
      </c>
      <c r="J48" s="12" t="s">
        <v>314</v>
      </c>
      <c r="K48" s="12">
        <v>22839</v>
      </c>
      <c r="L48" s="12" t="s">
        <v>314</v>
      </c>
      <c r="M48" s="12">
        <v>1243199</v>
      </c>
      <c r="N48" s="12">
        <v>409158</v>
      </c>
      <c r="O48" s="13">
        <v>117</v>
      </c>
      <c r="P48" s="12"/>
      <c r="Q48" s="12"/>
      <c r="R48" s="12"/>
    </row>
    <row r="49" spans="1:18" s="4" customFormat="1" ht="11.25" customHeight="1">
      <c r="A49" s="7">
        <v>118</v>
      </c>
      <c r="B49" s="3" t="s">
        <v>313</v>
      </c>
      <c r="C49" s="3"/>
      <c r="D49" s="11">
        <v>861026</v>
      </c>
      <c r="E49" s="12">
        <v>16868019</v>
      </c>
      <c r="F49" s="12">
        <v>468042</v>
      </c>
      <c r="G49" s="12">
        <v>16868019</v>
      </c>
      <c r="H49" s="12">
        <v>392984</v>
      </c>
      <c r="I49" s="12">
        <v>6050930</v>
      </c>
      <c r="J49" s="12" t="s">
        <v>314</v>
      </c>
      <c r="K49" s="12">
        <v>3500</v>
      </c>
      <c r="L49" s="12" t="s">
        <v>314</v>
      </c>
      <c r="M49" s="12">
        <v>508897</v>
      </c>
      <c r="N49" s="12">
        <v>200692</v>
      </c>
      <c r="O49" s="13">
        <v>118</v>
      </c>
      <c r="P49" s="12"/>
      <c r="Q49" s="12"/>
      <c r="R49" s="12"/>
    </row>
    <row r="50" spans="1:18" s="4" customFormat="1" ht="11.25" customHeight="1">
      <c r="A50" s="7">
        <v>119</v>
      </c>
      <c r="B50" s="3" t="s">
        <v>26</v>
      </c>
      <c r="C50" s="3"/>
      <c r="D50" s="11">
        <v>795136</v>
      </c>
      <c r="E50" s="12">
        <v>26392140</v>
      </c>
      <c r="F50" s="12">
        <v>297961</v>
      </c>
      <c r="G50" s="12">
        <v>26392140</v>
      </c>
      <c r="H50" s="12">
        <v>497175</v>
      </c>
      <c r="I50" s="12">
        <v>7778368</v>
      </c>
      <c r="J50" s="12">
        <v>218976</v>
      </c>
      <c r="K50" s="12">
        <v>2160</v>
      </c>
      <c r="L50" s="12" t="s">
        <v>314</v>
      </c>
      <c r="M50" s="12">
        <v>9109</v>
      </c>
      <c r="N50" s="12">
        <v>543945</v>
      </c>
      <c r="O50" s="13">
        <v>119</v>
      </c>
      <c r="P50" s="12"/>
      <c r="Q50" s="12"/>
      <c r="R50" s="12"/>
    </row>
    <row r="51" spans="1:18" s="4" customFormat="1" ht="11.25" customHeight="1">
      <c r="A51" s="7">
        <v>120</v>
      </c>
      <c r="B51" s="3" t="s">
        <v>27</v>
      </c>
      <c r="C51" s="3"/>
      <c r="D51" s="11">
        <v>1275526</v>
      </c>
      <c r="E51" s="12">
        <v>39865696</v>
      </c>
      <c r="F51" s="12">
        <v>673994</v>
      </c>
      <c r="G51" s="12">
        <v>39865696</v>
      </c>
      <c r="H51" s="12">
        <v>601532</v>
      </c>
      <c r="I51" s="12">
        <v>7118933</v>
      </c>
      <c r="J51" s="12" t="s">
        <v>314</v>
      </c>
      <c r="K51" s="12">
        <v>37936</v>
      </c>
      <c r="L51" s="12" t="s">
        <v>314</v>
      </c>
      <c r="M51" s="12">
        <v>555355</v>
      </c>
      <c r="N51" s="12">
        <v>551068</v>
      </c>
      <c r="O51" s="13">
        <v>120</v>
      </c>
      <c r="P51" s="12"/>
      <c r="Q51" s="12"/>
      <c r="R51" s="12"/>
    </row>
    <row r="52" spans="1:18" s="4" customFormat="1" ht="11.25" customHeight="1">
      <c r="A52" s="7">
        <v>121</v>
      </c>
      <c r="B52" s="3" t="s">
        <v>28</v>
      </c>
      <c r="C52" s="3"/>
      <c r="D52" s="11">
        <v>1304658</v>
      </c>
      <c r="E52" s="12">
        <v>15525613</v>
      </c>
      <c r="F52" s="12">
        <v>766944</v>
      </c>
      <c r="G52" s="12">
        <v>15525613</v>
      </c>
      <c r="H52" s="12">
        <v>537714</v>
      </c>
      <c r="I52" s="12">
        <v>8172259</v>
      </c>
      <c r="J52" s="12" t="s">
        <v>314</v>
      </c>
      <c r="K52" s="12" t="s">
        <v>314</v>
      </c>
      <c r="L52" s="12" t="s">
        <v>314</v>
      </c>
      <c r="M52" s="12">
        <v>55033</v>
      </c>
      <c r="N52" s="12">
        <v>200962</v>
      </c>
      <c r="O52" s="13">
        <v>121</v>
      </c>
      <c r="P52" s="12"/>
      <c r="Q52" s="12"/>
      <c r="R52" s="12"/>
    </row>
    <row r="53" spans="1:18" s="4" customFormat="1" ht="11.25" customHeight="1">
      <c r="A53" s="7">
        <v>122</v>
      </c>
      <c r="B53" s="3" t="s">
        <v>29</v>
      </c>
      <c r="C53" s="3"/>
      <c r="D53" s="11">
        <v>563351</v>
      </c>
      <c r="E53" s="12">
        <v>29937982</v>
      </c>
      <c r="F53" s="12">
        <v>404991</v>
      </c>
      <c r="G53" s="12">
        <v>29937982</v>
      </c>
      <c r="H53" s="12">
        <v>158360</v>
      </c>
      <c r="I53" s="12">
        <v>10627099</v>
      </c>
      <c r="J53" s="12" t="s">
        <v>314</v>
      </c>
      <c r="K53" s="12">
        <v>47361</v>
      </c>
      <c r="L53" s="12" t="s">
        <v>314</v>
      </c>
      <c r="M53" s="12">
        <v>823508</v>
      </c>
      <c r="N53" s="12">
        <v>424588</v>
      </c>
      <c r="O53" s="13">
        <v>122</v>
      </c>
      <c r="P53" s="12"/>
      <c r="Q53" s="12"/>
      <c r="R53" s="12"/>
    </row>
    <row r="54" spans="1:18" s="4" customFormat="1" ht="11.25" customHeight="1">
      <c r="A54" s="7">
        <v>123</v>
      </c>
      <c r="B54" s="3" t="s">
        <v>30</v>
      </c>
      <c r="C54" s="3"/>
      <c r="D54" s="11">
        <v>1331264</v>
      </c>
      <c r="E54" s="12">
        <v>27810766</v>
      </c>
      <c r="F54" s="12">
        <v>546478</v>
      </c>
      <c r="G54" s="12">
        <v>27810766</v>
      </c>
      <c r="H54" s="12">
        <v>784786</v>
      </c>
      <c r="I54" s="12">
        <v>10664112</v>
      </c>
      <c r="J54" s="12" t="s">
        <v>314</v>
      </c>
      <c r="K54" s="12">
        <v>5908</v>
      </c>
      <c r="L54" s="12" t="s">
        <v>314</v>
      </c>
      <c r="M54" s="12">
        <v>127010</v>
      </c>
      <c r="N54" s="12">
        <v>370105</v>
      </c>
      <c r="O54" s="13">
        <v>123</v>
      </c>
      <c r="P54" s="12"/>
      <c r="Q54" s="12"/>
      <c r="R54" s="12"/>
    </row>
    <row r="55" spans="1:18" s="4" customFormat="1" ht="11.25" customHeight="1">
      <c r="A55" s="7">
        <v>124</v>
      </c>
      <c r="B55" s="3" t="s">
        <v>31</v>
      </c>
      <c r="C55" s="3"/>
      <c r="D55" s="11">
        <v>481651</v>
      </c>
      <c r="E55" s="12">
        <v>26181471</v>
      </c>
      <c r="F55" s="12">
        <v>243235</v>
      </c>
      <c r="G55" s="12">
        <v>26181471</v>
      </c>
      <c r="H55" s="12">
        <v>238416</v>
      </c>
      <c r="I55" s="12">
        <v>9749075</v>
      </c>
      <c r="J55" s="12" t="s">
        <v>314</v>
      </c>
      <c r="K55" s="12" t="s">
        <v>314</v>
      </c>
      <c r="L55" s="12" t="s">
        <v>314</v>
      </c>
      <c r="M55" s="12">
        <v>84698</v>
      </c>
      <c r="N55" s="12">
        <v>302286</v>
      </c>
      <c r="O55" s="13">
        <v>124</v>
      </c>
      <c r="P55" s="12"/>
      <c r="Q55" s="12"/>
      <c r="R55" s="12"/>
    </row>
    <row r="56" spans="1:18" s="4" customFormat="1" ht="11.25" customHeight="1">
      <c r="A56" s="7">
        <v>125</v>
      </c>
      <c r="B56" s="3" t="s">
        <v>32</v>
      </c>
      <c r="C56" s="3"/>
      <c r="D56" s="11">
        <v>948131</v>
      </c>
      <c r="E56" s="12">
        <v>35371690</v>
      </c>
      <c r="F56" s="12">
        <v>431207</v>
      </c>
      <c r="G56" s="12">
        <v>35371690</v>
      </c>
      <c r="H56" s="12">
        <v>516924</v>
      </c>
      <c r="I56" s="12">
        <v>13216498</v>
      </c>
      <c r="J56" s="12" t="s">
        <v>314</v>
      </c>
      <c r="K56" s="12">
        <v>28899</v>
      </c>
      <c r="L56" s="12" t="s">
        <v>314</v>
      </c>
      <c r="M56" s="12">
        <v>79626</v>
      </c>
      <c r="N56" s="12">
        <v>436800</v>
      </c>
      <c r="O56" s="13">
        <v>125</v>
      </c>
      <c r="P56" s="12"/>
      <c r="Q56" s="12"/>
      <c r="R56" s="12"/>
    </row>
    <row r="57" spans="1:18" s="4" customFormat="1" ht="11.25" customHeight="1">
      <c r="A57" s="7">
        <v>126</v>
      </c>
      <c r="B57" s="14" t="s">
        <v>4</v>
      </c>
      <c r="C57" s="14"/>
      <c r="D57" s="16">
        <f>SUM(D47:D56)</f>
        <v>11311760</v>
      </c>
      <c r="E57" s="17">
        <f>SUM(E47:E56)</f>
        <v>312275208</v>
      </c>
      <c r="F57" s="17">
        <f aca="true" t="shared" si="4" ref="F57:N57">SUM(F47:F56)</f>
        <v>5633892</v>
      </c>
      <c r="G57" s="17">
        <f t="shared" si="4"/>
        <v>312275208</v>
      </c>
      <c r="H57" s="17">
        <f t="shared" si="4"/>
        <v>5677868</v>
      </c>
      <c r="I57" s="17">
        <f t="shared" si="4"/>
        <v>104035519</v>
      </c>
      <c r="J57" s="17">
        <f t="shared" si="4"/>
        <v>218976</v>
      </c>
      <c r="K57" s="17">
        <f t="shared" si="4"/>
        <v>148603</v>
      </c>
      <c r="L57" s="133">
        <f t="shared" si="4"/>
        <v>0</v>
      </c>
      <c r="M57" s="17">
        <f t="shared" si="4"/>
        <v>3537167</v>
      </c>
      <c r="N57" s="17">
        <f t="shared" si="4"/>
        <v>3698576</v>
      </c>
      <c r="O57" s="13">
        <v>126</v>
      </c>
      <c r="P57" s="17"/>
      <c r="Q57" s="17"/>
      <c r="R57" s="17"/>
    </row>
    <row r="58" spans="1:18" s="4" customFormat="1" ht="11.25" customHeight="1">
      <c r="A58" s="7">
        <v>127</v>
      </c>
      <c r="B58" s="20" t="s">
        <v>19</v>
      </c>
      <c r="C58" s="20"/>
      <c r="D58" s="16">
        <f>D44+D57</f>
        <v>19647173</v>
      </c>
      <c r="E58" s="17">
        <f>E44+E57</f>
        <v>389789554</v>
      </c>
      <c r="F58" s="17">
        <f aca="true" t="shared" si="5" ref="F58:N58">F44+F57</f>
        <v>12798857</v>
      </c>
      <c r="G58" s="17">
        <f t="shared" si="5"/>
        <v>389789554</v>
      </c>
      <c r="H58" s="17">
        <f t="shared" si="5"/>
        <v>6848316</v>
      </c>
      <c r="I58" s="17">
        <f t="shared" si="5"/>
        <v>175453965</v>
      </c>
      <c r="J58" s="17">
        <f t="shared" si="5"/>
        <v>218976</v>
      </c>
      <c r="K58" s="17">
        <f t="shared" si="5"/>
        <v>148603</v>
      </c>
      <c r="L58" s="133">
        <f t="shared" si="5"/>
        <v>0</v>
      </c>
      <c r="M58" s="17">
        <f t="shared" si="5"/>
        <v>4791192</v>
      </c>
      <c r="N58" s="17">
        <f t="shared" si="5"/>
        <v>5443606</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17" t="s">
        <v>33</v>
      </c>
      <c r="B60" s="417"/>
      <c r="C60" s="417"/>
      <c r="D60" s="417"/>
      <c r="E60" s="417"/>
      <c r="F60" s="417"/>
      <c r="G60" s="417"/>
      <c r="H60" s="417"/>
      <c r="I60" s="417"/>
      <c r="J60" s="417"/>
      <c r="K60" s="21"/>
      <c r="L60" s="21"/>
      <c r="M60" s="21"/>
      <c r="N60" s="21"/>
      <c r="O60" s="199"/>
      <c r="P60" s="21"/>
      <c r="Q60" s="21"/>
      <c r="R60" s="21"/>
      <c r="S60" s="5"/>
    </row>
    <row r="61" spans="1:16" s="212" customFormat="1" ht="9" customHeight="1">
      <c r="A61" s="213" t="s">
        <v>341</v>
      </c>
      <c r="B61" s="213"/>
      <c r="C61" s="213"/>
      <c r="D61" s="213"/>
      <c r="E61" s="213"/>
      <c r="F61" s="213"/>
      <c r="G61" s="213"/>
      <c r="H61" s="213"/>
      <c r="I61" s="213"/>
      <c r="J61" s="213"/>
      <c r="K61" s="213"/>
      <c r="L61" s="213"/>
      <c r="M61" s="213"/>
      <c r="N61" s="213"/>
      <c r="O61" s="213"/>
      <c r="P61" s="213"/>
    </row>
    <row r="62" spans="1:15" s="212" customFormat="1" ht="7.5">
      <c r="A62" s="213" t="s">
        <v>347</v>
      </c>
      <c r="B62" s="213"/>
      <c r="C62" s="213"/>
      <c r="D62" s="213"/>
      <c r="E62" s="213"/>
      <c r="F62" s="213"/>
      <c r="G62" s="213"/>
      <c r="H62" s="213"/>
      <c r="O62" s="214"/>
    </row>
  </sheetData>
  <sheetProtection/>
  <mergeCells count="29">
    <mergeCell ref="A60:J60"/>
    <mergeCell ref="F11:G13"/>
    <mergeCell ref="H11:H13"/>
    <mergeCell ref="E14:E16"/>
    <mergeCell ref="G14:G16"/>
    <mergeCell ref="A19:H19"/>
    <mergeCell ref="I19:O19"/>
    <mergeCell ref="A38:H38"/>
    <mergeCell ref="I38:O38"/>
    <mergeCell ref="M9:N13"/>
    <mergeCell ref="N14:N16"/>
    <mergeCell ref="B6:C17"/>
    <mergeCell ref="I7:N8"/>
    <mergeCell ref="D7:H8"/>
    <mergeCell ref="L14:L16"/>
    <mergeCell ref="D9:E13"/>
    <mergeCell ref="K9:L13"/>
    <mergeCell ref="I9:J13"/>
    <mergeCell ref="J14:J16"/>
    <mergeCell ref="F9:H10"/>
    <mergeCell ref="B4:H4"/>
    <mergeCell ref="A1:H1"/>
    <mergeCell ref="I1:O1"/>
    <mergeCell ref="I4:J4"/>
    <mergeCell ref="E2:F2"/>
    <mergeCell ref="G2:H2"/>
    <mergeCell ref="I2:L2"/>
    <mergeCell ref="I3:L3"/>
    <mergeCell ref="B3:H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O63" sqref="O63"/>
    </sheetView>
  </sheetViews>
  <sheetFormatPr defaultColWidth="11.421875" defaultRowHeight="12.75"/>
  <cols>
    <col min="1" max="1" width="4.28125" style="232" bestFit="1" customWidth="1"/>
    <col min="2" max="2" width="26.421875" style="0" customWidth="1"/>
    <col min="3" max="3" width="0.85546875" style="0" customWidth="1"/>
    <col min="4" max="6" width="23.57421875" style="0" customWidth="1"/>
    <col min="7" max="11" width="19.57421875" style="0" customWidth="1"/>
    <col min="12" max="12" width="4.28125" style="232" bestFit="1" customWidth="1"/>
  </cols>
  <sheetData>
    <row r="1" spans="1:12" s="4" customFormat="1" ht="12" customHeight="1">
      <c r="A1" s="60"/>
      <c r="B1" s="50"/>
      <c r="C1" s="50"/>
      <c r="D1" s="50"/>
      <c r="E1" s="388" t="s">
        <v>368</v>
      </c>
      <c r="F1" s="388"/>
      <c r="G1" s="389" t="s">
        <v>374</v>
      </c>
      <c r="H1" s="389"/>
      <c r="I1" s="192"/>
      <c r="J1" s="192"/>
      <c r="K1" s="62" t="s">
        <v>7</v>
      </c>
      <c r="L1" s="198"/>
    </row>
    <row r="2" spans="1:12" s="4" customFormat="1" ht="12" customHeight="1">
      <c r="A2" s="227"/>
      <c r="B2" s="388" t="s">
        <v>195</v>
      </c>
      <c r="C2" s="388"/>
      <c r="D2" s="388"/>
      <c r="E2" s="388"/>
      <c r="F2" s="388"/>
      <c r="G2" s="389" t="s">
        <v>196</v>
      </c>
      <c r="H2" s="389"/>
      <c r="I2" s="389"/>
      <c r="J2" s="389"/>
      <c r="K2" s="85"/>
      <c r="L2" s="198"/>
    </row>
    <row r="3" spans="1:12" s="4" customFormat="1" ht="12" customHeight="1">
      <c r="A3" s="227"/>
      <c r="B3" s="388" t="s">
        <v>399</v>
      </c>
      <c r="C3" s="388"/>
      <c r="D3" s="388"/>
      <c r="E3" s="388"/>
      <c r="F3" s="388"/>
      <c r="G3" s="403" t="s">
        <v>197</v>
      </c>
      <c r="H3" s="403"/>
      <c r="I3" s="403"/>
      <c r="J3" s="85"/>
      <c r="K3" s="62" t="s">
        <v>7</v>
      </c>
      <c r="L3" s="198"/>
    </row>
    <row r="4" spans="1:12" s="4" customFormat="1" ht="12" customHeight="1">
      <c r="A4" s="198"/>
      <c r="B4" s="86"/>
      <c r="C4" s="86"/>
      <c r="D4" s="86"/>
      <c r="E4" s="241"/>
      <c r="F4" s="297" t="s">
        <v>3</v>
      </c>
      <c r="I4" s="50"/>
      <c r="J4" s="86"/>
      <c r="K4" s="86"/>
      <c r="L4" s="198"/>
    </row>
    <row r="5" spans="1:12" s="64" customFormat="1" ht="24" customHeight="1">
      <c r="A5" s="89" t="s">
        <v>7</v>
      </c>
      <c r="B5" s="404" t="s">
        <v>200</v>
      </c>
      <c r="C5" s="408"/>
      <c r="D5" s="99" t="s">
        <v>207</v>
      </c>
      <c r="E5" s="436" t="s">
        <v>372</v>
      </c>
      <c r="F5" s="432"/>
      <c r="G5" s="285" t="s">
        <v>208</v>
      </c>
      <c r="H5" s="455" t="s">
        <v>192</v>
      </c>
      <c r="I5" s="455"/>
      <c r="J5" s="92" t="s">
        <v>7</v>
      </c>
      <c r="K5" s="92" t="s">
        <v>7</v>
      </c>
      <c r="L5" s="90" t="s">
        <v>7</v>
      </c>
    </row>
    <row r="6" spans="1:12" s="64" customFormat="1" ht="22.5" customHeight="1">
      <c r="A6" s="93" t="s">
        <v>7</v>
      </c>
      <c r="B6" s="405"/>
      <c r="C6" s="414"/>
      <c r="D6" s="404" t="s">
        <v>373</v>
      </c>
      <c r="E6" s="431"/>
      <c r="F6" s="414"/>
      <c r="G6" s="433" t="s">
        <v>5</v>
      </c>
      <c r="H6" s="436" t="s">
        <v>210</v>
      </c>
      <c r="I6" s="432"/>
      <c r="J6" s="432"/>
      <c r="K6" s="433"/>
      <c r="L6" s="110" t="s">
        <v>7</v>
      </c>
    </row>
    <row r="7" spans="1:12" s="64" customFormat="1" ht="12" customHeight="1">
      <c r="A7" s="93" t="s">
        <v>7</v>
      </c>
      <c r="B7" s="405"/>
      <c r="C7" s="414"/>
      <c r="D7" s="405"/>
      <c r="E7" s="431"/>
      <c r="F7" s="414"/>
      <c r="G7" s="434"/>
      <c r="H7" s="437"/>
      <c r="I7" s="415"/>
      <c r="J7" s="415"/>
      <c r="K7" s="435"/>
      <c r="L7" s="110" t="s">
        <v>7</v>
      </c>
    </row>
    <row r="8" spans="1:12" s="64" customFormat="1" ht="18.75" customHeight="1">
      <c r="A8" s="93" t="s">
        <v>7</v>
      </c>
      <c r="B8" s="405"/>
      <c r="C8" s="414"/>
      <c r="D8" s="405"/>
      <c r="E8" s="431"/>
      <c r="F8" s="414"/>
      <c r="G8" s="434"/>
      <c r="H8" s="436" t="s">
        <v>211</v>
      </c>
      <c r="I8" s="432"/>
      <c r="J8" s="433"/>
      <c r="K8" s="432" t="s">
        <v>376</v>
      </c>
      <c r="L8" s="94" t="s">
        <v>7</v>
      </c>
    </row>
    <row r="9" spans="1:12" s="64" customFormat="1" ht="18.75" customHeight="1">
      <c r="A9" s="95" t="s">
        <v>177</v>
      </c>
      <c r="B9" s="405"/>
      <c r="C9" s="414"/>
      <c r="D9" s="405"/>
      <c r="E9" s="431"/>
      <c r="F9" s="414"/>
      <c r="G9" s="434"/>
      <c r="H9" s="431"/>
      <c r="I9" s="414"/>
      <c r="J9" s="434"/>
      <c r="K9" s="414"/>
      <c r="L9" s="97" t="s">
        <v>177</v>
      </c>
    </row>
    <row r="10" spans="1:12" s="64" customFormat="1" ht="18.75" customHeight="1">
      <c r="A10" s="95" t="s">
        <v>181</v>
      </c>
      <c r="B10" s="405"/>
      <c r="C10" s="414"/>
      <c r="D10" s="405"/>
      <c r="E10" s="431"/>
      <c r="F10" s="414"/>
      <c r="G10" s="434"/>
      <c r="H10" s="431"/>
      <c r="I10" s="414"/>
      <c r="J10" s="434"/>
      <c r="K10" s="414"/>
      <c r="L10" s="97" t="s">
        <v>181</v>
      </c>
    </row>
    <row r="11" spans="1:12" s="64" customFormat="1" ht="11.25">
      <c r="A11" s="93" t="s">
        <v>7</v>
      </c>
      <c r="B11" s="405"/>
      <c r="C11" s="414"/>
      <c r="D11" s="405"/>
      <c r="E11" s="431"/>
      <c r="F11" s="414"/>
      <c r="G11" s="434"/>
      <c r="H11" s="431"/>
      <c r="I11" s="414"/>
      <c r="J11" s="434"/>
      <c r="K11" s="414"/>
      <c r="L11" s="94" t="s">
        <v>7</v>
      </c>
    </row>
    <row r="12" spans="1:12" s="64" customFormat="1" ht="18" customHeight="1">
      <c r="A12" s="93" t="s">
        <v>7</v>
      </c>
      <c r="B12" s="405"/>
      <c r="C12" s="414"/>
      <c r="D12" s="405"/>
      <c r="E12" s="431"/>
      <c r="F12" s="414"/>
      <c r="G12" s="434"/>
      <c r="H12" s="437"/>
      <c r="I12" s="415"/>
      <c r="J12" s="435"/>
      <c r="K12" s="414"/>
      <c r="L12" s="94" t="s">
        <v>7</v>
      </c>
    </row>
    <row r="13" spans="1:12" s="64" customFormat="1" ht="15" customHeight="1">
      <c r="A13" s="93" t="s">
        <v>7</v>
      </c>
      <c r="B13" s="405"/>
      <c r="C13" s="414"/>
      <c r="D13" s="405"/>
      <c r="E13" s="286" t="s">
        <v>201</v>
      </c>
      <c r="F13" s="436" t="s">
        <v>258</v>
      </c>
      <c r="G13" s="434"/>
      <c r="H13" s="110" t="s">
        <v>7</v>
      </c>
      <c r="I13" s="431" t="s">
        <v>175</v>
      </c>
      <c r="J13" s="434"/>
      <c r="K13" s="414"/>
      <c r="L13" s="293" t="s">
        <v>7</v>
      </c>
    </row>
    <row r="14" spans="1:12" s="64" customFormat="1" ht="17.25" customHeight="1">
      <c r="A14" s="93" t="s">
        <v>7</v>
      </c>
      <c r="B14" s="405"/>
      <c r="C14" s="414"/>
      <c r="D14" s="405"/>
      <c r="E14" s="287" t="s">
        <v>202</v>
      </c>
      <c r="F14" s="431"/>
      <c r="G14" s="434"/>
      <c r="H14" s="111" t="s">
        <v>4</v>
      </c>
      <c r="I14" s="437"/>
      <c r="J14" s="435"/>
      <c r="K14" s="414"/>
      <c r="L14" s="94" t="s">
        <v>7</v>
      </c>
    </row>
    <row r="15" spans="1:12" s="64" customFormat="1" ht="19.5" customHeight="1">
      <c r="A15" s="93" t="s">
        <v>7</v>
      </c>
      <c r="B15" s="405"/>
      <c r="C15" s="414"/>
      <c r="D15" s="406"/>
      <c r="E15" s="288" t="s">
        <v>203</v>
      </c>
      <c r="F15" s="431"/>
      <c r="G15" s="435"/>
      <c r="H15" s="93" t="s">
        <v>7</v>
      </c>
      <c r="I15" s="96" t="s">
        <v>124</v>
      </c>
      <c r="J15" s="96" t="s">
        <v>213</v>
      </c>
      <c r="K15" s="410"/>
      <c r="L15" s="94" t="s">
        <v>7</v>
      </c>
    </row>
    <row r="16" spans="1:12" s="234" customFormat="1" ht="18" customHeight="1">
      <c r="A16" s="101" t="s">
        <v>7</v>
      </c>
      <c r="B16" s="406"/>
      <c r="C16" s="415"/>
      <c r="D16" s="103" t="s">
        <v>221</v>
      </c>
      <c r="E16" s="102" t="s">
        <v>222</v>
      </c>
      <c r="F16" s="104" t="s">
        <v>223</v>
      </c>
      <c r="G16" s="291" t="s">
        <v>224</v>
      </c>
      <c r="H16" s="104" t="s">
        <v>225</v>
      </c>
      <c r="I16" s="102" t="s">
        <v>226</v>
      </c>
      <c r="J16" s="102" t="s">
        <v>227</v>
      </c>
      <c r="K16" s="245" t="s">
        <v>228</v>
      </c>
      <c r="L16" s="105" t="s">
        <v>7</v>
      </c>
    </row>
    <row r="17" spans="1:6" ht="12.75">
      <c r="A17" s="198"/>
      <c r="B17" s="4"/>
      <c r="C17" s="4"/>
      <c r="F17" s="296"/>
    </row>
    <row r="18" spans="1:16" s="6" customFormat="1" ht="18" customHeight="1">
      <c r="A18" s="428" t="s">
        <v>388</v>
      </c>
      <c r="B18" s="428"/>
      <c r="C18" s="428"/>
      <c r="D18" s="428"/>
      <c r="E18" s="428"/>
      <c r="F18" s="428"/>
      <c r="G18" s="428" t="s">
        <v>388</v>
      </c>
      <c r="H18" s="428"/>
      <c r="I18" s="428"/>
      <c r="J18" s="428"/>
      <c r="K18" s="428"/>
      <c r="L18" s="428"/>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884328</v>
      </c>
      <c r="E20" s="12">
        <v>190496</v>
      </c>
      <c r="F20" s="12">
        <v>2958915</v>
      </c>
      <c r="G20" s="12">
        <v>10837382</v>
      </c>
      <c r="H20" s="12">
        <v>8148850</v>
      </c>
      <c r="I20" s="12">
        <v>1215778</v>
      </c>
      <c r="J20" s="12">
        <v>6933072</v>
      </c>
      <c r="K20" s="12">
        <v>1469871</v>
      </c>
      <c r="L20" s="13">
        <v>96</v>
      </c>
      <c r="M20" s="12"/>
      <c r="N20" s="12"/>
      <c r="O20" s="12"/>
    </row>
    <row r="21" spans="1:15" s="4" customFormat="1" ht="11.25" customHeight="1">
      <c r="A21" s="7">
        <v>97</v>
      </c>
      <c r="B21" s="3" t="s">
        <v>10</v>
      </c>
      <c r="C21" s="3"/>
      <c r="D21" s="11" t="s">
        <v>314</v>
      </c>
      <c r="E21" s="12">
        <v>368088</v>
      </c>
      <c r="F21" s="12">
        <v>79799</v>
      </c>
      <c r="G21" s="12">
        <v>7563572</v>
      </c>
      <c r="H21" s="12">
        <v>6215918</v>
      </c>
      <c r="I21" s="12">
        <v>97994</v>
      </c>
      <c r="J21" s="12">
        <v>6117924</v>
      </c>
      <c r="K21" s="12">
        <v>793250</v>
      </c>
      <c r="L21" s="13">
        <v>97</v>
      </c>
      <c r="M21" s="12"/>
      <c r="N21" s="12"/>
      <c r="O21" s="12"/>
    </row>
    <row r="22" spans="1:15" s="4" customFormat="1" ht="11.25" customHeight="1">
      <c r="A22" s="7">
        <v>98</v>
      </c>
      <c r="B22" s="3" t="s">
        <v>11</v>
      </c>
      <c r="C22" s="3"/>
      <c r="D22" s="11">
        <v>1424045</v>
      </c>
      <c r="E22" s="12">
        <v>972124</v>
      </c>
      <c r="F22" s="12">
        <v>1070042</v>
      </c>
      <c r="G22" s="12">
        <v>20230065</v>
      </c>
      <c r="H22" s="12">
        <v>16329590</v>
      </c>
      <c r="I22" s="12">
        <v>3668998</v>
      </c>
      <c r="J22" s="12">
        <v>12660592</v>
      </c>
      <c r="K22" s="12">
        <v>1602288</v>
      </c>
      <c r="L22" s="13">
        <v>98</v>
      </c>
      <c r="M22" s="12"/>
      <c r="N22" s="12"/>
      <c r="O22" s="12"/>
    </row>
    <row r="23" spans="1:15" s="4" customFormat="1" ht="11.25" customHeight="1">
      <c r="A23" s="7">
        <v>99</v>
      </c>
      <c r="B23" s="14" t="s">
        <v>4</v>
      </c>
      <c r="C23" s="14"/>
      <c r="D23" s="16">
        <f>SUM(D20:D22)</f>
        <v>2308373</v>
      </c>
      <c r="E23" s="17">
        <f>SUM(E20:E22)</f>
        <v>1530708</v>
      </c>
      <c r="F23" s="17">
        <f aca="true" t="shared" si="0" ref="F23:K23">SUM(F20:F22)</f>
        <v>4108756</v>
      </c>
      <c r="G23" s="17">
        <f t="shared" si="0"/>
        <v>38631019</v>
      </c>
      <c r="H23" s="17">
        <f t="shared" si="0"/>
        <v>30694358</v>
      </c>
      <c r="I23" s="17">
        <f t="shared" si="0"/>
        <v>4982770</v>
      </c>
      <c r="J23" s="17">
        <f t="shared" si="0"/>
        <v>25711588</v>
      </c>
      <c r="K23" s="17">
        <f t="shared" si="0"/>
        <v>3865409</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t="s">
        <v>314</v>
      </c>
      <c r="E27" s="12">
        <v>1485958</v>
      </c>
      <c r="F27" s="12">
        <v>8111073</v>
      </c>
      <c r="G27" s="12">
        <v>35737708</v>
      </c>
      <c r="H27" s="12">
        <v>32663708</v>
      </c>
      <c r="I27" s="12">
        <v>18149806</v>
      </c>
      <c r="J27" s="12">
        <v>14513902</v>
      </c>
      <c r="K27" s="12">
        <v>2666193</v>
      </c>
      <c r="L27" s="13">
        <v>100</v>
      </c>
      <c r="M27" s="12"/>
      <c r="N27" s="12"/>
      <c r="O27" s="12"/>
    </row>
    <row r="28" spans="1:15" s="4" customFormat="1" ht="11.25" customHeight="1">
      <c r="A28" s="7">
        <v>101</v>
      </c>
      <c r="B28" s="3" t="s">
        <v>13</v>
      </c>
      <c r="C28" s="3"/>
      <c r="D28" s="11" t="s">
        <v>314</v>
      </c>
      <c r="E28" s="12">
        <v>3086971</v>
      </c>
      <c r="F28" s="12">
        <v>1202300</v>
      </c>
      <c r="G28" s="12">
        <v>15204939</v>
      </c>
      <c r="H28" s="12">
        <v>13724138</v>
      </c>
      <c r="I28" s="12">
        <v>4799093</v>
      </c>
      <c r="J28" s="12">
        <v>8925045</v>
      </c>
      <c r="K28" s="12">
        <v>735592</v>
      </c>
      <c r="L28" s="13">
        <v>101</v>
      </c>
      <c r="M28" s="12"/>
      <c r="N28" s="12"/>
      <c r="O28" s="12"/>
    </row>
    <row r="29" spans="1:15" s="4" customFormat="1" ht="11.25" customHeight="1">
      <c r="A29" s="7">
        <v>102</v>
      </c>
      <c r="B29" s="3" t="s">
        <v>14</v>
      </c>
      <c r="C29" s="3"/>
      <c r="D29" s="11" t="s">
        <v>314</v>
      </c>
      <c r="E29" s="12">
        <v>323930</v>
      </c>
      <c r="F29" s="12">
        <v>2027245</v>
      </c>
      <c r="G29" s="12">
        <v>18494524</v>
      </c>
      <c r="H29" s="12">
        <v>17278800</v>
      </c>
      <c r="I29" s="12">
        <v>9800277</v>
      </c>
      <c r="J29" s="12">
        <v>7478523</v>
      </c>
      <c r="K29" s="12">
        <v>1028838</v>
      </c>
      <c r="L29" s="13">
        <v>102</v>
      </c>
      <c r="M29" s="12"/>
      <c r="N29" s="12"/>
      <c r="O29" s="12"/>
    </row>
    <row r="30" spans="1:15" s="4" customFormat="1" ht="11.25" customHeight="1">
      <c r="A30" s="7">
        <v>103</v>
      </c>
      <c r="B30" s="3" t="s">
        <v>15</v>
      </c>
      <c r="C30" s="3"/>
      <c r="D30" s="11" t="s">
        <v>314</v>
      </c>
      <c r="E30" s="12">
        <v>294138</v>
      </c>
      <c r="F30" s="12">
        <v>958435</v>
      </c>
      <c r="G30" s="12">
        <v>14222214</v>
      </c>
      <c r="H30" s="12">
        <v>13109524</v>
      </c>
      <c r="I30" s="12">
        <v>6072691</v>
      </c>
      <c r="J30" s="12">
        <v>7036833</v>
      </c>
      <c r="K30" s="12">
        <v>913805</v>
      </c>
      <c r="L30" s="13">
        <v>103</v>
      </c>
      <c r="M30" s="12"/>
      <c r="N30" s="12"/>
      <c r="O30" s="12"/>
    </row>
    <row r="31" spans="1:15" s="4" customFormat="1" ht="11.25" customHeight="1">
      <c r="A31" s="7">
        <v>104</v>
      </c>
      <c r="B31" s="3" t="s">
        <v>16</v>
      </c>
      <c r="C31" s="3"/>
      <c r="D31" s="11">
        <v>506191</v>
      </c>
      <c r="E31" s="12">
        <v>381828</v>
      </c>
      <c r="F31" s="12">
        <v>681363</v>
      </c>
      <c r="G31" s="12">
        <v>23036375</v>
      </c>
      <c r="H31" s="12">
        <v>19521924</v>
      </c>
      <c r="I31" s="12">
        <v>11368656</v>
      </c>
      <c r="J31" s="12">
        <v>8153268</v>
      </c>
      <c r="K31" s="12">
        <v>2560286</v>
      </c>
      <c r="L31" s="13">
        <v>104</v>
      </c>
      <c r="M31" s="12"/>
      <c r="N31" s="12"/>
      <c r="O31" s="12"/>
    </row>
    <row r="32" spans="1:15" s="4" customFormat="1" ht="11.25" customHeight="1">
      <c r="A32" s="7">
        <v>105</v>
      </c>
      <c r="B32" s="3" t="s">
        <v>17</v>
      </c>
      <c r="C32" s="3"/>
      <c r="D32" s="11" t="s">
        <v>314</v>
      </c>
      <c r="E32" s="12">
        <v>2721173</v>
      </c>
      <c r="F32" s="12">
        <v>3595246</v>
      </c>
      <c r="G32" s="12">
        <v>25845672</v>
      </c>
      <c r="H32" s="12">
        <v>24767933</v>
      </c>
      <c r="I32" s="12">
        <v>18379256</v>
      </c>
      <c r="J32" s="12">
        <v>6388677</v>
      </c>
      <c r="K32" s="12">
        <v>716288</v>
      </c>
      <c r="L32" s="13">
        <v>105</v>
      </c>
      <c r="M32" s="12"/>
      <c r="N32" s="12"/>
      <c r="O32" s="12"/>
    </row>
    <row r="33" spans="1:15" s="4" customFormat="1" ht="11.25" customHeight="1">
      <c r="A33" s="7">
        <v>106</v>
      </c>
      <c r="B33" s="3" t="s">
        <v>18</v>
      </c>
      <c r="C33" s="3"/>
      <c r="D33" s="11" t="s">
        <v>314</v>
      </c>
      <c r="E33" s="12">
        <v>768862</v>
      </c>
      <c r="F33" s="12">
        <v>2321099</v>
      </c>
      <c r="G33" s="12">
        <v>26239761</v>
      </c>
      <c r="H33" s="12">
        <v>23942066</v>
      </c>
      <c r="I33" s="12">
        <v>13747146</v>
      </c>
      <c r="J33" s="12">
        <v>10194920</v>
      </c>
      <c r="K33" s="12">
        <v>1630078</v>
      </c>
      <c r="L33" s="13">
        <v>106</v>
      </c>
      <c r="M33" s="12"/>
      <c r="N33" s="12"/>
      <c r="O33" s="12"/>
    </row>
    <row r="34" spans="1:15" s="4" customFormat="1" ht="11.25" customHeight="1">
      <c r="A34" s="7">
        <v>107</v>
      </c>
      <c r="B34" s="3" t="s">
        <v>10</v>
      </c>
      <c r="C34" s="3"/>
      <c r="D34" s="11" t="s">
        <v>314</v>
      </c>
      <c r="E34" s="12">
        <v>658581</v>
      </c>
      <c r="F34" s="12">
        <v>1376325</v>
      </c>
      <c r="G34" s="12">
        <v>22214903</v>
      </c>
      <c r="H34" s="12">
        <v>20188427</v>
      </c>
      <c r="I34" s="12">
        <v>7615735</v>
      </c>
      <c r="J34" s="12">
        <v>12572692</v>
      </c>
      <c r="K34" s="12">
        <v>1401643</v>
      </c>
      <c r="L34" s="13">
        <v>107</v>
      </c>
      <c r="M34" s="12"/>
      <c r="N34" s="12"/>
      <c r="O34" s="12"/>
    </row>
    <row r="35" spans="1:15" s="4" customFormat="1" ht="11.25" customHeight="1">
      <c r="A35" s="7">
        <v>108</v>
      </c>
      <c r="B35" s="3" t="s">
        <v>11</v>
      </c>
      <c r="C35" s="3"/>
      <c r="D35" s="11" t="s">
        <v>314</v>
      </c>
      <c r="E35" s="12">
        <v>600440</v>
      </c>
      <c r="F35" s="12">
        <v>3733900</v>
      </c>
      <c r="G35" s="12">
        <v>114319138</v>
      </c>
      <c r="H35" s="12">
        <v>111500328</v>
      </c>
      <c r="I35" s="12">
        <v>95700443</v>
      </c>
      <c r="J35" s="12">
        <v>15799885</v>
      </c>
      <c r="K35" s="12">
        <v>2073041</v>
      </c>
      <c r="L35" s="13">
        <v>108</v>
      </c>
      <c r="M35" s="12"/>
      <c r="N35" s="12"/>
      <c r="O35" s="12"/>
    </row>
    <row r="36" spans="1:15" s="4" customFormat="1" ht="11.25" customHeight="1">
      <c r="A36" s="7">
        <v>109</v>
      </c>
      <c r="B36" s="14" t="s">
        <v>4</v>
      </c>
      <c r="C36" s="14"/>
      <c r="D36" s="16">
        <f>SUM(D27:D35)</f>
        <v>506191</v>
      </c>
      <c r="E36" s="17">
        <f>SUM(E27:E35)</f>
        <v>10321881</v>
      </c>
      <c r="F36" s="17">
        <f aca="true" t="shared" si="1" ref="F36:K36">SUM(F27:F35)</f>
        <v>24006986</v>
      </c>
      <c r="G36" s="17">
        <f t="shared" si="1"/>
        <v>295315234</v>
      </c>
      <c r="H36" s="17">
        <f t="shared" si="1"/>
        <v>276696848</v>
      </c>
      <c r="I36" s="17">
        <f t="shared" si="1"/>
        <v>185633103</v>
      </c>
      <c r="J36" s="17">
        <f t="shared" si="1"/>
        <v>91063745</v>
      </c>
      <c r="K36" s="17">
        <f t="shared" si="1"/>
        <v>13725764</v>
      </c>
      <c r="L36" s="13">
        <v>109</v>
      </c>
      <c r="M36" s="17"/>
      <c r="N36" s="17"/>
      <c r="O36" s="17"/>
    </row>
    <row r="37" spans="1:15" s="4" customFormat="1" ht="11.25" customHeight="1">
      <c r="A37" s="7">
        <v>110</v>
      </c>
      <c r="B37" s="20" t="s">
        <v>6</v>
      </c>
      <c r="C37" s="20"/>
      <c r="D37" s="16">
        <f>D23+D36</f>
        <v>2814564</v>
      </c>
      <c r="E37" s="17">
        <f>E23+E36</f>
        <v>11852589</v>
      </c>
      <c r="F37" s="17">
        <f aca="true" t="shared" si="2" ref="F37:K37">F23+F36</f>
        <v>28115742</v>
      </c>
      <c r="G37" s="17">
        <f t="shared" si="2"/>
        <v>333946253</v>
      </c>
      <c r="H37" s="17">
        <f t="shared" si="2"/>
        <v>307391206</v>
      </c>
      <c r="I37" s="17">
        <f t="shared" si="2"/>
        <v>190615873</v>
      </c>
      <c r="J37" s="17">
        <f t="shared" si="2"/>
        <v>116775333</v>
      </c>
      <c r="K37" s="17">
        <f t="shared" si="2"/>
        <v>17591173</v>
      </c>
      <c r="L37" s="13">
        <v>110</v>
      </c>
      <c r="M37" s="17"/>
      <c r="N37" s="17"/>
      <c r="O37" s="17"/>
    </row>
    <row r="38" spans="1:16" s="6" customFormat="1" ht="18.75" customHeight="1">
      <c r="A38" s="428" t="s">
        <v>389</v>
      </c>
      <c r="B38" s="428"/>
      <c r="C38" s="428"/>
      <c r="D38" s="428"/>
      <c r="E38" s="428"/>
      <c r="F38" s="428"/>
      <c r="G38" s="428" t="s">
        <v>389</v>
      </c>
      <c r="H38" s="428"/>
      <c r="I38" s="428"/>
      <c r="J38" s="428"/>
      <c r="K38" s="428"/>
      <c r="L38" s="428"/>
      <c r="M38" s="88"/>
      <c r="N38" s="88"/>
      <c r="O38" s="88"/>
      <c r="P38" s="88"/>
    </row>
    <row r="39" spans="1:16" s="6" customFormat="1" ht="14.25" customHeight="1">
      <c r="A39" s="320"/>
      <c r="B39" s="320"/>
      <c r="C39" s="320"/>
      <c r="D39" s="320"/>
      <c r="E39" s="320"/>
      <c r="F39" s="320"/>
      <c r="G39" s="320"/>
      <c r="H39" s="320"/>
      <c r="I39" s="320"/>
      <c r="J39" s="320"/>
      <c r="K39" s="320"/>
      <c r="L39" s="320"/>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1544659</v>
      </c>
      <c r="E41" s="12">
        <v>12802418</v>
      </c>
      <c r="F41" s="12">
        <v>13958921</v>
      </c>
      <c r="G41" s="12">
        <v>44294017</v>
      </c>
      <c r="H41" s="12">
        <v>36582312</v>
      </c>
      <c r="I41" s="12">
        <v>13022624</v>
      </c>
      <c r="J41" s="12">
        <v>23559688</v>
      </c>
      <c r="K41" s="12">
        <v>5189737</v>
      </c>
      <c r="L41" s="13">
        <v>111</v>
      </c>
      <c r="M41" s="12"/>
      <c r="N41" s="12"/>
      <c r="O41" s="12"/>
    </row>
    <row r="42" spans="1:15" s="4" customFormat="1" ht="11.25" customHeight="1">
      <c r="A42" s="7">
        <v>112</v>
      </c>
      <c r="B42" s="3" t="s">
        <v>20</v>
      </c>
      <c r="C42" s="3"/>
      <c r="D42" s="11" t="s">
        <v>314</v>
      </c>
      <c r="E42" s="12">
        <v>822990</v>
      </c>
      <c r="F42" s="12">
        <v>736254</v>
      </c>
      <c r="G42" s="12">
        <v>10888662</v>
      </c>
      <c r="H42" s="12">
        <v>9703865</v>
      </c>
      <c r="I42" s="12">
        <v>3162363</v>
      </c>
      <c r="J42" s="12">
        <v>6541502</v>
      </c>
      <c r="K42" s="12">
        <v>1065000</v>
      </c>
      <c r="L42" s="13">
        <v>112</v>
      </c>
      <c r="M42" s="12"/>
      <c r="N42" s="12"/>
      <c r="O42" s="12"/>
    </row>
    <row r="43" spans="1:15" s="4" customFormat="1" ht="11.25" customHeight="1">
      <c r="A43" s="7">
        <v>113</v>
      </c>
      <c r="B43" s="3" t="s">
        <v>21</v>
      </c>
      <c r="C43" s="3"/>
      <c r="D43" s="11">
        <v>701147</v>
      </c>
      <c r="E43" s="12">
        <v>800035</v>
      </c>
      <c r="F43" s="12">
        <v>208924</v>
      </c>
      <c r="G43" s="12">
        <v>11282631</v>
      </c>
      <c r="H43" s="12">
        <v>8372194</v>
      </c>
      <c r="I43" s="12">
        <v>738833</v>
      </c>
      <c r="J43" s="12">
        <v>7633361</v>
      </c>
      <c r="K43" s="12">
        <v>1671986</v>
      </c>
      <c r="L43" s="13">
        <v>113</v>
      </c>
      <c r="M43" s="12"/>
      <c r="N43" s="12"/>
      <c r="O43" s="12"/>
    </row>
    <row r="44" spans="1:15" s="4" customFormat="1" ht="11.25" customHeight="1">
      <c r="A44" s="7">
        <v>114</v>
      </c>
      <c r="B44" s="3" t="s">
        <v>22</v>
      </c>
      <c r="C44" s="3"/>
      <c r="D44" s="11">
        <v>377187</v>
      </c>
      <c r="E44" s="12">
        <v>171002</v>
      </c>
      <c r="F44" s="12">
        <v>896452</v>
      </c>
      <c r="G44" s="12">
        <v>8464961</v>
      </c>
      <c r="H44" s="12">
        <v>7130769</v>
      </c>
      <c r="I44" s="12">
        <v>4642058</v>
      </c>
      <c r="J44" s="12">
        <v>2488711</v>
      </c>
      <c r="K44" s="12">
        <v>462281</v>
      </c>
      <c r="L44" s="13">
        <v>114</v>
      </c>
      <c r="M44" s="12"/>
      <c r="N44" s="12"/>
      <c r="O44" s="12"/>
    </row>
    <row r="45" spans="1:15" s="4" customFormat="1" ht="11.25" customHeight="1">
      <c r="A45" s="7">
        <v>115</v>
      </c>
      <c r="B45" s="14" t="s">
        <v>4</v>
      </c>
      <c r="C45" s="14"/>
      <c r="D45" s="16">
        <f>SUM(D41:D44)</f>
        <v>2622993</v>
      </c>
      <c r="E45" s="17">
        <f>SUM(E41:E44)</f>
        <v>14596445</v>
      </c>
      <c r="F45" s="17">
        <f aca="true" t="shared" si="3" ref="F45:K45">SUM(F41:F44)</f>
        <v>15800551</v>
      </c>
      <c r="G45" s="17">
        <f t="shared" si="3"/>
        <v>74930271</v>
      </c>
      <c r="H45" s="17">
        <f t="shared" si="3"/>
        <v>61789140</v>
      </c>
      <c r="I45" s="17">
        <f t="shared" si="3"/>
        <v>21565878</v>
      </c>
      <c r="J45" s="17">
        <f t="shared" si="3"/>
        <v>40223262</v>
      </c>
      <c r="K45" s="17">
        <f t="shared" si="3"/>
        <v>8389004</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914254</v>
      </c>
      <c r="E48" s="12">
        <v>437819</v>
      </c>
      <c r="F48" s="12">
        <v>2613093</v>
      </c>
      <c r="G48" s="12">
        <v>32943195</v>
      </c>
      <c r="H48" s="12">
        <v>30233357</v>
      </c>
      <c r="I48" s="12">
        <v>18035129</v>
      </c>
      <c r="J48" s="12">
        <v>12198228</v>
      </c>
      <c r="K48" s="12">
        <v>1452637</v>
      </c>
      <c r="L48" s="13">
        <v>116</v>
      </c>
      <c r="M48" s="12"/>
      <c r="N48" s="12"/>
      <c r="O48" s="12"/>
    </row>
    <row r="49" spans="1:15" s="4" customFormat="1" ht="11.25" customHeight="1">
      <c r="A49" s="7">
        <v>117</v>
      </c>
      <c r="B49" s="3" t="s">
        <v>25</v>
      </c>
      <c r="C49" s="3"/>
      <c r="D49" s="11">
        <v>277993</v>
      </c>
      <c r="E49" s="12">
        <v>1578837</v>
      </c>
      <c r="F49" s="12">
        <v>6143657</v>
      </c>
      <c r="G49" s="12">
        <v>59988086</v>
      </c>
      <c r="H49" s="12">
        <v>56284094</v>
      </c>
      <c r="I49" s="12">
        <v>33786414</v>
      </c>
      <c r="J49" s="12">
        <v>22497680</v>
      </c>
      <c r="K49" s="12">
        <v>2759172</v>
      </c>
      <c r="L49" s="13">
        <v>117</v>
      </c>
      <c r="M49" s="12"/>
      <c r="N49" s="12"/>
      <c r="O49" s="12"/>
    </row>
    <row r="50" spans="1:15" s="4" customFormat="1" ht="11.25" customHeight="1">
      <c r="A50" s="7">
        <v>118</v>
      </c>
      <c r="B50" s="3" t="s">
        <v>313</v>
      </c>
      <c r="C50" s="3"/>
      <c r="D50" s="11">
        <v>363622</v>
      </c>
      <c r="E50" s="12">
        <v>421248</v>
      </c>
      <c r="F50" s="12">
        <v>2185353</v>
      </c>
      <c r="G50" s="12">
        <v>16428357</v>
      </c>
      <c r="H50" s="12">
        <v>14734035</v>
      </c>
      <c r="I50" s="12">
        <v>11173020</v>
      </c>
      <c r="J50" s="12">
        <v>3561015</v>
      </c>
      <c r="K50" s="12">
        <v>1119274</v>
      </c>
      <c r="L50" s="13">
        <v>118</v>
      </c>
      <c r="M50" s="12"/>
      <c r="N50" s="12"/>
      <c r="O50" s="12"/>
    </row>
    <row r="51" spans="1:15" s="4" customFormat="1" ht="11.25" customHeight="1">
      <c r="A51" s="7">
        <v>119</v>
      </c>
      <c r="B51" s="3" t="s">
        <v>26</v>
      </c>
      <c r="C51" s="3"/>
      <c r="D51" s="11">
        <v>10591</v>
      </c>
      <c r="E51" s="12">
        <v>1362707</v>
      </c>
      <c r="F51" s="12">
        <v>2132473</v>
      </c>
      <c r="G51" s="12">
        <v>25936698</v>
      </c>
      <c r="H51" s="12">
        <v>24281634</v>
      </c>
      <c r="I51" s="12">
        <v>16257521</v>
      </c>
      <c r="J51" s="12">
        <v>8024113</v>
      </c>
      <c r="K51" s="12">
        <v>885574</v>
      </c>
      <c r="L51" s="13">
        <v>119</v>
      </c>
      <c r="M51" s="12"/>
      <c r="N51" s="12"/>
      <c r="O51" s="12"/>
    </row>
    <row r="52" spans="1:15" s="4" customFormat="1" ht="11.25" customHeight="1">
      <c r="A52" s="7">
        <v>120</v>
      </c>
      <c r="B52" s="3" t="s">
        <v>27</v>
      </c>
      <c r="C52" s="3"/>
      <c r="D52" s="11">
        <v>100328</v>
      </c>
      <c r="E52" s="12">
        <v>2110189</v>
      </c>
      <c r="F52" s="12">
        <v>2146013</v>
      </c>
      <c r="G52" s="12">
        <v>40552615</v>
      </c>
      <c r="H52" s="12">
        <v>37805251</v>
      </c>
      <c r="I52" s="12">
        <v>17998861</v>
      </c>
      <c r="J52" s="12">
        <v>19806390</v>
      </c>
      <c r="K52" s="12">
        <v>2045651</v>
      </c>
      <c r="L52" s="13">
        <v>120</v>
      </c>
      <c r="M52" s="12"/>
      <c r="N52" s="12"/>
      <c r="O52" s="12"/>
    </row>
    <row r="53" spans="1:15" s="4" customFormat="1" ht="11.25" customHeight="1">
      <c r="A53" s="7">
        <v>121</v>
      </c>
      <c r="B53" s="3" t="s">
        <v>28</v>
      </c>
      <c r="C53" s="3"/>
      <c r="D53" s="11">
        <v>1305869</v>
      </c>
      <c r="E53" s="12">
        <v>580626</v>
      </c>
      <c r="F53" s="12">
        <v>1393421</v>
      </c>
      <c r="G53" s="12">
        <v>16349274</v>
      </c>
      <c r="H53" s="12">
        <v>14165314</v>
      </c>
      <c r="I53" s="12">
        <v>8095566</v>
      </c>
      <c r="J53" s="12">
        <v>6069748</v>
      </c>
      <c r="K53" s="12">
        <v>674700</v>
      </c>
      <c r="L53" s="13">
        <v>121</v>
      </c>
      <c r="M53" s="12"/>
      <c r="N53" s="12"/>
      <c r="O53" s="12"/>
    </row>
    <row r="54" spans="1:15" s="4" customFormat="1" ht="11.25" customHeight="1">
      <c r="A54" s="7">
        <v>122</v>
      </c>
      <c r="B54" s="3" t="s">
        <v>29</v>
      </c>
      <c r="C54" s="3"/>
      <c r="D54" s="11" t="s">
        <v>314</v>
      </c>
      <c r="E54" s="12">
        <v>452856</v>
      </c>
      <c r="F54" s="12">
        <v>2826539</v>
      </c>
      <c r="G54" s="12">
        <v>28499951</v>
      </c>
      <c r="H54" s="12">
        <v>27168585</v>
      </c>
      <c r="I54" s="12">
        <v>21261654</v>
      </c>
      <c r="J54" s="12">
        <v>5906931</v>
      </c>
      <c r="K54" s="12">
        <v>906778</v>
      </c>
      <c r="L54" s="13">
        <v>122</v>
      </c>
      <c r="M54" s="12"/>
      <c r="N54" s="12"/>
      <c r="O54" s="12"/>
    </row>
    <row r="55" spans="1:15" s="4" customFormat="1" ht="11.25" customHeight="1">
      <c r="A55" s="7">
        <v>123</v>
      </c>
      <c r="B55" s="3" t="s">
        <v>30</v>
      </c>
      <c r="C55" s="3"/>
      <c r="D55" s="11">
        <v>823139</v>
      </c>
      <c r="E55" s="12">
        <v>450660</v>
      </c>
      <c r="F55" s="12">
        <v>3104723</v>
      </c>
      <c r="G55" s="12">
        <v>26114723</v>
      </c>
      <c r="H55" s="12">
        <v>24709923</v>
      </c>
      <c r="I55" s="12">
        <v>18476824</v>
      </c>
      <c r="J55" s="12">
        <v>6233099</v>
      </c>
      <c r="K55" s="12">
        <v>211456</v>
      </c>
      <c r="L55" s="13">
        <v>123</v>
      </c>
      <c r="M55" s="12"/>
      <c r="N55" s="12"/>
      <c r="O55" s="12"/>
    </row>
    <row r="56" spans="1:15" s="4" customFormat="1" ht="11.25" customHeight="1">
      <c r="A56" s="7">
        <v>124</v>
      </c>
      <c r="B56" s="3" t="s">
        <v>31</v>
      </c>
      <c r="C56" s="3"/>
      <c r="D56" s="11">
        <v>293653</v>
      </c>
      <c r="E56" s="12">
        <v>1085559</v>
      </c>
      <c r="F56" s="12">
        <v>2233594</v>
      </c>
      <c r="G56" s="12">
        <v>25577637</v>
      </c>
      <c r="H56" s="12">
        <v>24011540</v>
      </c>
      <c r="I56" s="12">
        <v>16646087</v>
      </c>
      <c r="J56" s="12">
        <v>7365453</v>
      </c>
      <c r="K56" s="12">
        <v>948640</v>
      </c>
      <c r="L56" s="13">
        <v>124</v>
      </c>
      <c r="M56" s="12"/>
      <c r="N56" s="12"/>
      <c r="O56" s="12"/>
    </row>
    <row r="57" spans="1:15" s="4" customFormat="1" ht="11.25" customHeight="1">
      <c r="A57" s="7">
        <v>125</v>
      </c>
      <c r="B57" s="3" t="s">
        <v>32</v>
      </c>
      <c r="C57" s="3"/>
      <c r="D57" s="11">
        <v>844388</v>
      </c>
      <c r="E57" s="12">
        <v>894118</v>
      </c>
      <c r="F57" s="12">
        <v>2640751</v>
      </c>
      <c r="G57" s="12">
        <v>35394681</v>
      </c>
      <c r="H57" s="12">
        <v>32818606</v>
      </c>
      <c r="I57" s="12">
        <v>18831773</v>
      </c>
      <c r="J57" s="12">
        <v>13986833</v>
      </c>
      <c r="K57" s="12">
        <v>1268094</v>
      </c>
      <c r="L57" s="13">
        <v>125</v>
      </c>
      <c r="M57" s="12"/>
      <c r="N57" s="12"/>
      <c r="O57" s="12"/>
    </row>
    <row r="58" spans="1:15" s="4" customFormat="1" ht="11.25" customHeight="1">
      <c r="A58" s="7">
        <v>126</v>
      </c>
      <c r="B58" s="14" t="s">
        <v>4</v>
      </c>
      <c r="C58" s="14"/>
      <c r="D58" s="16">
        <f>SUM(D48:D57)</f>
        <v>4933837</v>
      </c>
      <c r="E58" s="17">
        <f>SUM(E48:E57)</f>
        <v>9374619</v>
      </c>
      <c r="F58" s="17">
        <f aca="true" t="shared" si="4" ref="F58:K58">SUM(F48:F57)</f>
        <v>27419617</v>
      </c>
      <c r="G58" s="17">
        <f t="shared" si="4"/>
        <v>307785217</v>
      </c>
      <c r="H58" s="17">
        <f t="shared" si="4"/>
        <v>286212339</v>
      </c>
      <c r="I58" s="17">
        <f t="shared" si="4"/>
        <v>180562849</v>
      </c>
      <c r="J58" s="17">
        <f t="shared" si="4"/>
        <v>105649490</v>
      </c>
      <c r="K58" s="17">
        <f t="shared" si="4"/>
        <v>12271976</v>
      </c>
      <c r="L58" s="13">
        <v>126</v>
      </c>
      <c r="M58" s="17"/>
      <c r="N58" s="17"/>
      <c r="O58" s="17"/>
    </row>
    <row r="59" spans="1:15" s="4" customFormat="1" ht="11.25" customHeight="1">
      <c r="A59" s="7">
        <v>127</v>
      </c>
      <c r="B59" s="20" t="s">
        <v>19</v>
      </c>
      <c r="C59" s="20"/>
      <c r="D59" s="16">
        <f>D45+D58</f>
        <v>7556830</v>
      </c>
      <c r="E59" s="17">
        <f>E45+E58</f>
        <v>23971064</v>
      </c>
      <c r="F59" s="17">
        <f aca="true" t="shared" si="5" ref="F59:K59">F45+F58</f>
        <v>43220168</v>
      </c>
      <c r="G59" s="17">
        <f t="shared" si="5"/>
        <v>382715488</v>
      </c>
      <c r="H59" s="17">
        <f t="shared" si="5"/>
        <v>348001479</v>
      </c>
      <c r="I59" s="17">
        <f t="shared" si="5"/>
        <v>202128727</v>
      </c>
      <c r="J59" s="17">
        <f t="shared" si="5"/>
        <v>145872752</v>
      </c>
      <c r="K59" s="17">
        <f t="shared" si="5"/>
        <v>20660980</v>
      </c>
      <c r="L59" s="13">
        <v>127</v>
      </c>
      <c r="M59" s="17"/>
      <c r="N59" s="17"/>
      <c r="O59" s="17"/>
    </row>
    <row r="60" spans="1:12" ht="9.75" customHeight="1">
      <c r="A60" s="7"/>
      <c r="B60" s="3"/>
      <c r="C60" s="3"/>
      <c r="E60" s="123"/>
      <c r="L60" s="7"/>
    </row>
    <row r="61" spans="1:12" ht="9.75" customHeight="1">
      <c r="A61" s="417" t="s">
        <v>33</v>
      </c>
      <c r="B61" s="417"/>
      <c r="C61" s="417"/>
      <c r="D61" s="417"/>
      <c r="E61" s="417"/>
      <c r="F61" s="417"/>
      <c r="G61" s="417"/>
      <c r="H61" s="417"/>
      <c r="I61" s="417"/>
      <c r="L61" s="7"/>
    </row>
    <row r="62" spans="1:12" s="212" customFormat="1" ht="9.75" customHeight="1">
      <c r="A62" s="330" t="s">
        <v>136</v>
      </c>
      <c r="B62" s="330"/>
      <c r="C62" s="330"/>
      <c r="D62" s="330"/>
      <c r="E62" s="330"/>
      <c r="F62" s="330"/>
      <c r="G62" s="330"/>
      <c r="H62" s="215"/>
      <c r="I62" s="215"/>
      <c r="L62" s="216"/>
    </row>
    <row r="63" spans="1:12" s="212" customFormat="1" ht="9.75" customHeight="1">
      <c r="A63" s="330"/>
      <c r="B63" s="330"/>
      <c r="C63" s="330"/>
      <c r="D63" s="330"/>
      <c r="E63" s="330"/>
      <c r="F63" s="330"/>
      <c r="G63" s="330"/>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7.5">
      <c r="A80" s="212"/>
      <c r="L80" s="212"/>
    </row>
  </sheetData>
  <sheetProtection/>
  <mergeCells count="23">
    <mergeCell ref="E1:F1"/>
    <mergeCell ref="H6:K7"/>
    <mergeCell ref="B5:C16"/>
    <mergeCell ref="I13:J14"/>
    <mergeCell ref="G18:L18"/>
    <mergeCell ref="A38:F38"/>
    <mergeCell ref="G38:L38"/>
    <mergeCell ref="G1:H1"/>
    <mergeCell ref="B2:F2"/>
    <mergeCell ref="G2:J2"/>
    <mergeCell ref="B3:F3"/>
    <mergeCell ref="G3:I3"/>
    <mergeCell ref="K8:K15"/>
    <mergeCell ref="A18:F18"/>
    <mergeCell ref="D6:D15"/>
    <mergeCell ref="E5:F12"/>
    <mergeCell ref="F13:F15"/>
    <mergeCell ref="A63:G63"/>
    <mergeCell ref="A61:I61"/>
    <mergeCell ref="A62:G62"/>
    <mergeCell ref="H8:J12"/>
    <mergeCell ref="H5:I5"/>
    <mergeCell ref="G6:G15"/>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H89" sqref="H89"/>
    </sheetView>
  </sheetViews>
  <sheetFormatPr defaultColWidth="9.140625" defaultRowHeight="12.75"/>
  <cols>
    <col min="1" max="1" width="3.7109375" style="198" customWidth="1"/>
    <col min="2" max="2" width="31.00390625" style="4" customWidth="1"/>
    <col min="3" max="3" width="0.85546875" style="4" customWidth="1"/>
    <col min="4" max="6" width="21.421875" style="4" customWidth="1"/>
    <col min="7" max="9" width="17.140625" style="0" customWidth="1"/>
    <col min="10" max="10" width="16.7109375" style="272" customWidth="1"/>
    <col min="11" max="11" width="17.140625" style="0" customWidth="1"/>
    <col min="12" max="12" width="6.8515625" style="232" customWidth="1"/>
    <col min="13" max="16384" width="9.140625" style="4" customWidth="1"/>
  </cols>
  <sheetData>
    <row r="1" spans="1:12" ht="12" customHeight="1">
      <c r="A1" s="402"/>
      <c r="B1" s="402"/>
      <c r="C1" s="402"/>
      <c r="D1" s="402"/>
      <c r="E1" s="402"/>
      <c r="F1" s="402"/>
      <c r="G1" s="402"/>
      <c r="H1" s="402"/>
      <c r="I1" s="402"/>
      <c r="J1" s="402"/>
      <c r="K1" s="402"/>
      <c r="L1" s="402"/>
    </row>
    <row r="2" spans="1:12" ht="12" customHeight="1">
      <c r="A2" s="60"/>
      <c r="B2" s="50"/>
      <c r="C2" s="50"/>
      <c r="D2" s="50"/>
      <c r="E2" s="388" t="s">
        <v>193</v>
      </c>
      <c r="F2" s="388"/>
      <c r="G2" s="192" t="s">
        <v>194</v>
      </c>
      <c r="H2" s="388"/>
      <c r="I2" s="388"/>
      <c r="J2" s="257"/>
      <c r="K2" s="192"/>
      <c r="L2" s="198"/>
    </row>
    <row r="3" spans="1:12" ht="12" customHeight="1">
      <c r="A3" s="227"/>
      <c r="B3" s="388" t="s">
        <v>195</v>
      </c>
      <c r="C3" s="388"/>
      <c r="D3" s="388"/>
      <c r="E3" s="388"/>
      <c r="F3" s="388"/>
      <c r="G3" s="389" t="s">
        <v>196</v>
      </c>
      <c r="H3" s="389"/>
      <c r="I3" s="389"/>
      <c r="J3" s="258"/>
      <c r="K3" s="4"/>
      <c r="L3" s="198"/>
    </row>
    <row r="4" spans="1:12" ht="12" customHeight="1">
      <c r="A4" s="227"/>
      <c r="B4" s="388" t="s">
        <v>400</v>
      </c>
      <c r="C4" s="388"/>
      <c r="D4" s="388"/>
      <c r="E4" s="388"/>
      <c r="F4" s="388"/>
      <c r="G4" s="403" t="s">
        <v>197</v>
      </c>
      <c r="H4" s="403"/>
      <c r="I4" s="63"/>
      <c r="J4" s="259"/>
      <c r="K4" s="4"/>
      <c r="L4" s="198"/>
    </row>
    <row r="5" spans="1:12" ht="12" customHeight="1">
      <c r="A5" s="227"/>
      <c r="B5" s="191"/>
      <c r="C5" s="191"/>
      <c r="D5" s="191"/>
      <c r="E5" s="191"/>
      <c r="F5" s="191" t="s">
        <v>332</v>
      </c>
      <c r="G5" s="62" t="s">
        <v>1</v>
      </c>
      <c r="H5" s="63"/>
      <c r="I5" s="63"/>
      <c r="J5" s="259"/>
      <c r="K5" s="4"/>
      <c r="L5" s="198"/>
    </row>
    <row r="6" spans="2:12" ht="12" customHeight="1">
      <c r="B6" s="86"/>
      <c r="C6" s="86"/>
      <c r="D6" s="86"/>
      <c r="E6" s="86"/>
      <c r="F6" s="87" t="s">
        <v>2</v>
      </c>
      <c r="G6" s="50" t="s">
        <v>41</v>
      </c>
      <c r="H6" s="50"/>
      <c r="I6" s="4"/>
      <c r="J6" s="258"/>
      <c r="K6" s="4"/>
      <c r="L6" s="198"/>
    </row>
    <row r="7" spans="1:13" s="64" customFormat="1" ht="12.75" customHeight="1">
      <c r="A7" s="89" t="s">
        <v>7</v>
      </c>
      <c r="B7" s="404" t="s">
        <v>200</v>
      </c>
      <c r="C7" s="408"/>
      <c r="D7" s="419" t="s">
        <v>282</v>
      </c>
      <c r="E7" s="90" t="s">
        <v>7</v>
      </c>
      <c r="F7" s="91" t="s">
        <v>198</v>
      </c>
      <c r="G7" s="194" t="s">
        <v>336</v>
      </c>
      <c r="H7" s="194"/>
      <c r="I7" s="194"/>
      <c r="J7" s="260"/>
      <c r="K7" s="195" t="s">
        <v>337</v>
      </c>
      <c r="L7" s="436" t="s">
        <v>338</v>
      </c>
      <c r="M7" s="196"/>
    </row>
    <row r="8" spans="1:13" s="64" customFormat="1" ht="12.75" customHeight="1">
      <c r="A8" s="93" t="s">
        <v>7</v>
      </c>
      <c r="B8" s="405"/>
      <c r="C8" s="414"/>
      <c r="D8" s="420"/>
      <c r="E8" s="404" t="s">
        <v>204</v>
      </c>
      <c r="F8" s="408"/>
      <c r="G8" s="414" t="s">
        <v>335</v>
      </c>
      <c r="H8" s="431" t="s">
        <v>333</v>
      </c>
      <c r="I8" s="434"/>
      <c r="J8" s="456" t="s">
        <v>352</v>
      </c>
      <c r="K8" s="459" t="s">
        <v>351</v>
      </c>
      <c r="L8" s="431"/>
      <c r="M8" s="196"/>
    </row>
    <row r="9" spans="1:13" s="64" customFormat="1" ht="9" customHeight="1">
      <c r="A9" s="93" t="s">
        <v>7</v>
      </c>
      <c r="B9" s="405"/>
      <c r="C9" s="414"/>
      <c r="D9" s="420"/>
      <c r="E9" s="405"/>
      <c r="F9" s="414"/>
      <c r="G9" s="410"/>
      <c r="H9" s="431"/>
      <c r="I9" s="434"/>
      <c r="J9" s="457"/>
      <c r="K9" s="460"/>
      <c r="L9" s="431"/>
      <c r="M9" s="196"/>
    </row>
    <row r="10" spans="1:13" s="64" customFormat="1" ht="12.75" customHeight="1">
      <c r="A10" s="93" t="s">
        <v>7</v>
      </c>
      <c r="B10" s="405"/>
      <c r="C10" s="414"/>
      <c r="D10" s="420"/>
      <c r="E10" s="405"/>
      <c r="F10" s="414"/>
      <c r="G10" s="408" t="s">
        <v>334</v>
      </c>
      <c r="H10" s="431"/>
      <c r="I10" s="434"/>
      <c r="J10" s="457"/>
      <c r="K10" s="459" t="s">
        <v>342</v>
      </c>
      <c r="L10" s="431"/>
      <c r="M10" s="196"/>
    </row>
    <row r="11" spans="1:13" s="64" customFormat="1" ht="24" customHeight="1">
      <c r="A11" s="95" t="s">
        <v>177</v>
      </c>
      <c r="B11" s="405"/>
      <c r="C11" s="414"/>
      <c r="D11" s="420"/>
      <c r="E11" s="405"/>
      <c r="F11" s="414"/>
      <c r="G11" s="414"/>
      <c r="H11" s="431"/>
      <c r="I11" s="434"/>
      <c r="J11" s="457"/>
      <c r="K11" s="461"/>
      <c r="L11" s="431"/>
      <c r="M11" s="196"/>
    </row>
    <row r="12" spans="1:13" s="64" customFormat="1" ht="21.75" customHeight="1">
      <c r="A12" s="95" t="s">
        <v>181</v>
      </c>
      <c r="B12" s="405"/>
      <c r="C12" s="414"/>
      <c r="D12" s="420"/>
      <c r="E12" s="405"/>
      <c r="F12" s="414"/>
      <c r="G12" s="414"/>
      <c r="H12" s="431"/>
      <c r="I12" s="434"/>
      <c r="J12" s="457"/>
      <c r="K12" s="461"/>
      <c r="L12" s="431"/>
      <c r="M12" s="196"/>
    </row>
    <row r="13" spans="1:13" s="64" customFormat="1" ht="21.75" customHeight="1">
      <c r="A13" s="93" t="s">
        <v>7</v>
      </c>
      <c r="B13" s="405"/>
      <c r="C13" s="414"/>
      <c r="D13" s="420"/>
      <c r="E13" s="405"/>
      <c r="F13" s="414"/>
      <c r="G13" s="414"/>
      <c r="H13" s="437"/>
      <c r="I13" s="435"/>
      <c r="J13" s="457"/>
      <c r="K13" s="461"/>
      <c r="L13" s="431"/>
      <c r="M13" s="196"/>
    </row>
    <row r="14" spans="1:13" s="64" customFormat="1" ht="11.25">
      <c r="A14" s="93" t="s">
        <v>7</v>
      </c>
      <c r="B14" s="405"/>
      <c r="C14" s="414"/>
      <c r="D14" s="420"/>
      <c r="E14" s="98" t="s">
        <v>201</v>
      </c>
      <c r="F14" s="404" t="s">
        <v>258</v>
      </c>
      <c r="G14" s="412"/>
      <c r="H14" s="96" t="s">
        <v>201</v>
      </c>
      <c r="I14" s="420" t="s">
        <v>258</v>
      </c>
      <c r="J14" s="457"/>
      <c r="K14" s="461"/>
      <c r="L14" s="431"/>
      <c r="M14" s="196"/>
    </row>
    <row r="15" spans="1:13" s="64" customFormat="1" ht="11.25">
      <c r="A15" s="93" t="s">
        <v>7</v>
      </c>
      <c r="B15" s="405"/>
      <c r="C15" s="414"/>
      <c r="D15" s="420"/>
      <c r="E15" s="96" t="s">
        <v>202</v>
      </c>
      <c r="F15" s="405"/>
      <c r="G15" s="412"/>
      <c r="H15" s="96" t="s">
        <v>202</v>
      </c>
      <c r="I15" s="420"/>
      <c r="J15" s="457"/>
      <c r="K15" s="461"/>
      <c r="L15" s="431"/>
      <c r="M15" s="196"/>
    </row>
    <row r="16" spans="1:13" s="64" customFormat="1" ht="11.25">
      <c r="A16" s="93" t="s">
        <v>7</v>
      </c>
      <c r="B16" s="405"/>
      <c r="C16" s="414"/>
      <c r="D16" s="421"/>
      <c r="E16" s="96" t="s">
        <v>203</v>
      </c>
      <c r="F16" s="406"/>
      <c r="G16" s="412"/>
      <c r="H16" s="96" t="s">
        <v>203</v>
      </c>
      <c r="I16" s="450"/>
      <c r="J16" s="458"/>
      <c r="K16" s="460"/>
      <c r="L16" s="431"/>
      <c r="M16" s="196"/>
    </row>
    <row r="17" spans="1:13" s="64" customFormat="1" ht="11.25">
      <c r="A17" s="101" t="s">
        <v>7</v>
      </c>
      <c r="B17" s="406"/>
      <c r="C17" s="415"/>
      <c r="D17" s="102" t="s">
        <v>42</v>
      </c>
      <c r="E17" s="102" t="s">
        <v>43</v>
      </c>
      <c r="F17" s="103" t="s">
        <v>44</v>
      </c>
      <c r="G17" s="104" t="s">
        <v>45</v>
      </c>
      <c r="H17" s="102" t="s">
        <v>46</v>
      </c>
      <c r="I17" s="197" t="s">
        <v>47</v>
      </c>
      <c r="J17" s="261" t="s">
        <v>48</v>
      </c>
      <c r="K17" s="103" t="s">
        <v>49</v>
      </c>
      <c r="L17" s="437"/>
      <c r="M17" s="196"/>
    </row>
    <row r="18" spans="1:12" s="6" customFormat="1" ht="17.25" customHeight="1">
      <c r="A18" s="407" t="s">
        <v>382</v>
      </c>
      <c r="B18" s="407"/>
      <c r="C18" s="407"/>
      <c r="D18" s="407"/>
      <c r="E18" s="407"/>
      <c r="F18" s="407"/>
      <c r="G18" s="407" t="s">
        <v>382</v>
      </c>
      <c r="H18" s="407"/>
      <c r="I18" s="407"/>
      <c r="J18" s="407"/>
      <c r="K18" s="407"/>
      <c r="L18" s="407"/>
    </row>
    <row r="19" spans="1:12" ht="9.75" customHeight="1">
      <c r="A19" s="7">
        <v>1</v>
      </c>
      <c r="B19" s="3" t="s">
        <v>58</v>
      </c>
      <c r="C19" s="3"/>
      <c r="D19" s="11">
        <f aca="true" t="shared" si="0" ref="D19:K19">D59</f>
        <v>2017681695</v>
      </c>
      <c r="E19" s="12">
        <f t="shared" si="0"/>
        <v>1061291792</v>
      </c>
      <c r="F19" s="12">
        <f t="shared" si="0"/>
        <v>936072581</v>
      </c>
      <c r="G19" s="12">
        <f>G59</f>
        <v>20317322</v>
      </c>
      <c r="H19" s="12">
        <f t="shared" si="0"/>
        <v>103045656</v>
      </c>
      <c r="I19" s="12">
        <f t="shared" si="0"/>
        <v>106087171</v>
      </c>
      <c r="J19" s="262">
        <f aca="true" t="shared" si="1" ref="J19:J28">D19-H19-I19</f>
        <v>1808548868</v>
      </c>
      <c r="K19" s="12">
        <f t="shared" si="0"/>
        <v>850302732</v>
      </c>
      <c r="L19" s="198">
        <v>1</v>
      </c>
    </row>
    <row r="20" spans="1:12" ht="9.75" customHeight="1">
      <c r="A20" s="7">
        <v>2</v>
      </c>
      <c r="B20" s="3" t="s">
        <v>80</v>
      </c>
      <c r="C20" s="3"/>
      <c r="D20" s="11">
        <f aca="true" t="shared" si="2" ref="D20:K20">D79</f>
        <v>191158437</v>
      </c>
      <c r="E20" s="12">
        <f t="shared" si="2"/>
        <v>145900664</v>
      </c>
      <c r="F20" s="12">
        <f t="shared" si="2"/>
        <v>34921916</v>
      </c>
      <c r="G20" s="12">
        <f t="shared" si="2"/>
        <v>10335857</v>
      </c>
      <c r="H20" s="12">
        <f t="shared" si="2"/>
        <v>13769489</v>
      </c>
      <c r="I20" s="12">
        <f t="shared" si="2"/>
        <v>3538626</v>
      </c>
      <c r="J20" s="262">
        <f t="shared" si="1"/>
        <v>173850322</v>
      </c>
      <c r="K20" s="12">
        <f t="shared" si="2"/>
        <v>41719147</v>
      </c>
      <c r="L20" s="198">
        <v>2</v>
      </c>
    </row>
    <row r="21" spans="1:12" ht="9.75" customHeight="1">
      <c r="A21" s="7">
        <v>3</v>
      </c>
      <c r="B21" s="3" t="s">
        <v>92</v>
      </c>
      <c r="C21" s="3"/>
      <c r="D21" s="11">
        <f>'Tab5-S34-S35'!D35</f>
        <v>221618317</v>
      </c>
      <c r="E21" s="12">
        <f>'Tab5-S34-S35'!E35</f>
        <v>142042605</v>
      </c>
      <c r="F21" s="12">
        <f>'Tab5-S34-S35'!F35</f>
        <v>69868786</v>
      </c>
      <c r="G21" s="12">
        <f>'Tab5-S34-S35'!G35</f>
        <v>9706926</v>
      </c>
      <c r="H21" s="12">
        <f>'Tab5-S34-S35'!H35</f>
        <v>7217687</v>
      </c>
      <c r="I21" s="12">
        <f>'Tab5-S34-S35'!I35</f>
        <v>6212357</v>
      </c>
      <c r="J21" s="262">
        <f t="shared" si="1"/>
        <v>208188273</v>
      </c>
      <c r="K21" s="12">
        <f>'Tab5-S34-S35'!K35</f>
        <v>73363355</v>
      </c>
      <c r="L21" s="198">
        <v>3</v>
      </c>
    </row>
    <row r="22" spans="1:12" ht="9.75" customHeight="1">
      <c r="A22" s="7">
        <v>4</v>
      </c>
      <c r="B22" s="3" t="s">
        <v>102</v>
      </c>
      <c r="C22" s="3"/>
      <c r="D22" s="11">
        <f>'Tab5-S34-S35'!D56</f>
        <v>173551063</v>
      </c>
      <c r="E22" s="12">
        <f>'Tab5-S34-S35'!E56</f>
        <v>127602655</v>
      </c>
      <c r="F22" s="12">
        <f>'Tab5-S34-S35'!F56</f>
        <v>40177226</v>
      </c>
      <c r="G22" s="12">
        <f>'Tab5-S34-S35'!G56</f>
        <v>5771182</v>
      </c>
      <c r="H22" s="12">
        <f>'Tab5-S34-S35'!H56</f>
        <v>11278443</v>
      </c>
      <c r="I22" s="12">
        <f>'Tab5-S34-S35'!I56</f>
        <v>1584471</v>
      </c>
      <c r="J22" s="262">
        <f t="shared" si="1"/>
        <v>160688149</v>
      </c>
      <c r="K22" s="12">
        <f>'Tab5-S34-S35'!K56</f>
        <v>44363937</v>
      </c>
      <c r="L22" s="198">
        <v>4</v>
      </c>
    </row>
    <row r="23" spans="1:12" ht="9.75" customHeight="1">
      <c r="A23" s="7">
        <v>5</v>
      </c>
      <c r="B23" s="3" t="s">
        <v>113</v>
      </c>
      <c r="C23" s="3"/>
      <c r="D23" s="11">
        <f>'Tab5-S34-S35'!D76</f>
        <v>598579813</v>
      </c>
      <c r="E23" s="12">
        <f>'Tab5-S34-S35'!E76</f>
        <v>256194293</v>
      </c>
      <c r="F23" s="12">
        <f>'Tab5-S34-S35'!F76</f>
        <v>332380194</v>
      </c>
      <c r="G23" s="12">
        <f>'Tab5-S34-S35'!G76</f>
        <v>10005326</v>
      </c>
      <c r="H23" s="12">
        <f>'Tab5-S34-S35'!H76</f>
        <v>16347391</v>
      </c>
      <c r="I23" s="12">
        <f>'Tab5-S34-S35'!I76</f>
        <v>24335584</v>
      </c>
      <c r="J23" s="262">
        <f t="shared" si="1"/>
        <v>557896838</v>
      </c>
      <c r="K23" s="12">
        <f>'Tab5-S34-S35'!K76</f>
        <v>318049936</v>
      </c>
      <c r="L23" s="198">
        <v>5</v>
      </c>
    </row>
    <row r="24" spans="1:12" ht="9.75" customHeight="1">
      <c r="A24" s="7">
        <v>6</v>
      </c>
      <c r="B24" s="3" t="s">
        <v>6</v>
      </c>
      <c r="C24" s="3"/>
      <c r="D24" s="11">
        <f>'Tab5-S36-S37'!D37</f>
        <v>185604210</v>
      </c>
      <c r="E24" s="12">
        <f>'Tab5-S36-S37'!E37</f>
        <v>135875312</v>
      </c>
      <c r="F24" s="12">
        <f>'Tab5-S36-S37'!F37</f>
        <v>46914334</v>
      </c>
      <c r="G24" s="12">
        <f>'Tab5-S36-S37'!G37</f>
        <v>1930236</v>
      </c>
      <c r="H24" s="12">
        <f>'Tab5-S36-S37'!H37</f>
        <v>11784821</v>
      </c>
      <c r="I24" s="12">
        <f>'Tab5-S36-S37'!I37</f>
        <v>4291093</v>
      </c>
      <c r="J24" s="262">
        <f t="shared" si="1"/>
        <v>169528296</v>
      </c>
      <c r="K24" s="12">
        <f>'Tab5-S36-S37'!K37</f>
        <v>45437805</v>
      </c>
      <c r="L24" s="198">
        <v>6</v>
      </c>
    </row>
    <row r="25" spans="1:12" ht="9.75" customHeight="1">
      <c r="A25" s="7">
        <v>7</v>
      </c>
      <c r="B25" s="3" t="s">
        <v>19</v>
      </c>
      <c r="C25" s="3"/>
      <c r="D25" s="11">
        <f>'Tab5-S36-S37'!D59</f>
        <v>321159737</v>
      </c>
      <c r="E25" s="12">
        <f>'Tab5-S36-S37'!E59</f>
        <v>220882090</v>
      </c>
      <c r="F25" s="12">
        <f>'Tab5-S36-S37'!F59</f>
        <v>92831737</v>
      </c>
      <c r="G25" s="12">
        <f>'Tab5-S36-S37'!G59</f>
        <v>7445910</v>
      </c>
      <c r="H25" s="12">
        <f>'Tab5-S36-S37'!H59</f>
        <v>23904063</v>
      </c>
      <c r="I25" s="12">
        <f>'Tab5-S36-S37'!I59</f>
        <v>16202602</v>
      </c>
      <c r="J25" s="262">
        <f t="shared" si="1"/>
        <v>281053072</v>
      </c>
      <c r="K25" s="12">
        <f>'Tab5-S36-S37'!K59</f>
        <v>84075045</v>
      </c>
      <c r="L25" s="198">
        <v>7</v>
      </c>
    </row>
    <row r="26" spans="1:13" s="29" customFormat="1" ht="12.75" customHeight="1">
      <c r="A26" s="25">
        <v>8</v>
      </c>
      <c r="B26" s="26" t="s">
        <v>55</v>
      </c>
      <c r="C26" s="26"/>
      <c r="D26" s="27">
        <f aca="true" t="shared" si="3" ref="D26:K26">SUM(D19:D25)</f>
        <v>3709353272</v>
      </c>
      <c r="E26" s="28">
        <f t="shared" si="3"/>
        <v>2089789411</v>
      </c>
      <c r="F26" s="28">
        <f t="shared" si="3"/>
        <v>1553166774</v>
      </c>
      <c r="G26" s="28">
        <f t="shared" si="3"/>
        <v>65512759</v>
      </c>
      <c r="H26" s="28">
        <f t="shared" si="3"/>
        <v>187347550</v>
      </c>
      <c r="I26" s="28">
        <f t="shared" si="3"/>
        <v>162251904</v>
      </c>
      <c r="J26" s="263">
        <f t="shared" si="3"/>
        <v>3359753818</v>
      </c>
      <c r="K26" s="28">
        <f t="shared" si="3"/>
        <v>1457311957</v>
      </c>
      <c r="L26" s="200">
        <v>8</v>
      </c>
      <c r="M26" s="124"/>
    </row>
    <row r="27" spans="1:12" ht="9.75" customHeight="1">
      <c r="A27" s="7">
        <v>9</v>
      </c>
      <c r="B27" s="3" t="s">
        <v>56</v>
      </c>
      <c r="C27" s="3"/>
      <c r="D27" s="11">
        <f>D35+D66+'Tab5-S34-S35'!D24+'Tab5-S34-S35'!D43+'Tab5-S34-S35'!D65+'Tab5-S36-S37'!D24+'Tab5-S36-S37'!D45</f>
        <v>2624583562</v>
      </c>
      <c r="E27" s="12">
        <f>E35+E66+'Tab5-S34-S35'!E24+'Tab5-S34-S35'!E43+'Tab5-S34-S35'!E65+'Tab5-S36-S37'!E24+'Tab5-S36-S37'!E45</f>
        <v>1112735474</v>
      </c>
      <c r="F27" s="12">
        <f>F35+F66+'Tab5-S34-S35'!F24+'Tab5-S34-S35'!F43+'Tab5-S34-S35'!F65+'Tab5-S36-S37'!F24+'Tab5-S36-S37'!F45</f>
        <v>1493129293</v>
      </c>
      <c r="G27" s="12">
        <f>G35+G66+'Tab5-S34-S35'!G24+'Tab5-S34-S35'!G43+'Tab5-S34-S35'!G65+'Tab5-S36-S37'!G24+'Tab5-S36-S37'!G45</f>
        <v>17834467</v>
      </c>
      <c r="H27" s="12">
        <f>H35+H66+'Tab5-S34-S35'!H24+'Tab5-S34-S35'!H43+'Tab5-S34-S35'!H65+'Tab5-S36-S37'!H24+'Tab5-S36-S37'!H45</f>
        <v>108001863</v>
      </c>
      <c r="I27" s="12">
        <f>I35+I66+'Tab5-S34-S35'!I24+'Tab5-S34-S35'!I43+'Tab5-S34-S35'!I65+'Tab5-S36-S37'!I24+'Tab5-S36-S37'!I45</f>
        <v>156528527</v>
      </c>
      <c r="J27" s="262">
        <f t="shared" si="1"/>
        <v>2360053172</v>
      </c>
      <c r="K27" s="12">
        <f>K35+K66+'Tab5-S34-S35'!K24+'Tab5-S34-S35'!K43+'Tab5-S34-S35'!K65+'Tab5-S36-S37'!K24+'Tab5-S36-S37'!K45</f>
        <v>1355319561</v>
      </c>
      <c r="L27" s="198">
        <v>9</v>
      </c>
    </row>
    <row r="28" spans="1:12" ht="9.75" customHeight="1">
      <c r="A28" s="7">
        <v>10</v>
      </c>
      <c r="B28" s="3" t="s">
        <v>57</v>
      </c>
      <c r="C28" s="3"/>
      <c r="D28" s="11">
        <f>D58+D78+'Tab5-S34-S35'!D34+'Tab5-S34-S35'!D55+'Tab5-S34-S35'!D75+'Tab5-S36-S37'!D36+'Tab5-S36-S37'!D58</f>
        <v>1084769710</v>
      </c>
      <c r="E28" s="12">
        <f>E58+E78+'Tab5-S34-S35'!E34+'Tab5-S34-S35'!E55+'Tab5-S34-S35'!E75+'Tab5-S36-S37'!E36+'Tab5-S36-S37'!E58</f>
        <v>977053937</v>
      </c>
      <c r="F28" s="12">
        <f>F58+F78+'Tab5-S34-S35'!F34+'Tab5-S34-S35'!F55+'Tab5-S34-S35'!F75+'Tab5-S36-S37'!F36+'Tab5-S36-S37'!F58</f>
        <v>60037481</v>
      </c>
      <c r="G28" s="12">
        <f>G58+G78+'Tab5-S34-S35'!G34+'Tab5-S34-S35'!G55+'Tab5-S34-S35'!G75+'Tab5-S36-S37'!G36+'Tab5-S36-S37'!G58</f>
        <v>47678292</v>
      </c>
      <c r="H28" s="12">
        <f>H58+H78+'Tab5-S34-S35'!H34+'Tab5-S34-S35'!H55+'Tab5-S34-S35'!H75+'Tab5-S36-S37'!H36+'Tab5-S36-S37'!H58</f>
        <v>79345687</v>
      </c>
      <c r="I28" s="12">
        <f>I58+I78+'Tab5-S34-S35'!I34+'Tab5-S34-S35'!I55+'Tab5-S34-S35'!I75+'Tab5-S36-S37'!I36+'Tab5-S36-S37'!I58</f>
        <v>5723377</v>
      </c>
      <c r="J28" s="262">
        <f t="shared" si="1"/>
        <v>999700646</v>
      </c>
      <c r="K28" s="12">
        <f>K58+K78+'Tab5-S34-S35'!K34+'Tab5-S34-S35'!K55+'Tab5-S34-S35'!K75+'Tab5-S36-S37'!K36+'Tab5-S36-S37'!K57</f>
        <v>93729118</v>
      </c>
      <c r="L28" s="198">
        <v>10</v>
      </c>
    </row>
    <row r="29" spans="1:12" ht="9.75" customHeight="1">
      <c r="A29" s="7"/>
      <c r="B29" s="3"/>
      <c r="C29" s="3"/>
      <c r="D29" s="12"/>
      <c r="E29" s="12"/>
      <c r="F29" s="12"/>
      <c r="G29" s="12"/>
      <c r="H29" s="12"/>
      <c r="I29" s="12"/>
      <c r="J29" s="262"/>
      <c r="K29" s="12"/>
      <c r="L29" s="198"/>
    </row>
    <row r="30" spans="1:12" s="6" customFormat="1" ht="12.75" customHeight="1">
      <c r="A30" s="418" t="s">
        <v>383</v>
      </c>
      <c r="B30" s="418"/>
      <c r="C30" s="418"/>
      <c r="D30" s="418"/>
      <c r="E30" s="418"/>
      <c r="F30" s="418"/>
      <c r="G30" s="418" t="s">
        <v>383</v>
      </c>
      <c r="H30" s="418"/>
      <c r="I30" s="418"/>
      <c r="J30" s="418"/>
      <c r="K30" s="418"/>
      <c r="L30" s="418"/>
    </row>
    <row r="31" spans="1:12" ht="9.75" customHeight="1">
      <c r="A31" s="7" t="s">
        <v>7</v>
      </c>
      <c r="B31" s="8" t="s">
        <v>8</v>
      </c>
      <c r="C31" s="8"/>
      <c r="D31" s="10"/>
      <c r="E31" s="9"/>
      <c r="F31" s="9"/>
      <c r="G31" s="9"/>
      <c r="H31" s="9"/>
      <c r="I31" s="9"/>
      <c r="J31" s="264"/>
      <c r="K31" s="9"/>
      <c r="L31" s="198" t="s">
        <v>7</v>
      </c>
    </row>
    <row r="32" spans="1:12" ht="9.75" customHeight="1">
      <c r="A32" s="7">
        <v>11</v>
      </c>
      <c r="B32" s="3" t="s">
        <v>59</v>
      </c>
      <c r="C32" s="3"/>
      <c r="D32" s="160">
        <v>57875142</v>
      </c>
      <c r="E32" s="161">
        <v>28835263</v>
      </c>
      <c r="F32" s="161">
        <v>27456613</v>
      </c>
      <c r="G32" s="161">
        <v>1583266</v>
      </c>
      <c r="H32" s="202">
        <v>11019960</v>
      </c>
      <c r="I32" s="202">
        <v>4314190</v>
      </c>
      <c r="J32" s="262">
        <f>D32-H32-I32</f>
        <v>42540992</v>
      </c>
      <c r="K32" s="262">
        <v>24725689</v>
      </c>
      <c r="L32" s="198">
        <v>11</v>
      </c>
    </row>
    <row r="33" spans="1:12" ht="9.75" customHeight="1">
      <c r="A33" s="7">
        <v>12</v>
      </c>
      <c r="B33" s="3" t="s">
        <v>60</v>
      </c>
      <c r="C33" s="3"/>
      <c r="D33" s="160">
        <v>1499571647</v>
      </c>
      <c r="E33" s="202">
        <v>636229350</v>
      </c>
      <c r="F33" s="202">
        <v>863342297</v>
      </c>
      <c r="G33" s="205" t="s">
        <v>314</v>
      </c>
      <c r="H33" s="202">
        <v>60504077</v>
      </c>
      <c r="I33" s="202">
        <v>97429094</v>
      </c>
      <c r="J33" s="262">
        <f>D33-H33-I33</f>
        <v>1341638476</v>
      </c>
      <c r="K33" s="262">
        <v>765913203</v>
      </c>
      <c r="L33" s="198">
        <v>12</v>
      </c>
    </row>
    <row r="34" spans="1:12" ht="9.75" customHeight="1">
      <c r="A34" s="7">
        <v>13</v>
      </c>
      <c r="B34" s="3" t="s">
        <v>61</v>
      </c>
      <c r="C34" s="3"/>
      <c r="D34" s="160">
        <v>28281821</v>
      </c>
      <c r="E34" s="202">
        <v>13170517</v>
      </c>
      <c r="F34" s="202">
        <v>15111304</v>
      </c>
      <c r="G34" s="205" t="s">
        <v>314</v>
      </c>
      <c r="H34" s="202">
        <v>195502</v>
      </c>
      <c r="I34" s="202">
        <v>1634043</v>
      </c>
      <c r="J34" s="262">
        <f>D34-H34-I34</f>
        <v>26452276</v>
      </c>
      <c r="K34" s="262">
        <v>13477261</v>
      </c>
      <c r="L34" s="198">
        <v>13</v>
      </c>
    </row>
    <row r="35" spans="1:12" ht="9.75" customHeight="1">
      <c r="A35" s="7">
        <v>14</v>
      </c>
      <c r="B35" s="14" t="s">
        <v>4</v>
      </c>
      <c r="C35" s="14"/>
      <c r="D35" s="16">
        <f aca="true" t="shared" si="4" ref="D35:I35">SUM(D32:D34)</f>
        <v>1585728610</v>
      </c>
      <c r="E35" s="17">
        <f t="shared" si="4"/>
        <v>678235130</v>
      </c>
      <c r="F35" s="17">
        <f t="shared" si="4"/>
        <v>905910214</v>
      </c>
      <c r="G35" s="17">
        <f t="shared" si="4"/>
        <v>1583266</v>
      </c>
      <c r="H35" s="17">
        <f t="shared" si="4"/>
        <v>71719539</v>
      </c>
      <c r="I35" s="17">
        <f t="shared" si="4"/>
        <v>103377327</v>
      </c>
      <c r="J35" s="265">
        <f>D35-H35-I35</f>
        <v>1410631744</v>
      </c>
      <c r="K35" s="17">
        <f>SUM(K32:K34)</f>
        <v>804116153</v>
      </c>
      <c r="L35" s="198">
        <v>14</v>
      </c>
    </row>
    <row r="36" spans="1:12" ht="7.5" customHeight="1">
      <c r="A36" s="7"/>
      <c r="B36" s="2"/>
      <c r="C36" s="2"/>
      <c r="D36" s="11"/>
      <c r="E36" s="12"/>
      <c r="F36" s="12"/>
      <c r="G36" s="9"/>
      <c r="H36" s="9"/>
      <c r="I36" s="9"/>
      <c r="J36" s="266"/>
      <c r="K36" s="9"/>
      <c r="L36" s="198" t="s">
        <v>7</v>
      </c>
    </row>
    <row r="37" spans="1:12" ht="9.75" customHeight="1">
      <c r="A37" s="7" t="s">
        <v>7</v>
      </c>
      <c r="B37" s="8" t="s">
        <v>12</v>
      </c>
      <c r="C37" s="8"/>
      <c r="D37" s="10"/>
      <c r="E37" s="9"/>
      <c r="F37" s="9"/>
      <c r="G37" s="12"/>
      <c r="H37" s="12"/>
      <c r="I37" s="12"/>
      <c r="J37" s="265"/>
      <c r="K37" s="12"/>
      <c r="L37" s="198"/>
    </row>
    <row r="38" spans="1:12" ht="9.75" customHeight="1">
      <c r="A38" s="7">
        <v>15</v>
      </c>
      <c r="B38" s="3" t="s">
        <v>62</v>
      </c>
      <c r="C38" s="3"/>
      <c r="D38" s="160">
        <v>16845480</v>
      </c>
      <c r="E38" s="202">
        <v>14540581</v>
      </c>
      <c r="F38" s="202">
        <v>583875</v>
      </c>
      <c r="G38" s="161">
        <v>1721024</v>
      </c>
      <c r="H38" s="202">
        <v>468539</v>
      </c>
      <c r="I38" s="204" t="s">
        <v>314</v>
      </c>
      <c r="J38" s="262">
        <f>D38-H38</f>
        <v>16376941</v>
      </c>
      <c r="K38" s="262">
        <v>2304899</v>
      </c>
      <c r="L38" s="198">
        <v>15</v>
      </c>
    </row>
    <row r="39" spans="1:12" ht="9.75" customHeight="1">
      <c r="A39" s="7">
        <v>16</v>
      </c>
      <c r="B39" s="3" t="s">
        <v>63</v>
      </c>
      <c r="C39" s="3"/>
      <c r="D39" s="160">
        <v>15669626</v>
      </c>
      <c r="E39" s="202">
        <v>13855611</v>
      </c>
      <c r="F39" s="202">
        <v>579280</v>
      </c>
      <c r="G39" s="161">
        <v>1234735</v>
      </c>
      <c r="H39" s="202">
        <v>4376877</v>
      </c>
      <c r="I39" s="204" t="s">
        <v>314</v>
      </c>
      <c r="J39" s="262">
        <f>D39-H39</f>
        <v>11292749</v>
      </c>
      <c r="K39" s="262">
        <v>1814015</v>
      </c>
      <c r="L39" s="198">
        <v>16</v>
      </c>
    </row>
    <row r="40" spans="1:12" ht="9.75" customHeight="1">
      <c r="A40" s="7">
        <v>17</v>
      </c>
      <c r="B40" s="3" t="s">
        <v>64</v>
      </c>
      <c r="C40" s="3"/>
      <c r="D40" s="160">
        <v>16128678</v>
      </c>
      <c r="E40" s="202">
        <v>14011251</v>
      </c>
      <c r="F40" s="202">
        <v>1085027</v>
      </c>
      <c r="G40" s="161">
        <v>1032400</v>
      </c>
      <c r="H40" s="202">
        <v>501306</v>
      </c>
      <c r="I40" s="204" t="s">
        <v>314</v>
      </c>
      <c r="J40" s="262">
        <f>D40-H40</f>
        <v>15627372</v>
      </c>
      <c r="K40" s="262">
        <v>2117427</v>
      </c>
      <c r="L40" s="198">
        <v>17</v>
      </c>
    </row>
    <row r="41" spans="1:12" ht="9.75" customHeight="1">
      <c r="A41" s="7">
        <v>18</v>
      </c>
      <c r="B41" s="3" t="s">
        <v>65</v>
      </c>
      <c r="C41" s="3"/>
      <c r="D41" s="160">
        <v>23884629</v>
      </c>
      <c r="E41" s="202">
        <v>21525294</v>
      </c>
      <c r="F41" s="202">
        <v>1560114</v>
      </c>
      <c r="G41" s="161">
        <v>799221</v>
      </c>
      <c r="H41" s="202">
        <v>674167</v>
      </c>
      <c r="I41" s="204">
        <v>11254</v>
      </c>
      <c r="J41" s="262">
        <f>D41-H41-I41</f>
        <v>23199208</v>
      </c>
      <c r="K41" s="262">
        <v>2348081</v>
      </c>
      <c r="L41" s="198">
        <v>18</v>
      </c>
    </row>
    <row r="42" spans="1:12" ht="9.75" customHeight="1">
      <c r="A42" s="7">
        <v>19</v>
      </c>
      <c r="B42" s="3" t="s">
        <v>66</v>
      </c>
      <c r="C42" s="3"/>
      <c r="D42" s="160">
        <v>21107721</v>
      </c>
      <c r="E42" s="202">
        <v>18933442</v>
      </c>
      <c r="F42" s="202">
        <v>2174279</v>
      </c>
      <c r="G42" s="205" t="s">
        <v>314</v>
      </c>
      <c r="H42" s="202">
        <v>1054182</v>
      </c>
      <c r="I42" s="204">
        <v>1554644</v>
      </c>
      <c r="J42" s="262">
        <f>D42-H42-I42</f>
        <v>18498895</v>
      </c>
      <c r="K42" s="262">
        <v>619635</v>
      </c>
      <c r="L42" s="198">
        <v>19</v>
      </c>
    </row>
    <row r="43" spans="1:12" ht="9.75" customHeight="1">
      <c r="A43" s="7">
        <v>20</v>
      </c>
      <c r="B43" s="3" t="s">
        <v>67</v>
      </c>
      <c r="C43" s="3"/>
      <c r="D43" s="160">
        <v>19507071</v>
      </c>
      <c r="E43" s="202">
        <v>17361151</v>
      </c>
      <c r="F43" s="202">
        <v>1243183</v>
      </c>
      <c r="G43" s="161">
        <v>902737</v>
      </c>
      <c r="H43" s="202">
        <v>996559</v>
      </c>
      <c r="I43" s="204" t="s">
        <v>314</v>
      </c>
      <c r="J43" s="262">
        <f>D43-H43</f>
        <v>18510512</v>
      </c>
      <c r="K43" s="262">
        <v>2145920</v>
      </c>
      <c r="L43" s="198">
        <v>20</v>
      </c>
    </row>
    <row r="44" spans="1:12" ht="9.75" customHeight="1">
      <c r="A44" s="7">
        <v>21</v>
      </c>
      <c r="B44" s="3" t="s">
        <v>68</v>
      </c>
      <c r="C44" s="3"/>
      <c r="D44" s="160">
        <v>15259034</v>
      </c>
      <c r="E44" s="202">
        <v>13878806</v>
      </c>
      <c r="F44" s="202">
        <v>450363</v>
      </c>
      <c r="G44" s="161">
        <v>929865</v>
      </c>
      <c r="H44" s="202">
        <v>540747</v>
      </c>
      <c r="I44" s="204" t="s">
        <v>314</v>
      </c>
      <c r="J44" s="262">
        <f>D44-H44</f>
        <v>14718287</v>
      </c>
      <c r="K44" s="262">
        <v>1380228</v>
      </c>
      <c r="L44" s="198">
        <v>21</v>
      </c>
    </row>
    <row r="45" spans="1:12" ht="9.75" customHeight="1">
      <c r="A45" s="7">
        <v>22</v>
      </c>
      <c r="B45" s="3" t="s">
        <v>69</v>
      </c>
      <c r="C45" s="3"/>
      <c r="D45" s="160">
        <v>23101628</v>
      </c>
      <c r="E45" s="202">
        <v>22168061</v>
      </c>
      <c r="F45" s="202">
        <v>933567</v>
      </c>
      <c r="G45" s="205" t="s">
        <v>314</v>
      </c>
      <c r="H45" s="202">
        <v>1357164</v>
      </c>
      <c r="I45" s="204" t="s">
        <v>314</v>
      </c>
      <c r="J45" s="262">
        <f>D45-H45</f>
        <v>21744464</v>
      </c>
      <c r="K45" s="262">
        <v>933567</v>
      </c>
      <c r="L45" s="198">
        <v>22</v>
      </c>
    </row>
    <row r="46" spans="1:12" ht="9.75" customHeight="1">
      <c r="A46" s="7">
        <v>23</v>
      </c>
      <c r="B46" s="3" t="s">
        <v>70</v>
      </c>
      <c r="C46" s="3"/>
      <c r="D46" s="160">
        <v>29270094</v>
      </c>
      <c r="E46" s="202">
        <v>27787870</v>
      </c>
      <c r="F46" s="202">
        <v>1482224</v>
      </c>
      <c r="G46" s="161" t="s">
        <v>314</v>
      </c>
      <c r="H46" s="202">
        <v>1761359</v>
      </c>
      <c r="I46" s="204" t="s">
        <v>314</v>
      </c>
      <c r="J46" s="262">
        <f>D46-H46</f>
        <v>27508735</v>
      </c>
      <c r="K46" s="262">
        <v>1482224</v>
      </c>
      <c r="L46" s="198">
        <v>23</v>
      </c>
    </row>
    <row r="47" spans="1:12" ht="9.75" customHeight="1">
      <c r="A47" s="7">
        <v>24</v>
      </c>
      <c r="B47" s="3" t="s">
        <v>71</v>
      </c>
      <c r="C47" s="3"/>
      <c r="D47" s="160">
        <v>13505851</v>
      </c>
      <c r="E47" s="202">
        <v>12259505</v>
      </c>
      <c r="F47" s="202">
        <v>608341</v>
      </c>
      <c r="G47" s="161">
        <v>638005</v>
      </c>
      <c r="H47" s="202">
        <v>301577</v>
      </c>
      <c r="I47" s="204" t="s">
        <v>314</v>
      </c>
      <c r="J47" s="262">
        <f>D47-H47</f>
        <v>13204274</v>
      </c>
      <c r="K47" s="262">
        <v>1246346</v>
      </c>
      <c r="L47" s="198">
        <v>24</v>
      </c>
    </row>
    <row r="48" spans="1:12" ht="9.75" customHeight="1">
      <c r="A48" s="7">
        <v>25</v>
      </c>
      <c r="B48" s="3" t="s">
        <v>72</v>
      </c>
      <c r="C48" s="3"/>
      <c r="D48" s="160">
        <v>19279837</v>
      </c>
      <c r="E48" s="202">
        <v>18374399</v>
      </c>
      <c r="F48" s="202">
        <v>905438</v>
      </c>
      <c r="G48" s="205" t="s">
        <v>314</v>
      </c>
      <c r="H48" s="202">
        <v>906800</v>
      </c>
      <c r="I48" s="204">
        <v>200310</v>
      </c>
      <c r="J48" s="262">
        <f>D48-H48-I48</f>
        <v>18172727</v>
      </c>
      <c r="K48" s="262">
        <v>705128</v>
      </c>
      <c r="L48" s="198">
        <v>25</v>
      </c>
    </row>
    <row r="49" spans="1:12" ht="9.75" customHeight="1">
      <c r="A49" s="7">
        <v>26</v>
      </c>
      <c r="B49" s="3" t="s">
        <v>73</v>
      </c>
      <c r="C49" s="3"/>
      <c r="D49" s="160">
        <v>10288321</v>
      </c>
      <c r="E49" s="202">
        <v>9742321</v>
      </c>
      <c r="F49" s="202">
        <v>546000</v>
      </c>
      <c r="G49" s="205" t="s">
        <v>314</v>
      </c>
      <c r="H49" s="202">
        <v>842490</v>
      </c>
      <c r="I49" s="204" t="s">
        <v>314</v>
      </c>
      <c r="J49" s="262">
        <f>D49-H49</f>
        <v>9445831</v>
      </c>
      <c r="K49" s="262">
        <v>546000</v>
      </c>
      <c r="L49" s="198">
        <v>26</v>
      </c>
    </row>
    <row r="50" spans="1:12" ht="9.75" customHeight="1">
      <c r="A50" s="7">
        <v>27</v>
      </c>
      <c r="B50" s="3" t="s">
        <v>74</v>
      </c>
      <c r="C50" s="3"/>
      <c r="D50" s="160">
        <v>14368885</v>
      </c>
      <c r="E50" s="202">
        <v>14088885</v>
      </c>
      <c r="F50" s="202">
        <v>280000</v>
      </c>
      <c r="G50" s="205" t="s">
        <v>314</v>
      </c>
      <c r="H50" s="202">
        <v>700747</v>
      </c>
      <c r="I50" s="204" t="s">
        <v>314</v>
      </c>
      <c r="J50" s="262">
        <f>D50-H50</f>
        <v>13668138</v>
      </c>
      <c r="K50" s="262">
        <v>280000</v>
      </c>
      <c r="L50" s="198">
        <v>27</v>
      </c>
    </row>
    <row r="51" spans="1:12" ht="9.75" customHeight="1">
      <c r="A51" s="7">
        <v>28</v>
      </c>
      <c r="B51" s="3" t="s">
        <v>60</v>
      </c>
      <c r="C51" s="3"/>
      <c r="D51" s="160">
        <v>78966769</v>
      </c>
      <c r="E51" s="202">
        <v>62110205</v>
      </c>
      <c r="F51" s="202">
        <v>14009869</v>
      </c>
      <c r="G51" s="161">
        <v>2846695</v>
      </c>
      <c r="H51" s="202">
        <v>11425225</v>
      </c>
      <c r="I51" s="202">
        <v>883101</v>
      </c>
      <c r="J51" s="262">
        <f>D51-H51-I51</f>
        <v>66658443</v>
      </c>
      <c r="K51" s="262">
        <v>15973463</v>
      </c>
      <c r="L51" s="198">
        <v>28</v>
      </c>
    </row>
    <row r="52" spans="1:12" ht="9.75" customHeight="1">
      <c r="A52" s="7">
        <v>29</v>
      </c>
      <c r="B52" s="3" t="s">
        <v>75</v>
      </c>
      <c r="C52" s="3"/>
      <c r="D52" s="160">
        <v>12515519</v>
      </c>
      <c r="E52" s="202">
        <v>11572128</v>
      </c>
      <c r="F52" s="202">
        <v>306000</v>
      </c>
      <c r="G52" s="161">
        <v>637391</v>
      </c>
      <c r="H52" s="202">
        <v>529269</v>
      </c>
      <c r="I52" s="204" t="s">
        <v>314</v>
      </c>
      <c r="J52" s="262">
        <f>D52-H52</f>
        <v>11986250</v>
      </c>
      <c r="K52" s="262">
        <v>943391</v>
      </c>
      <c r="L52" s="198">
        <v>29</v>
      </c>
    </row>
    <row r="53" spans="1:12" ht="9.75" customHeight="1">
      <c r="A53" s="7">
        <v>30</v>
      </c>
      <c r="B53" s="3" t="s">
        <v>76</v>
      </c>
      <c r="C53" s="3"/>
      <c r="D53" s="160">
        <v>15446116</v>
      </c>
      <c r="E53" s="202">
        <v>14068510</v>
      </c>
      <c r="F53" s="202">
        <v>334341</v>
      </c>
      <c r="G53" s="161">
        <v>1043265</v>
      </c>
      <c r="H53" s="202">
        <v>1049225</v>
      </c>
      <c r="I53" s="204" t="s">
        <v>314</v>
      </c>
      <c r="J53" s="262">
        <f>D53-H53</f>
        <v>14396891</v>
      </c>
      <c r="K53" s="262">
        <v>1377606</v>
      </c>
      <c r="L53" s="198">
        <v>30</v>
      </c>
    </row>
    <row r="54" spans="1:12" ht="9.75" customHeight="1">
      <c r="A54" s="7">
        <v>31</v>
      </c>
      <c r="B54" s="3" t="s">
        <v>61</v>
      </c>
      <c r="C54" s="3"/>
      <c r="D54" s="160">
        <v>28279006</v>
      </c>
      <c r="E54" s="202">
        <v>25499770</v>
      </c>
      <c r="F54" s="202">
        <v>701283</v>
      </c>
      <c r="G54" s="161">
        <v>2077953</v>
      </c>
      <c r="H54" s="202">
        <v>1078939</v>
      </c>
      <c r="I54" s="204">
        <v>7772</v>
      </c>
      <c r="J54" s="262">
        <f aca="true" t="shared" si="5" ref="J54:J59">D54-H54-I54</f>
        <v>27192295</v>
      </c>
      <c r="K54" s="262">
        <v>2771464</v>
      </c>
      <c r="L54" s="198">
        <v>31</v>
      </c>
    </row>
    <row r="55" spans="1:12" ht="9.75" customHeight="1">
      <c r="A55" s="7">
        <v>32</v>
      </c>
      <c r="B55" s="3" t="s">
        <v>77</v>
      </c>
      <c r="C55" s="3"/>
      <c r="D55" s="160">
        <v>18013635</v>
      </c>
      <c r="E55" s="202">
        <v>15562489</v>
      </c>
      <c r="F55" s="202">
        <v>884936</v>
      </c>
      <c r="G55" s="161">
        <v>1566210</v>
      </c>
      <c r="H55" s="202">
        <v>1535112</v>
      </c>
      <c r="I55" s="204">
        <v>39047</v>
      </c>
      <c r="J55" s="262">
        <f t="shared" si="5"/>
        <v>16439476</v>
      </c>
      <c r="K55" s="262">
        <v>2412099</v>
      </c>
      <c r="L55" s="198">
        <v>32</v>
      </c>
    </row>
    <row r="56" spans="1:12" ht="9.75" customHeight="1">
      <c r="A56" s="7">
        <v>33</v>
      </c>
      <c r="B56" s="3" t="s">
        <v>78</v>
      </c>
      <c r="C56" s="3"/>
      <c r="D56" s="160">
        <v>26234546</v>
      </c>
      <c r="E56" s="202">
        <v>23825934</v>
      </c>
      <c r="F56" s="202">
        <v>703686</v>
      </c>
      <c r="G56" s="161">
        <v>1704926</v>
      </c>
      <c r="H56" s="202">
        <v>727772</v>
      </c>
      <c r="I56" s="204">
        <v>1413</v>
      </c>
      <c r="J56" s="262">
        <f t="shared" si="5"/>
        <v>25505361</v>
      </c>
      <c r="K56" s="262">
        <v>2407199</v>
      </c>
      <c r="L56" s="198">
        <v>33</v>
      </c>
    </row>
    <row r="57" spans="1:12" ht="9.75" customHeight="1">
      <c r="A57" s="7">
        <v>34</v>
      </c>
      <c r="B57" s="3" t="s">
        <v>79</v>
      </c>
      <c r="C57" s="3"/>
      <c r="D57" s="160">
        <v>14280639</v>
      </c>
      <c r="E57" s="202">
        <v>11890449</v>
      </c>
      <c r="F57" s="202">
        <v>790561</v>
      </c>
      <c r="G57" s="161">
        <v>1599629</v>
      </c>
      <c r="H57" s="202">
        <v>498061</v>
      </c>
      <c r="I57" s="204">
        <v>12303</v>
      </c>
      <c r="J57" s="262">
        <f t="shared" si="5"/>
        <v>13770275</v>
      </c>
      <c r="K57" s="262">
        <v>2377887</v>
      </c>
      <c r="L57" s="198">
        <v>34</v>
      </c>
    </row>
    <row r="58" spans="1:12" ht="9.75" customHeight="1">
      <c r="A58" s="7">
        <v>35</v>
      </c>
      <c r="B58" s="14" t="s">
        <v>4</v>
      </c>
      <c r="C58" s="14"/>
      <c r="D58" s="16">
        <f aca="true" t="shared" si="6" ref="D58:I58">SUM(D38:D57)</f>
        <v>431953085</v>
      </c>
      <c r="E58" s="17">
        <f t="shared" si="6"/>
        <v>383056662</v>
      </c>
      <c r="F58" s="17">
        <f t="shared" si="6"/>
        <v>30162367</v>
      </c>
      <c r="G58" s="17">
        <f t="shared" si="6"/>
        <v>18734056</v>
      </c>
      <c r="H58" s="17">
        <f t="shared" si="6"/>
        <v>31326117</v>
      </c>
      <c r="I58" s="17">
        <f t="shared" si="6"/>
        <v>2709844</v>
      </c>
      <c r="J58" s="265">
        <f t="shared" si="5"/>
        <v>397917124</v>
      </c>
      <c r="K58" s="17">
        <f>SUM(K38:K57)</f>
        <v>46186579</v>
      </c>
      <c r="L58" s="198">
        <v>35</v>
      </c>
    </row>
    <row r="59" spans="1:12" ht="9.75" customHeight="1">
      <c r="A59" s="7">
        <v>36</v>
      </c>
      <c r="B59" s="20" t="s">
        <v>58</v>
      </c>
      <c r="C59" s="20"/>
      <c r="D59" s="16">
        <f aca="true" t="shared" si="7" ref="D59:K59">D35+D58</f>
        <v>2017681695</v>
      </c>
      <c r="E59" s="17">
        <f t="shared" si="7"/>
        <v>1061291792</v>
      </c>
      <c r="F59" s="17">
        <f t="shared" si="7"/>
        <v>936072581</v>
      </c>
      <c r="G59" s="17">
        <f t="shared" si="7"/>
        <v>20317322</v>
      </c>
      <c r="H59" s="17">
        <f t="shared" si="7"/>
        <v>103045656</v>
      </c>
      <c r="I59" s="17">
        <f t="shared" si="7"/>
        <v>106087171</v>
      </c>
      <c r="J59" s="265">
        <f t="shared" si="5"/>
        <v>1808548868</v>
      </c>
      <c r="K59" s="17">
        <f t="shared" si="7"/>
        <v>850302732</v>
      </c>
      <c r="L59" s="198">
        <v>36</v>
      </c>
    </row>
    <row r="60" spans="1:12" ht="9.75" customHeight="1">
      <c r="A60" s="7"/>
      <c r="B60" s="20"/>
      <c r="C60" s="20"/>
      <c r="D60" s="17"/>
      <c r="E60" s="17"/>
      <c r="F60" s="17"/>
      <c r="G60" s="17"/>
      <c r="H60" s="17"/>
      <c r="I60" s="17"/>
      <c r="J60" s="265"/>
      <c r="K60" s="17"/>
      <c r="L60" s="198"/>
    </row>
    <row r="61" spans="1:12" s="6" customFormat="1" ht="11.25" customHeight="1">
      <c r="A61" s="418" t="s">
        <v>384</v>
      </c>
      <c r="B61" s="418"/>
      <c r="C61" s="418"/>
      <c r="D61" s="418"/>
      <c r="E61" s="418"/>
      <c r="F61" s="418"/>
      <c r="G61" s="418" t="s">
        <v>384</v>
      </c>
      <c r="H61" s="418"/>
      <c r="I61" s="418"/>
      <c r="J61" s="418"/>
      <c r="K61" s="418"/>
      <c r="L61" s="418"/>
    </row>
    <row r="62" spans="1:12" ht="9.75" customHeight="1">
      <c r="A62" s="7" t="s">
        <v>7</v>
      </c>
      <c r="B62" s="8" t="s">
        <v>8</v>
      </c>
      <c r="C62" s="8"/>
      <c r="D62" s="10"/>
      <c r="E62" s="9"/>
      <c r="F62" s="9"/>
      <c r="G62" s="9"/>
      <c r="H62" s="9"/>
      <c r="I62" s="9"/>
      <c r="J62" s="264"/>
      <c r="K62" s="9"/>
      <c r="L62" s="198" t="s">
        <v>7</v>
      </c>
    </row>
    <row r="63" spans="1:12" ht="9.75" customHeight="1">
      <c r="A63" s="7">
        <v>37</v>
      </c>
      <c r="B63" s="3" t="s">
        <v>81</v>
      </c>
      <c r="C63" s="3"/>
      <c r="D63" s="160">
        <v>28363605</v>
      </c>
      <c r="E63" s="202">
        <v>13497788</v>
      </c>
      <c r="F63" s="202">
        <v>13079192</v>
      </c>
      <c r="G63" s="161">
        <v>1786625</v>
      </c>
      <c r="H63" s="202">
        <v>738100</v>
      </c>
      <c r="I63" s="202">
        <v>1186002</v>
      </c>
      <c r="J63" s="262">
        <f>D63-H63-I63</f>
        <v>26439503</v>
      </c>
      <c r="K63" s="262">
        <v>13679815</v>
      </c>
      <c r="L63" s="198">
        <v>37</v>
      </c>
    </row>
    <row r="64" spans="1:12" ht="9.75" customHeight="1">
      <c r="A64" s="7">
        <v>38</v>
      </c>
      <c r="B64" s="3" t="s">
        <v>82</v>
      </c>
      <c r="C64" s="3"/>
      <c r="D64" s="160">
        <v>15491358</v>
      </c>
      <c r="E64" s="202">
        <v>6457146</v>
      </c>
      <c r="F64" s="202">
        <v>7680327</v>
      </c>
      <c r="G64" s="161">
        <v>1353885</v>
      </c>
      <c r="H64" s="202">
        <v>302674</v>
      </c>
      <c r="I64" s="202">
        <v>246000</v>
      </c>
      <c r="J64" s="262">
        <f>D64-H64-I64</f>
        <v>14942684</v>
      </c>
      <c r="K64" s="262">
        <v>8788212</v>
      </c>
      <c r="L64" s="198">
        <v>38</v>
      </c>
    </row>
    <row r="65" spans="1:12" ht="9.75" customHeight="1">
      <c r="A65" s="7">
        <v>39</v>
      </c>
      <c r="B65" s="3" t="s">
        <v>83</v>
      </c>
      <c r="C65" s="3"/>
      <c r="D65" s="160">
        <v>18677539</v>
      </c>
      <c r="E65" s="202">
        <v>9953004</v>
      </c>
      <c r="F65" s="202">
        <v>8724535</v>
      </c>
      <c r="G65" s="205" t="s">
        <v>314</v>
      </c>
      <c r="H65" s="202">
        <v>600796</v>
      </c>
      <c r="I65" s="202">
        <v>381659</v>
      </c>
      <c r="J65" s="262">
        <f>D65-H65-I65</f>
        <v>17695084</v>
      </c>
      <c r="K65" s="262">
        <v>8342876</v>
      </c>
      <c r="L65" s="198">
        <v>39</v>
      </c>
    </row>
    <row r="66" spans="1:12" s="23" customFormat="1" ht="9.75" customHeight="1">
      <c r="A66" s="7">
        <v>40</v>
      </c>
      <c r="B66" s="14" t="s">
        <v>4</v>
      </c>
      <c r="C66" s="14"/>
      <c r="D66" s="16">
        <f aca="true" t="shared" si="8" ref="D66:I66">SUM(D63:D65)</f>
        <v>62532502</v>
      </c>
      <c r="E66" s="17">
        <f t="shared" si="8"/>
        <v>29907938</v>
      </c>
      <c r="F66" s="17">
        <f t="shared" si="8"/>
        <v>29484054</v>
      </c>
      <c r="G66" s="17">
        <f t="shared" si="8"/>
        <v>3140510</v>
      </c>
      <c r="H66" s="17">
        <f t="shared" si="8"/>
        <v>1641570</v>
      </c>
      <c r="I66" s="17">
        <f t="shared" si="8"/>
        <v>1813661</v>
      </c>
      <c r="J66" s="265">
        <f>D66-H66-I66</f>
        <v>59077271</v>
      </c>
      <c r="K66" s="17">
        <f>SUM(K63:K65)</f>
        <v>30810903</v>
      </c>
      <c r="L66" s="198">
        <v>40</v>
      </c>
    </row>
    <row r="67" spans="1:12" ht="9.75" customHeight="1">
      <c r="A67" s="7"/>
      <c r="B67" s="2"/>
      <c r="C67" s="2"/>
      <c r="D67" s="16"/>
      <c r="E67" s="24"/>
      <c r="F67" s="24"/>
      <c r="G67" s="17"/>
      <c r="H67" s="24"/>
      <c r="I67" s="24"/>
      <c r="J67" s="267"/>
      <c r="K67" s="24"/>
      <c r="L67" s="198"/>
    </row>
    <row r="68" spans="1:12" ht="9.75" customHeight="1">
      <c r="A68" s="7" t="s">
        <v>7</v>
      </c>
      <c r="B68" s="8" t="s">
        <v>23</v>
      </c>
      <c r="C68" s="8"/>
      <c r="D68" s="30"/>
      <c r="E68" s="9"/>
      <c r="F68" s="9"/>
      <c r="G68" s="24"/>
      <c r="H68" s="9"/>
      <c r="I68" s="9"/>
      <c r="J68" s="266"/>
      <c r="K68" s="9"/>
      <c r="L68" s="198" t="s">
        <v>7</v>
      </c>
    </row>
    <row r="69" spans="1:12" ht="9.75" customHeight="1">
      <c r="A69" s="7">
        <v>41</v>
      </c>
      <c r="B69" s="3" t="s">
        <v>84</v>
      </c>
      <c r="C69" s="3"/>
      <c r="D69" s="160">
        <v>16823751</v>
      </c>
      <c r="E69" s="202">
        <v>15341109</v>
      </c>
      <c r="F69" s="202">
        <v>403077</v>
      </c>
      <c r="G69" s="161">
        <v>1079565</v>
      </c>
      <c r="H69" s="202">
        <v>578474</v>
      </c>
      <c r="I69" s="204" t="s">
        <v>314</v>
      </c>
      <c r="J69" s="262">
        <f>D69-H69</f>
        <v>16245277</v>
      </c>
      <c r="K69" s="262">
        <v>1482642</v>
      </c>
      <c r="L69" s="198">
        <v>41</v>
      </c>
    </row>
    <row r="70" spans="1:12" ht="9.75" customHeight="1">
      <c r="A70" s="7">
        <v>42</v>
      </c>
      <c r="B70" s="3" t="s">
        <v>85</v>
      </c>
      <c r="C70" s="3"/>
      <c r="D70" s="160">
        <v>7793787</v>
      </c>
      <c r="E70" s="202">
        <v>7045104</v>
      </c>
      <c r="F70" s="202">
        <v>261949</v>
      </c>
      <c r="G70" s="161">
        <v>486734</v>
      </c>
      <c r="H70" s="202">
        <v>599073</v>
      </c>
      <c r="I70" s="204" t="s">
        <v>314</v>
      </c>
      <c r="J70" s="262">
        <f aca="true" t="shared" si="9" ref="J70:J75">D70-H70</f>
        <v>7194714</v>
      </c>
      <c r="K70" s="262">
        <v>748683</v>
      </c>
      <c r="L70" s="198">
        <v>42</v>
      </c>
    </row>
    <row r="71" spans="1:12" ht="9.75" customHeight="1">
      <c r="A71" s="7">
        <v>43</v>
      </c>
      <c r="B71" s="3" t="s">
        <v>86</v>
      </c>
      <c r="C71" s="3"/>
      <c r="D71" s="160">
        <v>15779244</v>
      </c>
      <c r="E71" s="202">
        <v>14751252</v>
      </c>
      <c r="F71" s="202">
        <v>251174</v>
      </c>
      <c r="G71" s="161">
        <v>776818</v>
      </c>
      <c r="H71" s="202">
        <v>1061666</v>
      </c>
      <c r="I71" s="204" t="s">
        <v>314</v>
      </c>
      <c r="J71" s="262">
        <f t="shared" si="9"/>
        <v>14717578</v>
      </c>
      <c r="K71" s="262">
        <v>1027992</v>
      </c>
      <c r="L71" s="198">
        <v>43</v>
      </c>
    </row>
    <row r="72" spans="1:12" ht="9.75" customHeight="1">
      <c r="A72" s="7">
        <v>44</v>
      </c>
      <c r="B72" s="3" t="s">
        <v>81</v>
      </c>
      <c r="C72" s="3"/>
      <c r="D72" s="160">
        <v>24102900</v>
      </c>
      <c r="E72" s="202">
        <v>23025555</v>
      </c>
      <c r="F72" s="202">
        <v>407345</v>
      </c>
      <c r="G72" s="161">
        <v>670000</v>
      </c>
      <c r="H72" s="202">
        <v>1136061</v>
      </c>
      <c r="I72" s="204" t="s">
        <v>314</v>
      </c>
      <c r="J72" s="262">
        <f t="shared" si="9"/>
        <v>22966839</v>
      </c>
      <c r="K72" s="262">
        <v>1077345</v>
      </c>
      <c r="L72" s="198">
        <v>44</v>
      </c>
    </row>
    <row r="73" spans="1:12" ht="9.75" customHeight="1">
      <c r="A73" s="7">
        <v>45</v>
      </c>
      <c r="B73" s="3" t="s">
        <v>82</v>
      </c>
      <c r="C73" s="3"/>
      <c r="D73" s="160">
        <v>22940723</v>
      </c>
      <c r="E73" s="202">
        <v>22590723</v>
      </c>
      <c r="F73" s="202">
        <v>350000</v>
      </c>
      <c r="G73" s="205" t="s">
        <v>314</v>
      </c>
      <c r="H73" s="202">
        <v>6252694</v>
      </c>
      <c r="I73" s="204" t="s">
        <v>314</v>
      </c>
      <c r="J73" s="262">
        <f t="shared" si="9"/>
        <v>16688029</v>
      </c>
      <c r="K73" s="262">
        <v>350000</v>
      </c>
      <c r="L73" s="198">
        <v>45</v>
      </c>
    </row>
    <row r="74" spans="1:12" ht="9.75" customHeight="1">
      <c r="A74" s="7">
        <v>46</v>
      </c>
      <c r="B74" s="3" t="s">
        <v>87</v>
      </c>
      <c r="C74" s="3"/>
      <c r="D74" s="160">
        <v>8452336</v>
      </c>
      <c r="E74" s="202">
        <v>7123775</v>
      </c>
      <c r="F74" s="202">
        <v>376131</v>
      </c>
      <c r="G74" s="161">
        <v>952430</v>
      </c>
      <c r="H74" s="202">
        <v>1258522</v>
      </c>
      <c r="I74" s="204" t="s">
        <v>314</v>
      </c>
      <c r="J74" s="262">
        <f t="shared" si="9"/>
        <v>7193814</v>
      </c>
      <c r="K74" s="262">
        <v>1328561</v>
      </c>
      <c r="L74" s="198">
        <v>46</v>
      </c>
    </row>
    <row r="75" spans="1:12" ht="9.75" customHeight="1">
      <c r="A75" s="7">
        <v>47</v>
      </c>
      <c r="B75" s="3" t="s">
        <v>88</v>
      </c>
      <c r="C75" s="3"/>
      <c r="D75" s="160">
        <v>11224110</v>
      </c>
      <c r="E75" s="202">
        <v>10408890</v>
      </c>
      <c r="F75" s="202">
        <v>815220</v>
      </c>
      <c r="G75" s="205" t="s">
        <v>314</v>
      </c>
      <c r="H75" s="202">
        <v>440999</v>
      </c>
      <c r="I75" s="204" t="s">
        <v>314</v>
      </c>
      <c r="J75" s="262">
        <f t="shared" si="9"/>
        <v>10783111</v>
      </c>
      <c r="K75" s="262">
        <v>815220</v>
      </c>
      <c r="L75" s="198">
        <v>47</v>
      </c>
    </row>
    <row r="76" spans="1:12" ht="9.75" customHeight="1">
      <c r="A76" s="7">
        <v>48</v>
      </c>
      <c r="B76" s="3" t="s">
        <v>89</v>
      </c>
      <c r="C76" s="3"/>
      <c r="D76" s="160">
        <v>12091799</v>
      </c>
      <c r="E76" s="202">
        <v>8532565</v>
      </c>
      <c r="F76" s="202">
        <v>2065283</v>
      </c>
      <c r="G76" s="161">
        <v>1493951</v>
      </c>
      <c r="H76" s="202">
        <v>408426</v>
      </c>
      <c r="I76" s="202">
        <v>1718236</v>
      </c>
      <c r="J76" s="262">
        <f>D76-H76-I76</f>
        <v>9965137</v>
      </c>
      <c r="K76" s="262">
        <v>1840998</v>
      </c>
      <c r="L76" s="198">
        <v>48</v>
      </c>
    </row>
    <row r="77" spans="1:12" ht="9.75" customHeight="1">
      <c r="A77" s="7">
        <v>49</v>
      </c>
      <c r="B77" s="3" t="s">
        <v>90</v>
      </c>
      <c r="C77" s="3"/>
      <c r="D77" s="160">
        <v>9417285</v>
      </c>
      <c r="E77" s="202">
        <v>7173753</v>
      </c>
      <c r="F77" s="202">
        <v>507683</v>
      </c>
      <c r="G77" s="161">
        <v>1735849</v>
      </c>
      <c r="H77" s="202">
        <v>392004</v>
      </c>
      <c r="I77" s="204">
        <v>6729</v>
      </c>
      <c r="J77" s="262">
        <f>D77-H77-I77</f>
        <v>9018552</v>
      </c>
      <c r="K77" s="262">
        <v>2236803</v>
      </c>
      <c r="L77" s="198">
        <v>49</v>
      </c>
    </row>
    <row r="78" spans="1:12" s="23" customFormat="1" ht="9.75" customHeight="1">
      <c r="A78" s="7">
        <v>50</v>
      </c>
      <c r="B78" s="14"/>
      <c r="C78" s="14"/>
      <c r="D78" s="16">
        <f aca="true" t="shared" si="10" ref="D78:I78">SUM(D69:D77)</f>
        <v>128625935</v>
      </c>
      <c r="E78" s="17">
        <f t="shared" si="10"/>
        <v>115992726</v>
      </c>
      <c r="F78" s="17">
        <f t="shared" si="10"/>
        <v>5437862</v>
      </c>
      <c r="G78" s="17">
        <f t="shared" si="10"/>
        <v>7195347</v>
      </c>
      <c r="H78" s="17">
        <f t="shared" si="10"/>
        <v>12127919</v>
      </c>
      <c r="I78" s="17">
        <f t="shared" si="10"/>
        <v>1724965</v>
      </c>
      <c r="J78" s="268">
        <f>D78-H78-I78</f>
        <v>114773051</v>
      </c>
      <c r="K78" s="17">
        <f>SUM(K69:K77)</f>
        <v>10908244</v>
      </c>
      <c r="L78" s="198">
        <v>50</v>
      </c>
    </row>
    <row r="79" spans="1:12" s="23" customFormat="1" ht="9.75" customHeight="1">
      <c r="A79" s="7">
        <v>51</v>
      </c>
      <c r="B79" s="20" t="s">
        <v>80</v>
      </c>
      <c r="C79" s="20"/>
      <c r="D79" s="16">
        <f aca="true" t="shared" si="11" ref="D79:K79">D66+D78</f>
        <v>191158437</v>
      </c>
      <c r="E79" s="17">
        <f t="shared" si="11"/>
        <v>145900664</v>
      </c>
      <c r="F79" s="17">
        <f t="shared" si="11"/>
        <v>34921916</v>
      </c>
      <c r="G79" s="17">
        <f t="shared" si="11"/>
        <v>10335857</v>
      </c>
      <c r="H79" s="17">
        <f t="shared" si="11"/>
        <v>13769489</v>
      </c>
      <c r="I79" s="17">
        <f t="shared" si="11"/>
        <v>3538626</v>
      </c>
      <c r="J79" s="268">
        <f>D79-H79-I79</f>
        <v>173850322</v>
      </c>
      <c r="K79" s="17">
        <f t="shared" si="11"/>
        <v>41719147</v>
      </c>
      <c r="L79" s="198">
        <v>51</v>
      </c>
    </row>
    <row r="80" spans="1:12" ht="9" customHeight="1">
      <c r="A80" s="417" t="s">
        <v>33</v>
      </c>
      <c r="B80" s="417"/>
      <c r="C80" s="170"/>
      <c r="D80" s="170"/>
      <c r="E80" s="170"/>
      <c r="F80" s="170"/>
      <c r="G80" s="193"/>
      <c r="H80" s="193"/>
      <c r="I80" s="193"/>
      <c r="J80" s="269"/>
      <c r="K80" s="193"/>
      <c r="L80" s="223"/>
    </row>
    <row r="81" spans="1:10" s="212" customFormat="1" ht="7.5">
      <c r="A81" s="330" t="s">
        <v>136</v>
      </c>
      <c r="B81" s="330"/>
      <c r="C81" s="330"/>
      <c r="D81" s="330"/>
      <c r="E81" s="330"/>
      <c r="F81" s="330"/>
      <c r="G81" s="330"/>
      <c r="J81" s="270"/>
    </row>
    <row r="82" spans="1:12" s="23" customFormat="1" ht="9.75" customHeight="1">
      <c r="A82" s="7"/>
      <c r="B82" s="20"/>
      <c r="C82" s="20"/>
      <c r="D82" s="17"/>
      <c r="E82" s="17"/>
      <c r="F82" s="17"/>
      <c r="G82" s="170"/>
      <c r="H82" s="170"/>
      <c r="I82" s="170"/>
      <c r="J82" s="271"/>
      <c r="K82" s="24"/>
      <c r="L82" s="198"/>
    </row>
    <row r="83" spans="1:12" s="23" customFormat="1" ht="9.75" customHeight="1">
      <c r="A83" s="7"/>
      <c r="B83" s="20"/>
      <c r="C83" s="20"/>
      <c r="D83" s="17"/>
      <c r="E83" s="17"/>
      <c r="F83" s="17"/>
      <c r="G83" s="170"/>
      <c r="H83" s="170"/>
      <c r="I83" s="170"/>
      <c r="J83" s="271"/>
      <c r="K83" s="24"/>
      <c r="L83" s="198"/>
    </row>
  </sheetData>
  <sheetProtection/>
  <mergeCells count="28">
    <mergeCell ref="I14:I16"/>
    <mergeCell ref="B4:F4"/>
    <mergeCell ref="B7:C17"/>
    <mergeCell ref="D7:D16"/>
    <mergeCell ref="E8:F13"/>
    <mergeCell ref="G4:H4"/>
    <mergeCell ref="F14:F16"/>
    <mergeCell ref="G10:G16"/>
    <mergeCell ref="A81:G81"/>
    <mergeCell ref="A61:F61"/>
    <mergeCell ref="A18:F18"/>
    <mergeCell ref="G8:G9"/>
    <mergeCell ref="A80:B80"/>
    <mergeCell ref="A30:F30"/>
    <mergeCell ref="G18:L18"/>
    <mergeCell ref="G30:L30"/>
    <mergeCell ref="G61:L61"/>
    <mergeCell ref="H8:I13"/>
    <mergeCell ref="G3:I3"/>
    <mergeCell ref="J8:J16"/>
    <mergeCell ref="K8:K9"/>
    <mergeCell ref="K10:K16"/>
    <mergeCell ref="A1:F1"/>
    <mergeCell ref="G1:L1"/>
    <mergeCell ref="E2:F2"/>
    <mergeCell ref="B3:F3"/>
    <mergeCell ref="H2:I2"/>
    <mergeCell ref="L7:L1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SheetLayoutView="100" zoomScalePageLayoutView="75" workbookViewId="0" topLeftCell="A1">
      <selection activeCell="J46" sqref="J46"/>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72" customWidth="1"/>
    <col min="11" max="11" width="17.140625" style="0" customWidth="1"/>
    <col min="12" max="12" width="10.00390625" style="231" customWidth="1"/>
    <col min="13" max="16384" width="9.140625" style="4" customWidth="1"/>
  </cols>
  <sheetData>
    <row r="1" spans="1:12" ht="12" customHeight="1">
      <c r="A1" s="402"/>
      <c r="B1" s="402"/>
      <c r="C1" s="402"/>
      <c r="D1" s="402"/>
      <c r="E1" s="402"/>
      <c r="F1" s="402"/>
      <c r="G1" s="402"/>
      <c r="H1" s="402"/>
      <c r="I1" s="402"/>
      <c r="J1" s="402"/>
      <c r="K1" s="402"/>
      <c r="L1" s="402"/>
    </row>
    <row r="2" spans="1:12" ht="12" customHeight="1">
      <c r="A2" s="60"/>
      <c r="B2" s="50"/>
      <c r="C2" s="50"/>
      <c r="D2" s="50"/>
      <c r="E2" s="388" t="s">
        <v>193</v>
      </c>
      <c r="F2" s="388"/>
      <c r="G2" s="192" t="s">
        <v>194</v>
      </c>
      <c r="H2" s="388"/>
      <c r="I2" s="388"/>
      <c r="J2" s="257"/>
      <c r="K2" s="192"/>
      <c r="L2" s="228"/>
    </row>
    <row r="3" spans="1:12" ht="12" customHeight="1">
      <c r="A3" s="227"/>
      <c r="B3" s="388" t="s">
        <v>195</v>
      </c>
      <c r="C3" s="388"/>
      <c r="D3" s="388"/>
      <c r="E3" s="388"/>
      <c r="F3" s="388"/>
      <c r="G3" s="389" t="s">
        <v>196</v>
      </c>
      <c r="H3" s="389"/>
      <c r="I3" s="389"/>
      <c r="J3" s="258"/>
      <c r="K3" s="4"/>
      <c r="L3" s="228"/>
    </row>
    <row r="4" spans="1:12" ht="12" customHeight="1">
      <c r="A4" s="227"/>
      <c r="B4" s="388" t="s">
        <v>398</v>
      </c>
      <c r="C4" s="388"/>
      <c r="D4" s="388"/>
      <c r="E4" s="388"/>
      <c r="F4" s="388"/>
      <c r="G4" s="403" t="s">
        <v>197</v>
      </c>
      <c r="H4" s="403"/>
      <c r="I4" s="63"/>
      <c r="J4" s="259"/>
      <c r="K4" s="4"/>
      <c r="L4" s="228"/>
    </row>
    <row r="5" spans="1:12" ht="12" customHeight="1">
      <c r="A5" s="227"/>
      <c r="B5" s="191"/>
      <c r="C5" s="191"/>
      <c r="D5" s="191"/>
      <c r="E5" s="191"/>
      <c r="F5" s="191" t="s">
        <v>332</v>
      </c>
      <c r="G5" s="62" t="s">
        <v>1</v>
      </c>
      <c r="H5" s="63"/>
      <c r="I5" s="63"/>
      <c r="J5" s="259"/>
      <c r="K5" s="4"/>
      <c r="L5" s="228"/>
    </row>
    <row r="6" spans="2:12" ht="12" customHeight="1">
      <c r="B6" s="86"/>
      <c r="C6" s="86"/>
      <c r="D6" s="86"/>
      <c r="E6" s="86"/>
      <c r="F6" s="87" t="s">
        <v>2</v>
      </c>
      <c r="G6" s="50" t="s">
        <v>41</v>
      </c>
      <c r="H6" s="50"/>
      <c r="I6" s="4"/>
      <c r="J6" s="258"/>
      <c r="K6" s="4"/>
      <c r="L6" s="228"/>
    </row>
    <row r="7" spans="1:12" s="64" customFormat="1" ht="12.75" customHeight="1">
      <c r="A7" s="89" t="s">
        <v>7</v>
      </c>
      <c r="B7" s="404" t="s">
        <v>200</v>
      </c>
      <c r="C7" s="408"/>
      <c r="D7" s="419" t="s">
        <v>282</v>
      </c>
      <c r="E7" s="90" t="s">
        <v>7</v>
      </c>
      <c r="F7" s="91" t="s">
        <v>198</v>
      </c>
      <c r="G7" s="194" t="s">
        <v>336</v>
      </c>
      <c r="H7" s="194"/>
      <c r="I7" s="194"/>
      <c r="J7" s="260"/>
      <c r="K7" s="195" t="s">
        <v>337</v>
      </c>
      <c r="L7" s="436" t="s">
        <v>338</v>
      </c>
    </row>
    <row r="8" spans="1:12" s="64" customFormat="1" ht="12.75" customHeight="1">
      <c r="A8" s="93" t="s">
        <v>7</v>
      </c>
      <c r="B8" s="405"/>
      <c r="C8" s="414"/>
      <c r="D8" s="420"/>
      <c r="E8" s="404" t="s">
        <v>204</v>
      </c>
      <c r="F8" s="408"/>
      <c r="G8" s="414" t="s">
        <v>335</v>
      </c>
      <c r="H8" s="431" t="s">
        <v>333</v>
      </c>
      <c r="I8" s="434"/>
      <c r="J8" s="456" t="s">
        <v>352</v>
      </c>
      <c r="K8" s="459" t="s">
        <v>351</v>
      </c>
      <c r="L8" s="431"/>
    </row>
    <row r="9" spans="1:12" s="64" customFormat="1" ht="12.75" customHeight="1">
      <c r="A9" s="93" t="s">
        <v>7</v>
      </c>
      <c r="B9" s="405"/>
      <c r="C9" s="414"/>
      <c r="D9" s="420"/>
      <c r="E9" s="405"/>
      <c r="F9" s="414"/>
      <c r="G9" s="410"/>
      <c r="H9" s="431"/>
      <c r="I9" s="434"/>
      <c r="J9" s="457"/>
      <c r="K9" s="460"/>
      <c r="L9" s="431"/>
    </row>
    <row r="10" spans="1:12" s="64" customFormat="1" ht="12" customHeight="1">
      <c r="A10" s="93" t="s">
        <v>7</v>
      </c>
      <c r="B10" s="405"/>
      <c r="C10" s="414"/>
      <c r="D10" s="420"/>
      <c r="E10" s="405"/>
      <c r="F10" s="414"/>
      <c r="G10" s="408" t="s">
        <v>334</v>
      </c>
      <c r="H10" s="431"/>
      <c r="I10" s="434"/>
      <c r="J10" s="457"/>
      <c r="K10" s="459" t="s">
        <v>342</v>
      </c>
      <c r="L10" s="431"/>
    </row>
    <row r="11" spans="1:12" s="64" customFormat="1" ht="25.5" customHeight="1">
      <c r="A11" s="95" t="s">
        <v>177</v>
      </c>
      <c r="B11" s="405"/>
      <c r="C11" s="414"/>
      <c r="D11" s="420"/>
      <c r="E11" s="405"/>
      <c r="F11" s="414"/>
      <c r="G11" s="414"/>
      <c r="H11" s="431"/>
      <c r="I11" s="434"/>
      <c r="J11" s="457"/>
      <c r="K11" s="461"/>
      <c r="L11" s="431"/>
    </row>
    <row r="12" spans="1:12" s="64" customFormat="1" ht="39.75" customHeight="1">
      <c r="A12" s="95" t="s">
        <v>181</v>
      </c>
      <c r="B12" s="405"/>
      <c r="C12" s="414"/>
      <c r="D12" s="420"/>
      <c r="E12" s="405"/>
      <c r="F12" s="414"/>
      <c r="G12" s="414"/>
      <c r="H12" s="431"/>
      <c r="I12" s="434"/>
      <c r="J12" s="457"/>
      <c r="K12" s="461"/>
      <c r="L12" s="431"/>
    </row>
    <row r="13" spans="1:12" s="64" customFormat="1" ht="11.25" customHeight="1" hidden="1">
      <c r="A13" s="93" t="s">
        <v>7</v>
      </c>
      <c r="B13" s="405"/>
      <c r="C13" s="414"/>
      <c r="D13" s="420"/>
      <c r="E13" s="405"/>
      <c r="F13" s="414"/>
      <c r="G13" s="414"/>
      <c r="H13" s="437"/>
      <c r="I13" s="435"/>
      <c r="J13" s="457"/>
      <c r="K13" s="461"/>
      <c r="L13" s="431"/>
    </row>
    <row r="14" spans="1:12" s="64" customFormat="1" ht="11.25">
      <c r="A14" s="93" t="s">
        <v>7</v>
      </c>
      <c r="B14" s="405"/>
      <c r="C14" s="414"/>
      <c r="D14" s="420"/>
      <c r="E14" s="98" t="s">
        <v>201</v>
      </c>
      <c r="F14" s="404" t="s">
        <v>258</v>
      </c>
      <c r="G14" s="412"/>
      <c r="H14" s="247" t="s">
        <v>201</v>
      </c>
      <c r="I14" s="466" t="s">
        <v>258</v>
      </c>
      <c r="J14" s="457"/>
      <c r="K14" s="461"/>
      <c r="L14" s="431"/>
    </row>
    <row r="15" spans="1:12" s="64" customFormat="1" ht="11.25">
      <c r="A15" s="93" t="s">
        <v>7</v>
      </c>
      <c r="B15" s="405"/>
      <c r="C15" s="414"/>
      <c r="D15" s="420"/>
      <c r="E15" s="96" t="s">
        <v>202</v>
      </c>
      <c r="F15" s="405"/>
      <c r="G15" s="412"/>
      <c r="H15" s="96" t="s">
        <v>202</v>
      </c>
      <c r="I15" s="420"/>
      <c r="J15" s="457"/>
      <c r="K15" s="461"/>
      <c r="L15" s="431"/>
    </row>
    <row r="16" spans="1:12" s="64" customFormat="1" ht="11.25">
      <c r="A16" s="93" t="s">
        <v>7</v>
      </c>
      <c r="B16" s="405"/>
      <c r="C16" s="414"/>
      <c r="D16" s="421"/>
      <c r="E16" s="96" t="s">
        <v>203</v>
      </c>
      <c r="F16" s="406"/>
      <c r="G16" s="412"/>
      <c r="H16" s="96" t="s">
        <v>203</v>
      </c>
      <c r="I16" s="450"/>
      <c r="J16" s="458"/>
      <c r="K16" s="460"/>
      <c r="L16" s="431"/>
    </row>
    <row r="17" spans="1:12" s="64" customFormat="1" ht="11.25">
      <c r="A17" s="101" t="s">
        <v>7</v>
      </c>
      <c r="B17" s="406"/>
      <c r="C17" s="415"/>
      <c r="D17" s="102" t="s">
        <v>42</v>
      </c>
      <c r="E17" s="102" t="s">
        <v>43</v>
      </c>
      <c r="F17" s="103" t="s">
        <v>44</v>
      </c>
      <c r="G17" s="104" t="s">
        <v>45</v>
      </c>
      <c r="H17" s="102" t="s">
        <v>46</v>
      </c>
      <c r="I17" s="197" t="s">
        <v>47</v>
      </c>
      <c r="J17" s="261" t="s">
        <v>48</v>
      </c>
      <c r="K17" s="103" t="s">
        <v>49</v>
      </c>
      <c r="L17" s="437"/>
    </row>
    <row r="18" spans="1:12" s="6" customFormat="1" ht="11.25" customHeight="1">
      <c r="A18" s="464"/>
      <c r="B18" s="464"/>
      <c r="C18" s="464"/>
      <c r="D18" s="464"/>
      <c r="E18" s="464"/>
      <c r="F18" s="465"/>
      <c r="G18" s="463"/>
      <c r="H18" s="463"/>
      <c r="I18" s="463"/>
      <c r="J18" s="463"/>
      <c r="K18" s="463"/>
      <c r="L18" s="463"/>
    </row>
    <row r="19" spans="1:12" ht="23.25" customHeight="1">
      <c r="A19" s="440" t="s">
        <v>385</v>
      </c>
      <c r="B19" s="440"/>
      <c r="C19" s="440"/>
      <c r="D19" s="440"/>
      <c r="E19" s="440"/>
      <c r="F19" s="440"/>
      <c r="G19" s="440" t="s">
        <v>385</v>
      </c>
      <c r="H19" s="440"/>
      <c r="I19" s="440"/>
      <c r="J19" s="440"/>
      <c r="K19" s="440"/>
      <c r="L19" s="440"/>
    </row>
    <row r="20" spans="1:12" s="198" customFormat="1" ht="9.75" customHeight="1">
      <c r="A20" s="7" t="s">
        <v>7</v>
      </c>
      <c r="B20" s="106" t="s">
        <v>206</v>
      </c>
      <c r="C20" s="106"/>
      <c r="D20" s="12"/>
      <c r="E20" s="12"/>
      <c r="F20" s="12"/>
      <c r="G20" s="12"/>
      <c r="H20" s="12"/>
      <c r="I20" s="12"/>
      <c r="J20" s="262"/>
      <c r="L20" s="228"/>
    </row>
    <row r="21" spans="1:12" s="198" customFormat="1" ht="9.75" customHeight="1">
      <c r="A21" s="7">
        <v>52</v>
      </c>
      <c r="B21" s="3" t="s">
        <v>93</v>
      </c>
      <c r="C21" s="3"/>
      <c r="D21" s="160">
        <v>12601251</v>
      </c>
      <c r="E21" s="202">
        <v>6454833</v>
      </c>
      <c r="F21" s="202">
        <v>5215326</v>
      </c>
      <c r="G21" s="161">
        <v>931092</v>
      </c>
      <c r="H21" s="161">
        <v>694033</v>
      </c>
      <c r="I21" s="161">
        <v>449090</v>
      </c>
      <c r="J21" s="262">
        <f>D21-H21-I21</f>
        <v>11458128</v>
      </c>
      <c r="K21" s="12">
        <v>5697328</v>
      </c>
      <c r="L21" s="161">
        <v>52</v>
      </c>
    </row>
    <row r="22" spans="1:12" s="198" customFormat="1" ht="9.75" customHeight="1">
      <c r="A22" s="7">
        <v>53</v>
      </c>
      <c r="B22" s="3" t="s">
        <v>94</v>
      </c>
      <c r="C22" s="3"/>
      <c r="D22" s="160">
        <v>91450811</v>
      </c>
      <c r="E22" s="202">
        <v>34757396</v>
      </c>
      <c r="F22" s="202">
        <v>54239522</v>
      </c>
      <c r="G22" s="161">
        <v>2453893</v>
      </c>
      <c r="H22" s="161">
        <v>1612224</v>
      </c>
      <c r="I22" s="161">
        <v>5185301</v>
      </c>
      <c r="J22" s="262">
        <f>D22-H22-I22</f>
        <v>84653286</v>
      </c>
      <c r="K22" s="161">
        <v>51508114</v>
      </c>
      <c r="L22" s="161">
        <v>53</v>
      </c>
    </row>
    <row r="23" spans="1:12" s="198" customFormat="1" ht="9.75" customHeight="1">
      <c r="A23" s="7">
        <v>54</v>
      </c>
      <c r="B23" s="3" t="s">
        <v>95</v>
      </c>
      <c r="C23" s="3"/>
      <c r="D23" s="160">
        <v>16625618</v>
      </c>
      <c r="E23" s="202">
        <v>8962832</v>
      </c>
      <c r="F23" s="202">
        <v>6897811</v>
      </c>
      <c r="G23" s="161">
        <v>764975</v>
      </c>
      <c r="H23" s="161">
        <v>382079</v>
      </c>
      <c r="I23" s="161">
        <v>357982</v>
      </c>
      <c r="J23" s="262">
        <f>D23-H23-I23</f>
        <v>15885557</v>
      </c>
      <c r="K23" s="161">
        <v>7304804</v>
      </c>
      <c r="L23" s="161">
        <v>54</v>
      </c>
    </row>
    <row r="24" spans="1:12" s="198" customFormat="1" ht="9.75" customHeight="1">
      <c r="A24" s="7">
        <v>55</v>
      </c>
      <c r="B24" s="14" t="s">
        <v>4</v>
      </c>
      <c r="C24" s="14"/>
      <c r="D24" s="16">
        <f aca="true" t="shared" si="0" ref="D24:I24">SUM(D21:D23)</f>
        <v>120677680</v>
      </c>
      <c r="E24" s="17">
        <f t="shared" si="0"/>
        <v>50175061</v>
      </c>
      <c r="F24" s="17">
        <f t="shared" si="0"/>
        <v>66352659</v>
      </c>
      <c r="G24" s="22">
        <f t="shared" si="0"/>
        <v>4149960</v>
      </c>
      <c r="H24" s="22">
        <f t="shared" si="0"/>
        <v>2688336</v>
      </c>
      <c r="I24" s="22">
        <f t="shared" si="0"/>
        <v>5992373</v>
      </c>
      <c r="J24" s="267">
        <f>D24-H24-I24</f>
        <v>111996971</v>
      </c>
      <c r="K24" s="22">
        <f>SUM(K21:K23)</f>
        <v>64510246</v>
      </c>
      <c r="L24" s="199">
        <v>55</v>
      </c>
    </row>
    <row r="25" spans="1:12" s="198" customFormat="1" ht="9.75" customHeight="1">
      <c r="A25" s="7"/>
      <c r="B25" s="3"/>
      <c r="C25" s="3"/>
      <c r="D25" s="11"/>
      <c r="E25" s="12"/>
      <c r="F25" s="12"/>
      <c r="G25" s="199"/>
      <c r="H25" s="199"/>
      <c r="I25" s="199"/>
      <c r="J25" s="273"/>
      <c r="K25" s="199"/>
      <c r="L25" s="199"/>
    </row>
    <row r="26" spans="1:12" s="200" customFormat="1" ht="9.75" customHeight="1">
      <c r="A26" s="25" t="s">
        <v>7</v>
      </c>
      <c r="B26" s="106" t="s">
        <v>205</v>
      </c>
      <c r="C26" s="106"/>
      <c r="D26" s="27"/>
      <c r="E26" s="28"/>
      <c r="F26" s="28"/>
      <c r="G26" s="199"/>
      <c r="H26" s="199"/>
      <c r="I26" s="199"/>
      <c r="J26" s="273"/>
      <c r="K26" s="199"/>
      <c r="L26" s="199" t="s">
        <v>7</v>
      </c>
    </row>
    <row r="27" spans="1:12" s="198" customFormat="1" ht="9.75" customHeight="1">
      <c r="A27" s="7">
        <v>56</v>
      </c>
      <c r="B27" s="3" t="s">
        <v>96</v>
      </c>
      <c r="C27" s="3"/>
      <c r="D27" s="160">
        <v>15694278</v>
      </c>
      <c r="E27" s="202">
        <v>15196526</v>
      </c>
      <c r="F27" s="202">
        <v>297580</v>
      </c>
      <c r="G27" s="161">
        <v>200172</v>
      </c>
      <c r="H27" s="161">
        <v>673236</v>
      </c>
      <c r="I27" s="205">
        <v>14904</v>
      </c>
      <c r="J27" s="262">
        <f>D27-H27-I27</f>
        <v>15006138</v>
      </c>
      <c r="K27" s="161">
        <v>482848</v>
      </c>
      <c r="L27" s="161">
        <v>56</v>
      </c>
    </row>
    <row r="28" spans="1:12" s="198" customFormat="1" ht="9.75" customHeight="1">
      <c r="A28" s="7">
        <v>57</v>
      </c>
      <c r="B28" s="3" t="s">
        <v>97</v>
      </c>
      <c r="C28" s="3"/>
      <c r="D28" s="160">
        <v>13334375</v>
      </c>
      <c r="E28" s="202">
        <v>12794650</v>
      </c>
      <c r="F28" s="202">
        <v>539725</v>
      </c>
      <c r="G28" s="161" t="s">
        <v>314</v>
      </c>
      <c r="H28" s="161">
        <v>778575</v>
      </c>
      <c r="I28" s="205" t="s">
        <v>314</v>
      </c>
      <c r="J28" s="262">
        <f>D28-H28</f>
        <v>12555800</v>
      </c>
      <c r="K28" s="161">
        <v>539725</v>
      </c>
      <c r="L28" s="161">
        <v>10</v>
      </c>
    </row>
    <row r="29" spans="1:12" s="201" customFormat="1" ht="9.75" customHeight="1">
      <c r="A29" s="7">
        <v>58</v>
      </c>
      <c r="B29" s="3" t="s">
        <v>98</v>
      </c>
      <c r="C29" s="3"/>
      <c r="D29" s="160">
        <v>11972475</v>
      </c>
      <c r="E29" s="202">
        <v>10948480</v>
      </c>
      <c r="F29" s="202">
        <v>371499</v>
      </c>
      <c r="G29" s="161">
        <v>652496</v>
      </c>
      <c r="H29" s="161">
        <v>789924</v>
      </c>
      <c r="I29" s="205" t="s">
        <v>314</v>
      </c>
      <c r="J29" s="262">
        <f>D29-H29</f>
        <v>11182551</v>
      </c>
      <c r="K29" s="161">
        <v>1023995</v>
      </c>
      <c r="L29" s="161">
        <v>58</v>
      </c>
    </row>
    <row r="30" spans="1:12" s="198" customFormat="1" ht="9.75" customHeight="1">
      <c r="A30" s="7">
        <v>59</v>
      </c>
      <c r="B30" s="3" t="s">
        <v>99</v>
      </c>
      <c r="C30" s="3"/>
      <c r="D30" s="160">
        <v>12414901</v>
      </c>
      <c r="E30" s="202">
        <v>10668705</v>
      </c>
      <c r="F30" s="202">
        <v>405611</v>
      </c>
      <c r="G30" s="161">
        <v>1340585</v>
      </c>
      <c r="H30" s="161">
        <v>355969</v>
      </c>
      <c r="I30" s="205">
        <v>24715</v>
      </c>
      <c r="J30" s="262">
        <f>D30-H30-I30</f>
        <v>12034217</v>
      </c>
      <c r="K30" s="161">
        <v>1721481</v>
      </c>
      <c r="L30" s="161">
        <v>59</v>
      </c>
    </row>
    <row r="31" spans="1:12" s="198" customFormat="1" ht="9.75" customHeight="1">
      <c r="A31" s="7">
        <v>60</v>
      </c>
      <c r="B31" s="3" t="s">
        <v>94</v>
      </c>
      <c r="C31" s="3"/>
      <c r="D31" s="160">
        <v>19614917</v>
      </c>
      <c r="E31" s="202">
        <v>16711903</v>
      </c>
      <c r="F31" s="202">
        <v>1144296</v>
      </c>
      <c r="G31" s="161">
        <v>1758718</v>
      </c>
      <c r="H31" s="161">
        <v>930574</v>
      </c>
      <c r="I31" s="161">
        <v>180365</v>
      </c>
      <c r="J31" s="262">
        <f>D31-H31-I31</f>
        <v>18503978</v>
      </c>
      <c r="K31" s="161">
        <v>2722649</v>
      </c>
      <c r="L31" s="161">
        <v>60</v>
      </c>
    </row>
    <row r="32" spans="1:12" s="198" customFormat="1" ht="9.75" customHeight="1">
      <c r="A32" s="7">
        <v>61</v>
      </c>
      <c r="B32" s="3" t="s">
        <v>100</v>
      </c>
      <c r="C32" s="3"/>
      <c r="D32" s="160">
        <v>17500684</v>
      </c>
      <c r="E32" s="202">
        <v>16363056</v>
      </c>
      <c r="F32" s="202">
        <v>334650</v>
      </c>
      <c r="G32" s="161">
        <v>802978</v>
      </c>
      <c r="H32" s="161">
        <v>730236</v>
      </c>
      <c r="I32" s="205" t="s">
        <v>314</v>
      </c>
      <c r="J32" s="262">
        <f>D32-H32</f>
        <v>16770448</v>
      </c>
      <c r="K32" s="161">
        <v>1137628</v>
      </c>
      <c r="L32" s="161">
        <v>61</v>
      </c>
    </row>
    <row r="33" spans="1:12" s="198" customFormat="1" ht="9.75" customHeight="1">
      <c r="A33" s="7">
        <v>62</v>
      </c>
      <c r="B33" s="3" t="s">
        <v>101</v>
      </c>
      <c r="C33" s="3"/>
      <c r="D33" s="160">
        <v>10409007</v>
      </c>
      <c r="E33" s="202">
        <v>9184224</v>
      </c>
      <c r="F33" s="202">
        <v>422766</v>
      </c>
      <c r="G33" s="161">
        <v>802017</v>
      </c>
      <c r="H33" s="161">
        <v>270837</v>
      </c>
      <c r="I33" s="205" t="s">
        <v>314</v>
      </c>
      <c r="J33" s="262">
        <f>D33-H33</f>
        <v>10138170</v>
      </c>
      <c r="K33" s="161">
        <v>1224783</v>
      </c>
      <c r="L33" s="161">
        <v>62</v>
      </c>
    </row>
    <row r="34" spans="1:12" s="198" customFormat="1" ht="9.75" customHeight="1">
      <c r="A34" s="7">
        <v>63</v>
      </c>
      <c r="B34" s="14" t="s">
        <v>4</v>
      </c>
      <c r="C34" s="14"/>
      <c r="D34" s="16">
        <f aca="true" t="shared" si="1" ref="D34:K34">SUM(D27:D33)</f>
        <v>100940637</v>
      </c>
      <c r="E34" s="17">
        <f t="shared" si="1"/>
        <v>91867544</v>
      </c>
      <c r="F34" s="17">
        <f t="shared" si="1"/>
        <v>3516127</v>
      </c>
      <c r="G34" s="22">
        <f t="shared" si="1"/>
        <v>5556966</v>
      </c>
      <c r="H34" s="22">
        <f t="shared" si="1"/>
        <v>4529351</v>
      </c>
      <c r="I34" s="22">
        <f t="shared" si="1"/>
        <v>219984</v>
      </c>
      <c r="J34" s="267">
        <f>D34-H34-I34</f>
        <v>96191302</v>
      </c>
      <c r="K34" s="22">
        <f t="shared" si="1"/>
        <v>8853109</v>
      </c>
      <c r="L34" s="199">
        <v>63</v>
      </c>
    </row>
    <row r="35" spans="1:12" s="198" customFormat="1" ht="9.75" customHeight="1">
      <c r="A35" s="7">
        <v>64</v>
      </c>
      <c r="B35" s="20" t="s">
        <v>92</v>
      </c>
      <c r="C35" s="20"/>
      <c r="D35" s="16">
        <f aca="true" t="shared" si="2" ref="D35:K35">D24+D34</f>
        <v>221618317</v>
      </c>
      <c r="E35" s="17">
        <f t="shared" si="2"/>
        <v>142042605</v>
      </c>
      <c r="F35" s="17">
        <f t="shared" si="2"/>
        <v>69868786</v>
      </c>
      <c r="G35" s="22">
        <f t="shared" si="2"/>
        <v>9706926</v>
      </c>
      <c r="H35" s="22">
        <f t="shared" si="2"/>
        <v>7217687</v>
      </c>
      <c r="I35" s="22">
        <f t="shared" si="2"/>
        <v>6212357</v>
      </c>
      <c r="J35" s="267">
        <f>D35-H35-I35</f>
        <v>208188273</v>
      </c>
      <c r="K35" s="22">
        <f t="shared" si="2"/>
        <v>73363355</v>
      </c>
      <c r="L35" s="199">
        <v>64</v>
      </c>
    </row>
    <row r="36" spans="1:12" ht="9.75" customHeight="1">
      <c r="A36" s="7"/>
      <c r="B36" s="20"/>
      <c r="C36" s="20"/>
      <c r="D36" s="17"/>
      <c r="E36" s="17"/>
      <c r="F36" s="17"/>
      <c r="G36" s="462"/>
      <c r="H36" s="462"/>
      <c r="I36" s="462"/>
      <c r="J36" s="462"/>
      <c r="K36" s="462"/>
      <c r="L36" s="240"/>
    </row>
    <row r="37" spans="1:12" ht="9.75" customHeight="1">
      <c r="A37" s="440" t="s">
        <v>386</v>
      </c>
      <c r="B37" s="440"/>
      <c r="C37" s="440"/>
      <c r="D37" s="440"/>
      <c r="E37" s="440"/>
      <c r="F37" s="440"/>
      <c r="G37" s="440" t="s">
        <v>386</v>
      </c>
      <c r="H37" s="440"/>
      <c r="I37" s="440"/>
      <c r="J37" s="440"/>
      <c r="K37" s="440"/>
      <c r="L37" s="440"/>
    </row>
    <row r="38" spans="1:12" s="198" customFormat="1" ht="9.75" customHeight="1">
      <c r="A38" s="7" t="s">
        <v>7</v>
      </c>
      <c r="B38" s="106" t="s">
        <v>206</v>
      </c>
      <c r="C38" s="106"/>
      <c r="D38" s="12"/>
      <c r="E38" s="12"/>
      <c r="F38" s="12"/>
      <c r="G38" s="199"/>
      <c r="H38" s="199"/>
      <c r="I38" s="199"/>
      <c r="J38" s="273"/>
      <c r="K38" s="199"/>
      <c r="L38" s="199" t="s">
        <v>7</v>
      </c>
    </row>
    <row r="39" spans="1:12" s="198" customFormat="1" ht="9.75" customHeight="1">
      <c r="A39" s="7">
        <v>65</v>
      </c>
      <c r="B39" s="3" t="s">
        <v>103</v>
      </c>
      <c r="C39" s="3"/>
      <c r="D39" s="160">
        <v>25609297</v>
      </c>
      <c r="E39" s="202">
        <v>13546380</v>
      </c>
      <c r="F39" s="202">
        <v>11517398</v>
      </c>
      <c r="G39" s="161">
        <v>545519</v>
      </c>
      <c r="H39" s="161">
        <v>699058</v>
      </c>
      <c r="I39" s="161">
        <v>28545</v>
      </c>
      <c r="J39" s="262">
        <f>D39-H39-I39</f>
        <v>24881694</v>
      </c>
      <c r="K39" s="161">
        <v>12034372</v>
      </c>
      <c r="L39" s="161">
        <v>65</v>
      </c>
    </row>
    <row r="40" spans="1:12" s="198" customFormat="1" ht="9.75" customHeight="1">
      <c r="A40" s="7">
        <v>66</v>
      </c>
      <c r="B40" s="3" t="s">
        <v>104</v>
      </c>
      <c r="C40" s="3"/>
      <c r="D40" s="160">
        <v>21952679</v>
      </c>
      <c r="E40" s="202">
        <v>10867145</v>
      </c>
      <c r="F40" s="202">
        <v>11085534</v>
      </c>
      <c r="G40" s="161" t="s">
        <v>314</v>
      </c>
      <c r="H40" s="161">
        <v>2677267</v>
      </c>
      <c r="I40" s="161">
        <v>496726</v>
      </c>
      <c r="J40" s="262">
        <f>D40-H40-I40</f>
        <v>18778686</v>
      </c>
      <c r="K40" s="161">
        <v>10588808</v>
      </c>
      <c r="L40" s="161">
        <v>66</v>
      </c>
    </row>
    <row r="41" spans="1:12" s="198" customFormat="1" ht="9.75" customHeight="1">
      <c r="A41" s="7">
        <v>67</v>
      </c>
      <c r="B41" s="3" t="s">
        <v>105</v>
      </c>
      <c r="C41" s="3"/>
      <c r="D41" s="160">
        <v>16704101</v>
      </c>
      <c r="E41" s="202">
        <v>9695886</v>
      </c>
      <c r="F41" s="202">
        <v>7008215</v>
      </c>
      <c r="G41" s="205" t="s">
        <v>314</v>
      </c>
      <c r="H41" s="161">
        <v>2444985</v>
      </c>
      <c r="I41" s="161">
        <v>292948</v>
      </c>
      <c r="J41" s="262">
        <f>D41-H41-I41</f>
        <v>13966168</v>
      </c>
      <c r="K41" s="161">
        <v>6715267</v>
      </c>
      <c r="L41" s="205">
        <v>67</v>
      </c>
    </row>
    <row r="42" spans="1:12" s="198" customFormat="1" ht="9.75" customHeight="1">
      <c r="A42" s="7">
        <v>68</v>
      </c>
      <c r="B42" s="3" t="s">
        <v>106</v>
      </c>
      <c r="C42" s="3"/>
      <c r="D42" s="160">
        <v>16078465</v>
      </c>
      <c r="E42" s="202">
        <v>10222015</v>
      </c>
      <c r="F42" s="202">
        <v>4965136</v>
      </c>
      <c r="G42" s="161">
        <v>891314</v>
      </c>
      <c r="H42" s="161">
        <v>446130</v>
      </c>
      <c r="I42" s="205">
        <v>319750</v>
      </c>
      <c r="J42" s="262">
        <f>D42-H42-I42</f>
        <v>15312585</v>
      </c>
      <c r="K42" s="161">
        <v>5536700</v>
      </c>
      <c r="L42" s="161">
        <v>68</v>
      </c>
    </row>
    <row r="43" spans="1:12" s="198" customFormat="1" ht="9.75" customHeight="1">
      <c r="A43" s="7">
        <v>69</v>
      </c>
      <c r="B43" s="14" t="s">
        <v>4</v>
      </c>
      <c r="C43" s="14"/>
      <c r="D43" s="16">
        <f aca="true" t="shared" si="3" ref="D43:I43">SUM(D39:D42)</f>
        <v>80344542</v>
      </c>
      <c r="E43" s="17">
        <f t="shared" si="3"/>
        <v>44331426</v>
      </c>
      <c r="F43" s="17">
        <f t="shared" si="3"/>
        <v>34576283</v>
      </c>
      <c r="G43" s="22">
        <f t="shared" si="3"/>
        <v>1436833</v>
      </c>
      <c r="H43" s="22">
        <f t="shared" si="3"/>
        <v>6267440</v>
      </c>
      <c r="I43" s="22">
        <f t="shared" si="3"/>
        <v>1137969</v>
      </c>
      <c r="J43" s="265">
        <f>D43-H43-I43</f>
        <v>72939133</v>
      </c>
      <c r="K43" s="22">
        <f>SUM(K39:K42)</f>
        <v>34875147</v>
      </c>
      <c r="L43" s="199">
        <v>69</v>
      </c>
    </row>
    <row r="44" spans="1:12" s="198" customFormat="1" ht="9.75" customHeight="1">
      <c r="A44" s="7"/>
      <c r="B44" s="3"/>
      <c r="C44" s="3"/>
      <c r="D44" s="11"/>
      <c r="E44" s="12"/>
      <c r="F44" s="12"/>
      <c r="G44" s="199"/>
      <c r="H44" s="199"/>
      <c r="I44" s="199"/>
      <c r="J44" s="273"/>
      <c r="K44" s="199"/>
      <c r="L44" s="199"/>
    </row>
    <row r="45" spans="1:12" s="198" customFormat="1" ht="9.75" customHeight="1">
      <c r="A45" s="7" t="s">
        <v>7</v>
      </c>
      <c r="B45" s="106" t="s">
        <v>205</v>
      </c>
      <c r="C45" s="106"/>
      <c r="D45" s="11"/>
      <c r="E45" s="12"/>
      <c r="F45" s="12"/>
      <c r="G45" s="199"/>
      <c r="H45" s="199"/>
      <c r="I45" s="199"/>
      <c r="J45" s="273"/>
      <c r="K45" s="199"/>
      <c r="L45" s="199" t="s">
        <v>7</v>
      </c>
    </row>
    <row r="46" spans="1:12" s="198" customFormat="1" ht="9.75" customHeight="1">
      <c r="A46" s="7">
        <v>70</v>
      </c>
      <c r="B46" s="3" t="s">
        <v>103</v>
      </c>
      <c r="C46" s="3"/>
      <c r="D46" s="160">
        <v>13816314</v>
      </c>
      <c r="E46" s="202">
        <v>13516154</v>
      </c>
      <c r="F46" s="202">
        <v>300160</v>
      </c>
      <c r="G46" s="205" t="s">
        <v>314</v>
      </c>
      <c r="H46" s="161">
        <v>501344</v>
      </c>
      <c r="I46" s="205" t="s">
        <v>314</v>
      </c>
      <c r="J46" s="262">
        <f>D46-H46</f>
        <v>13314970</v>
      </c>
      <c r="K46" s="161">
        <v>300160</v>
      </c>
      <c r="L46" s="205">
        <v>70</v>
      </c>
    </row>
    <row r="47" spans="1:12" s="198" customFormat="1" ht="9.75" customHeight="1">
      <c r="A47" s="7">
        <v>71</v>
      </c>
      <c r="B47" s="3" t="s">
        <v>104</v>
      </c>
      <c r="C47" s="3"/>
      <c r="D47" s="160">
        <v>9702964</v>
      </c>
      <c r="E47" s="202">
        <v>9475908</v>
      </c>
      <c r="F47" s="202">
        <v>227056</v>
      </c>
      <c r="G47" s="205" t="s">
        <v>314</v>
      </c>
      <c r="H47" s="161">
        <v>1743587</v>
      </c>
      <c r="I47" s="205" t="s">
        <v>314</v>
      </c>
      <c r="J47" s="262">
        <f>D47-H47</f>
        <v>7959377</v>
      </c>
      <c r="K47" s="161">
        <v>227056</v>
      </c>
      <c r="L47" s="205">
        <v>71</v>
      </c>
    </row>
    <row r="48" spans="1:12" s="198" customFormat="1" ht="9.75" customHeight="1">
      <c r="A48" s="7">
        <v>72</v>
      </c>
      <c r="B48" s="3" t="s">
        <v>105</v>
      </c>
      <c r="C48" s="3"/>
      <c r="D48" s="160">
        <v>11182123</v>
      </c>
      <c r="E48" s="202">
        <v>10075315</v>
      </c>
      <c r="F48" s="202">
        <v>840370</v>
      </c>
      <c r="G48" s="161">
        <v>266438</v>
      </c>
      <c r="H48" s="161">
        <v>392066</v>
      </c>
      <c r="I48" s="205" t="s">
        <v>314</v>
      </c>
      <c r="J48" s="262">
        <f>D48-H48</f>
        <v>10790057</v>
      </c>
      <c r="K48" s="161">
        <v>1106808</v>
      </c>
      <c r="L48" s="161">
        <v>72</v>
      </c>
    </row>
    <row r="49" spans="1:12" s="198" customFormat="1" ht="9.75" customHeight="1">
      <c r="A49" s="7">
        <v>73</v>
      </c>
      <c r="B49" s="3" t="s">
        <v>107</v>
      </c>
      <c r="C49" s="3"/>
      <c r="D49" s="160">
        <v>15247617</v>
      </c>
      <c r="E49" s="202">
        <v>14566712</v>
      </c>
      <c r="F49" s="202">
        <v>680905</v>
      </c>
      <c r="G49" s="205" t="s">
        <v>314</v>
      </c>
      <c r="H49" s="161">
        <v>941176</v>
      </c>
      <c r="I49" s="205" t="s">
        <v>314</v>
      </c>
      <c r="J49" s="262">
        <f>D49-H49</f>
        <v>14306441</v>
      </c>
      <c r="K49" s="161">
        <v>680905</v>
      </c>
      <c r="L49" s="205">
        <v>73</v>
      </c>
    </row>
    <row r="50" spans="1:12" s="198" customFormat="1" ht="9.75" customHeight="1">
      <c r="A50" s="7">
        <v>74</v>
      </c>
      <c r="B50" s="3" t="s">
        <v>108</v>
      </c>
      <c r="C50" s="3"/>
      <c r="D50" s="160">
        <v>9439302</v>
      </c>
      <c r="E50" s="202">
        <v>7665981</v>
      </c>
      <c r="F50" s="202">
        <v>785181</v>
      </c>
      <c r="G50" s="161">
        <v>988140</v>
      </c>
      <c r="H50" s="161">
        <v>307713</v>
      </c>
      <c r="I50" s="205" t="s">
        <v>314</v>
      </c>
      <c r="J50" s="262">
        <f>D50-H50</f>
        <v>9131589</v>
      </c>
      <c r="K50" s="161">
        <v>1773321</v>
      </c>
      <c r="L50" s="161">
        <v>74</v>
      </c>
    </row>
    <row r="51" spans="1:12" s="198" customFormat="1" ht="9.75" customHeight="1">
      <c r="A51" s="7">
        <v>75</v>
      </c>
      <c r="B51" s="3" t="s">
        <v>109</v>
      </c>
      <c r="C51" s="3"/>
      <c r="D51" s="160">
        <v>5402094</v>
      </c>
      <c r="E51" s="202">
        <v>4256177</v>
      </c>
      <c r="F51" s="202">
        <v>537696</v>
      </c>
      <c r="G51" s="161">
        <v>608221</v>
      </c>
      <c r="H51" s="161">
        <v>213542</v>
      </c>
      <c r="I51" s="205">
        <v>14049</v>
      </c>
      <c r="J51" s="262">
        <f>D51-H51-I51</f>
        <v>5174503</v>
      </c>
      <c r="K51" s="161">
        <v>1131868</v>
      </c>
      <c r="L51" s="161">
        <v>75</v>
      </c>
    </row>
    <row r="52" spans="1:12" s="198" customFormat="1" ht="9.75" customHeight="1">
      <c r="A52" s="7">
        <v>76</v>
      </c>
      <c r="B52" s="3" t="s">
        <v>110</v>
      </c>
      <c r="C52" s="3"/>
      <c r="D52" s="160">
        <v>12080722</v>
      </c>
      <c r="E52" s="202">
        <v>10096399</v>
      </c>
      <c r="F52" s="202">
        <v>1006538</v>
      </c>
      <c r="G52" s="161">
        <v>977785</v>
      </c>
      <c r="H52" s="161">
        <v>298036</v>
      </c>
      <c r="I52" s="161">
        <v>418118</v>
      </c>
      <c r="J52" s="262">
        <f>D52-H52-I52</f>
        <v>11364568</v>
      </c>
      <c r="K52" s="161">
        <v>1566205</v>
      </c>
      <c r="L52" s="161">
        <v>76</v>
      </c>
    </row>
    <row r="53" spans="1:12" s="198" customFormat="1" ht="9.75" customHeight="1">
      <c r="A53" s="7">
        <v>77</v>
      </c>
      <c r="B53" s="3" t="s">
        <v>111</v>
      </c>
      <c r="C53" s="3"/>
      <c r="D53" s="160">
        <v>6007874</v>
      </c>
      <c r="E53" s="202">
        <v>4896619</v>
      </c>
      <c r="F53" s="202">
        <v>652349</v>
      </c>
      <c r="G53" s="161">
        <v>458906</v>
      </c>
      <c r="H53" s="161">
        <v>170424</v>
      </c>
      <c r="I53" s="205">
        <v>14335</v>
      </c>
      <c r="J53" s="262">
        <f>D53-H53-I53</f>
        <v>5823115</v>
      </c>
      <c r="K53" s="161">
        <v>1096920</v>
      </c>
      <c r="L53" s="161">
        <v>77</v>
      </c>
    </row>
    <row r="54" spans="1:12" s="198" customFormat="1" ht="9.75" customHeight="1">
      <c r="A54" s="7">
        <v>78</v>
      </c>
      <c r="B54" s="3" t="s">
        <v>112</v>
      </c>
      <c r="C54" s="3"/>
      <c r="D54" s="160">
        <v>10327511</v>
      </c>
      <c r="E54" s="202">
        <v>8721964</v>
      </c>
      <c r="F54" s="202">
        <v>570688</v>
      </c>
      <c r="G54" s="161">
        <v>1034859</v>
      </c>
      <c r="H54" s="161">
        <v>443115</v>
      </c>
      <c r="I54" s="205" t="s">
        <v>314</v>
      </c>
      <c r="J54" s="262">
        <f>D54-H54</f>
        <v>9884396</v>
      </c>
      <c r="K54" s="161">
        <v>1605547</v>
      </c>
      <c r="L54" s="161">
        <v>78</v>
      </c>
    </row>
    <row r="55" spans="1:12" s="198" customFormat="1" ht="9.75" customHeight="1">
      <c r="A55" s="7">
        <v>79</v>
      </c>
      <c r="B55" s="14" t="s">
        <v>4</v>
      </c>
      <c r="C55" s="14"/>
      <c r="D55" s="16">
        <f aca="true" t="shared" si="4" ref="D55:K55">SUM(D46:D54)</f>
        <v>93206521</v>
      </c>
      <c r="E55" s="17">
        <f t="shared" si="4"/>
        <v>83271229</v>
      </c>
      <c r="F55" s="17">
        <f t="shared" si="4"/>
        <v>5600943</v>
      </c>
      <c r="G55" s="22">
        <f t="shared" si="4"/>
        <v>4334349</v>
      </c>
      <c r="H55" s="22">
        <f t="shared" si="4"/>
        <v>5011003</v>
      </c>
      <c r="I55" s="22">
        <f t="shared" si="4"/>
        <v>446502</v>
      </c>
      <c r="J55" s="265">
        <f>D55-H55-I55</f>
        <v>87749016</v>
      </c>
      <c r="K55" s="22">
        <f t="shared" si="4"/>
        <v>9488790</v>
      </c>
      <c r="L55" s="199">
        <v>79</v>
      </c>
    </row>
    <row r="56" spans="1:12" s="198" customFormat="1" ht="9.75" customHeight="1">
      <c r="A56" s="7">
        <v>80</v>
      </c>
      <c r="B56" s="20" t="s">
        <v>102</v>
      </c>
      <c r="C56" s="20"/>
      <c r="D56" s="16">
        <f aca="true" t="shared" si="5" ref="D56:K56">D43+D55</f>
        <v>173551063</v>
      </c>
      <c r="E56" s="17">
        <f t="shared" si="5"/>
        <v>127602655</v>
      </c>
      <c r="F56" s="17">
        <f t="shared" si="5"/>
        <v>40177226</v>
      </c>
      <c r="G56" s="22">
        <f t="shared" si="5"/>
        <v>5771182</v>
      </c>
      <c r="H56" s="22">
        <f t="shared" si="5"/>
        <v>11278443</v>
      </c>
      <c r="I56" s="22">
        <f t="shared" si="5"/>
        <v>1584471</v>
      </c>
      <c r="J56" s="265">
        <f>D56-H56-I56</f>
        <v>160688149</v>
      </c>
      <c r="K56" s="22">
        <f t="shared" si="5"/>
        <v>44363937</v>
      </c>
      <c r="L56" s="199">
        <v>80</v>
      </c>
    </row>
    <row r="57" spans="1:12" ht="9.75" customHeight="1">
      <c r="A57" s="7"/>
      <c r="B57" s="20"/>
      <c r="C57" s="20"/>
      <c r="D57" s="17"/>
      <c r="E57" s="17"/>
      <c r="F57" s="17"/>
      <c r="G57" s="462"/>
      <c r="H57" s="462"/>
      <c r="I57" s="462"/>
      <c r="J57" s="274"/>
      <c r="K57" s="22"/>
      <c r="L57" s="240"/>
    </row>
    <row r="58" spans="1:12" ht="9.75" customHeight="1">
      <c r="A58" s="440" t="s">
        <v>387</v>
      </c>
      <c r="B58" s="440"/>
      <c r="C58" s="440"/>
      <c r="D58" s="440"/>
      <c r="E58" s="440"/>
      <c r="F58" s="440"/>
      <c r="G58" s="440" t="s">
        <v>387</v>
      </c>
      <c r="H58" s="440"/>
      <c r="I58" s="440"/>
      <c r="J58" s="440"/>
      <c r="K58" s="440"/>
      <c r="L58" s="440"/>
    </row>
    <row r="59" spans="1:12" s="198" customFormat="1" ht="9.75" customHeight="1">
      <c r="A59" s="7" t="s">
        <v>7</v>
      </c>
      <c r="B59" s="106" t="s">
        <v>8</v>
      </c>
      <c r="C59" s="106"/>
      <c r="D59" s="16"/>
      <c r="E59" s="17"/>
      <c r="F59" s="17"/>
      <c r="G59" s="22"/>
      <c r="H59" s="22"/>
      <c r="I59" s="22"/>
      <c r="J59" s="275"/>
      <c r="K59" s="207"/>
      <c r="L59" s="199"/>
    </row>
    <row r="60" spans="1:12" s="198" customFormat="1" ht="9.75" customHeight="1">
      <c r="A60" s="7">
        <v>81</v>
      </c>
      <c r="B60" s="3" t="s">
        <v>114</v>
      </c>
      <c r="C60" s="3"/>
      <c r="D60" s="160">
        <v>16561031</v>
      </c>
      <c r="E60" s="202">
        <v>9694391</v>
      </c>
      <c r="F60" s="202">
        <v>6428660</v>
      </c>
      <c r="G60" s="161">
        <v>437980</v>
      </c>
      <c r="H60" s="161">
        <v>325257</v>
      </c>
      <c r="I60" s="161">
        <v>124407</v>
      </c>
      <c r="J60" s="262">
        <f aca="true" t="shared" si="6" ref="J60:J65">D60-H60-I60</f>
        <v>16111367</v>
      </c>
      <c r="K60" s="161">
        <v>6742233</v>
      </c>
      <c r="L60" s="161">
        <v>81</v>
      </c>
    </row>
    <row r="61" spans="1:12" s="201" customFormat="1" ht="9.75" customHeight="1">
      <c r="A61" s="7">
        <v>82</v>
      </c>
      <c r="B61" s="3" t="s">
        <v>115</v>
      </c>
      <c r="C61" s="3"/>
      <c r="D61" s="160">
        <v>60359966</v>
      </c>
      <c r="E61" s="202">
        <v>23824018</v>
      </c>
      <c r="F61" s="202">
        <v>36535948</v>
      </c>
      <c r="G61" s="205" t="s">
        <v>314</v>
      </c>
      <c r="H61" s="161">
        <v>3287891</v>
      </c>
      <c r="I61" s="161">
        <v>2222502</v>
      </c>
      <c r="J61" s="262">
        <f t="shared" si="6"/>
        <v>54849573</v>
      </c>
      <c r="K61" s="161">
        <v>34313446</v>
      </c>
      <c r="L61" s="205">
        <v>82</v>
      </c>
    </row>
    <row r="62" spans="1:12" s="198" customFormat="1" ht="9.75" customHeight="1">
      <c r="A62" s="7">
        <v>83</v>
      </c>
      <c r="B62" s="3" t="s">
        <v>116</v>
      </c>
      <c r="C62" s="3"/>
      <c r="D62" s="160">
        <v>72662304</v>
      </c>
      <c r="E62" s="202">
        <v>26900549</v>
      </c>
      <c r="F62" s="202">
        <v>42722874</v>
      </c>
      <c r="G62" s="161">
        <v>3038881</v>
      </c>
      <c r="H62" s="161">
        <v>3328894</v>
      </c>
      <c r="I62" s="161">
        <v>3670645</v>
      </c>
      <c r="J62" s="262">
        <f t="shared" si="6"/>
        <v>65662765</v>
      </c>
      <c r="K62" s="161">
        <v>42091110</v>
      </c>
      <c r="L62" s="161">
        <v>83</v>
      </c>
    </row>
    <row r="63" spans="1:12" s="198" customFormat="1" ht="9.75" customHeight="1">
      <c r="A63" s="7">
        <v>84</v>
      </c>
      <c r="B63" s="3" t="s">
        <v>117</v>
      </c>
      <c r="C63" s="3"/>
      <c r="D63" s="162">
        <v>340306074</v>
      </c>
      <c r="E63" s="202">
        <v>100400409</v>
      </c>
      <c r="F63" s="203">
        <v>239905665</v>
      </c>
      <c r="G63" s="205" t="s">
        <v>314</v>
      </c>
      <c r="H63" s="161">
        <v>2345242</v>
      </c>
      <c r="I63" s="161">
        <v>18211236</v>
      </c>
      <c r="J63" s="262">
        <f t="shared" si="6"/>
        <v>319749596</v>
      </c>
      <c r="K63" s="163">
        <v>221694429</v>
      </c>
      <c r="L63" s="205">
        <v>84</v>
      </c>
    </row>
    <row r="64" spans="1:12" s="198" customFormat="1" ht="9.75" customHeight="1">
      <c r="A64" s="7">
        <v>85</v>
      </c>
      <c r="B64" s="3" t="s">
        <v>118</v>
      </c>
      <c r="C64" s="3"/>
      <c r="D64" s="160">
        <v>12577912</v>
      </c>
      <c r="E64" s="202">
        <v>9379182</v>
      </c>
      <c r="F64" s="202">
        <v>3198730</v>
      </c>
      <c r="G64" s="205" t="s">
        <v>314</v>
      </c>
      <c r="H64" s="161">
        <v>270541</v>
      </c>
      <c r="I64" s="205">
        <v>69100</v>
      </c>
      <c r="J64" s="262">
        <f t="shared" si="6"/>
        <v>12238271</v>
      </c>
      <c r="K64" s="161">
        <v>3129630</v>
      </c>
      <c r="L64" s="205">
        <v>85</v>
      </c>
    </row>
    <row r="65" spans="1:12" s="198" customFormat="1" ht="9.75" customHeight="1">
      <c r="A65" s="7">
        <v>86</v>
      </c>
      <c r="B65" s="14" t="s">
        <v>4</v>
      </c>
      <c r="C65" s="14"/>
      <c r="D65" s="16">
        <f aca="true" t="shared" si="7" ref="D65:K65">SUM(D60:D64)</f>
        <v>502467287</v>
      </c>
      <c r="E65" s="17">
        <f t="shared" si="7"/>
        <v>170198549</v>
      </c>
      <c r="F65" s="17">
        <f t="shared" si="7"/>
        <v>328791877</v>
      </c>
      <c r="G65" s="22">
        <f t="shared" si="7"/>
        <v>3476861</v>
      </c>
      <c r="H65" s="22">
        <f t="shared" si="7"/>
        <v>9557825</v>
      </c>
      <c r="I65" s="22">
        <f t="shared" si="7"/>
        <v>24297890</v>
      </c>
      <c r="J65" s="267">
        <f t="shared" si="6"/>
        <v>468611572</v>
      </c>
      <c r="K65" s="22">
        <f t="shared" si="7"/>
        <v>307970848</v>
      </c>
      <c r="L65" s="199">
        <v>86</v>
      </c>
    </row>
    <row r="66" spans="1:12" s="198" customFormat="1" ht="9.75" customHeight="1">
      <c r="A66" s="7"/>
      <c r="B66" s="14"/>
      <c r="C66" s="14"/>
      <c r="D66" s="11"/>
      <c r="E66" s="17"/>
      <c r="F66" s="17"/>
      <c r="G66" s="199"/>
      <c r="H66" s="199"/>
      <c r="I66" s="199"/>
      <c r="J66" s="275"/>
      <c r="K66" s="199"/>
      <c r="L66" s="199"/>
    </row>
    <row r="67" spans="1:12" s="198" customFormat="1" ht="9.75" customHeight="1">
      <c r="A67" s="7" t="s">
        <v>7</v>
      </c>
      <c r="B67" s="106" t="s">
        <v>23</v>
      </c>
      <c r="C67" s="106"/>
      <c r="D67" s="16"/>
      <c r="E67" s="24"/>
      <c r="F67" s="24"/>
      <c r="G67" s="199"/>
      <c r="H67" s="199"/>
      <c r="I67" s="199"/>
      <c r="J67" s="275"/>
      <c r="K67" s="199"/>
      <c r="L67" s="199" t="s">
        <v>7</v>
      </c>
    </row>
    <row r="68" spans="1:12" s="198" customFormat="1" ht="9.75" customHeight="1">
      <c r="A68" s="7">
        <v>87</v>
      </c>
      <c r="B68" s="3" t="s">
        <v>114</v>
      </c>
      <c r="C68" s="3"/>
      <c r="D68" s="160">
        <v>13440189</v>
      </c>
      <c r="E68" s="202">
        <v>11304237</v>
      </c>
      <c r="F68" s="202">
        <v>816127</v>
      </c>
      <c r="G68" s="161">
        <v>1319825</v>
      </c>
      <c r="H68" s="161">
        <v>843884</v>
      </c>
      <c r="I68" s="205">
        <v>33930</v>
      </c>
      <c r="J68" s="262">
        <f>D68-H68-I68</f>
        <v>12562375</v>
      </c>
      <c r="K68" s="161">
        <v>2102022</v>
      </c>
      <c r="L68" s="161">
        <v>87</v>
      </c>
    </row>
    <row r="69" spans="1:12" s="198" customFormat="1" ht="9.75" customHeight="1">
      <c r="A69" s="7">
        <v>88</v>
      </c>
      <c r="B69" s="3" t="s">
        <v>119</v>
      </c>
      <c r="C69" s="3"/>
      <c r="D69" s="160">
        <v>21360010</v>
      </c>
      <c r="E69" s="202">
        <v>19199622</v>
      </c>
      <c r="F69" s="202">
        <v>477500</v>
      </c>
      <c r="G69" s="161">
        <v>1682888</v>
      </c>
      <c r="H69" s="161">
        <v>620797</v>
      </c>
      <c r="I69" s="205">
        <v>1764</v>
      </c>
      <c r="J69" s="262">
        <f>D69-H69-I69</f>
        <v>20737449</v>
      </c>
      <c r="K69" s="161">
        <v>2158624</v>
      </c>
      <c r="L69" s="161">
        <v>88</v>
      </c>
    </row>
    <row r="70" spans="1:12" s="198" customFormat="1" ht="9.75" customHeight="1">
      <c r="A70" s="7">
        <v>89</v>
      </c>
      <c r="B70" s="3" t="s">
        <v>116</v>
      </c>
      <c r="C70" s="3"/>
      <c r="D70" s="160">
        <v>13583015</v>
      </c>
      <c r="E70" s="202">
        <v>13276434</v>
      </c>
      <c r="F70" s="202">
        <v>306581</v>
      </c>
      <c r="G70" s="205" t="s">
        <v>314</v>
      </c>
      <c r="H70" s="161">
        <v>783129</v>
      </c>
      <c r="I70" s="205" t="s">
        <v>314</v>
      </c>
      <c r="J70" s="262">
        <f>D70-H70</f>
        <v>12799886</v>
      </c>
      <c r="K70" s="161">
        <v>306581</v>
      </c>
      <c r="L70" s="205">
        <v>89</v>
      </c>
    </row>
    <row r="71" spans="1:12" s="198" customFormat="1" ht="9.75" customHeight="1">
      <c r="A71" s="7">
        <v>90</v>
      </c>
      <c r="B71" s="3" t="s">
        <v>120</v>
      </c>
      <c r="C71" s="3"/>
      <c r="D71" s="160">
        <v>16903034</v>
      </c>
      <c r="E71" s="202">
        <v>15733625</v>
      </c>
      <c r="F71" s="202">
        <v>554615</v>
      </c>
      <c r="G71" s="161">
        <v>614794</v>
      </c>
      <c r="H71" s="161">
        <v>452834</v>
      </c>
      <c r="I71" s="205" t="s">
        <v>314</v>
      </c>
      <c r="J71" s="262">
        <f>D71-H71</f>
        <v>16450200</v>
      </c>
      <c r="K71" s="161">
        <v>1169409</v>
      </c>
      <c r="L71" s="161">
        <v>90</v>
      </c>
    </row>
    <row r="72" spans="1:12" s="198" customFormat="1" ht="9.75" customHeight="1">
      <c r="A72" s="7">
        <v>91</v>
      </c>
      <c r="B72" s="3" t="s">
        <v>121</v>
      </c>
      <c r="C72" s="3"/>
      <c r="D72" s="160">
        <v>9598190</v>
      </c>
      <c r="E72" s="202">
        <v>7840556</v>
      </c>
      <c r="F72" s="202">
        <v>640324</v>
      </c>
      <c r="G72" s="161">
        <v>1117310</v>
      </c>
      <c r="H72" s="161">
        <v>3117962</v>
      </c>
      <c r="I72" s="205">
        <v>2000</v>
      </c>
      <c r="J72" s="262">
        <f>D72-H72-I72</f>
        <v>6478228</v>
      </c>
      <c r="K72" s="161">
        <v>1755634</v>
      </c>
      <c r="L72" s="161">
        <v>91</v>
      </c>
    </row>
    <row r="73" spans="1:12" s="198" customFormat="1" ht="9.75" customHeight="1">
      <c r="A73" s="7">
        <v>92</v>
      </c>
      <c r="B73" s="3" t="s">
        <v>122</v>
      </c>
      <c r="C73" s="3"/>
      <c r="D73" s="160">
        <v>11186163</v>
      </c>
      <c r="E73" s="202">
        <v>9955602</v>
      </c>
      <c r="F73" s="202">
        <v>449540</v>
      </c>
      <c r="G73" s="161">
        <v>781021</v>
      </c>
      <c r="H73" s="161">
        <v>523793</v>
      </c>
      <c r="I73" s="205" t="s">
        <v>314</v>
      </c>
      <c r="J73" s="262">
        <f>D73-H73</f>
        <v>10662370</v>
      </c>
      <c r="K73" s="161">
        <v>1230561</v>
      </c>
      <c r="L73" s="161">
        <v>92</v>
      </c>
    </row>
    <row r="74" spans="1:12" s="198" customFormat="1" ht="9.75" customHeight="1">
      <c r="A74" s="7">
        <v>93</v>
      </c>
      <c r="B74" s="3" t="s">
        <v>123</v>
      </c>
      <c r="C74" s="3"/>
      <c r="D74" s="160">
        <v>10041925</v>
      </c>
      <c r="E74" s="202">
        <v>8685668</v>
      </c>
      <c r="F74" s="202">
        <v>343630</v>
      </c>
      <c r="G74" s="161">
        <v>1012627</v>
      </c>
      <c r="H74" s="161">
        <v>447167</v>
      </c>
      <c r="I74" s="205" t="s">
        <v>314</v>
      </c>
      <c r="J74" s="262">
        <f>D74-H74</f>
        <v>9594758</v>
      </c>
      <c r="K74" s="161">
        <v>1356257</v>
      </c>
      <c r="L74" s="161">
        <v>93</v>
      </c>
    </row>
    <row r="75" spans="1:12" s="198" customFormat="1" ht="9.75" customHeight="1">
      <c r="A75" s="7">
        <v>94</v>
      </c>
      <c r="B75" s="14" t="s">
        <v>4</v>
      </c>
      <c r="C75" s="14"/>
      <c r="D75" s="16">
        <f aca="true" t="shared" si="8" ref="D75:K75">SUM(D68:D74)</f>
        <v>96112526</v>
      </c>
      <c r="E75" s="17">
        <f t="shared" si="8"/>
        <v>85995744</v>
      </c>
      <c r="F75" s="17">
        <f t="shared" si="8"/>
        <v>3588317</v>
      </c>
      <c r="G75" s="22">
        <f t="shared" si="8"/>
        <v>6528465</v>
      </c>
      <c r="H75" s="22">
        <f t="shared" si="8"/>
        <v>6789566</v>
      </c>
      <c r="I75" s="22">
        <f t="shared" si="8"/>
        <v>37694</v>
      </c>
      <c r="J75" s="267">
        <f>D75-H75-I75</f>
        <v>89285266</v>
      </c>
      <c r="K75" s="22">
        <f t="shared" si="8"/>
        <v>10079088</v>
      </c>
      <c r="L75" s="199">
        <v>94</v>
      </c>
    </row>
    <row r="76" spans="1:12" s="198" customFormat="1" ht="9.75" customHeight="1">
      <c r="A76" s="7">
        <v>95</v>
      </c>
      <c r="B76" s="20" t="s">
        <v>113</v>
      </c>
      <c r="C76" s="20"/>
      <c r="D76" s="16">
        <f aca="true" t="shared" si="9" ref="D76:K76">D65+D75</f>
        <v>598579813</v>
      </c>
      <c r="E76" s="17">
        <f t="shared" si="9"/>
        <v>256194293</v>
      </c>
      <c r="F76" s="17">
        <f t="shared" si="9"/>
        <v>332380194</v>
      </c>
      <c r="G76" s="22">
        <f t="shared" si="9"/>
        <v>10005326</v>
      </c>
      <c r="H76" s="22">
        <f t="shared" si="9"/>
        <v>16347391</v>
      </c>
      <c r="I76" s="22">
        <f t="shared" si="9"/>
        <v>24335584</v>
      </c>
      <c r="J76" s="267">
        <f>D76-H76-I76</f>
        <v>557896838</v>
      </c>
      <c r="K76" s="22">
        <f t="shared" si="9"/>
        <v>318049936</v>
      </c>
      <c r="L76" s="199">
        <v>95</v>
      </c>
    </row>
    <row r="77" spans="1:12" ht="9.75" customHeight="1">
      <c r="A77" s="7"/>
      <c r="B77" s="20"/>
      <c r="C77" s="20"/>
      <c r="D77" s="16"/>
      <c r="E77" s="17"/>
      <c r="F77" s="17"/>
      <c r="G77" s="22"/>
      <c r="H77" s="22"/>
      <c r="I77" s="22"/>
      <c r="J77" s="275"/>
      <c r="K77" s="22"/>
      <c r="L77" s="186"/>
    </row>
    <row r="78" spans="1:12" ht="9.75" customHeight="1">
      <c r="A78" s="198" t="s">
        <v>33</v>
      </c>
      <c r="D78" s="16"/>
      <c r="E78" s="17"/>
      <c r="F78" s="17"/>
      <c r="G78" s="193"/>
      <c r="H78" s="193"/>
      <c r="I78" s="193"/>
      <c r="J78" s="276"/>
      <c r="K78" s="193"/>
      <c r="L78" s="228"/>
    </row>
    <row r="79" spans="1:12" s="212" customFormat="1" ht="7.5">
      <c r="A79" s="330" t="s">
        <v>136</v>
      </c>
      <c r="B79" s="330"/>
      <c r="C79" s="330"/>
      <c r="D79" s="330"/>
      <c r="E79" s="330"/>
      <c r="F79" s="330"/>
      <c r="G79" s="330"/>
      <c r="J79" s="277"/>
      <c r="L79" s="217"/>
    </row>
  </sheetData>
  <sheetProtection/>
  <mergeCells count="31">
    <mergeCell ref="G10:G16"/>
    <mergeCell ref="B4:F4"/>
    <mergeCell ref="A18:F18"/>
    <mergeCell ref="F14:F16"/>
    <mergeCell ref="G58:L58"/>
    <mergeCell ref="G37:L37"/>
    <mergeCell ref="A19:F19"/>
    <mergeCell ref="I14:I16"/>
    <mergeCell ref="G19:L19"/>
    <mergeCell ref="J8:J16"/>
    <mergeCell ref="H8:I13"/>
    <mergeCell ref="L7:L17"/>
    <mergeCell ref="G18:L18"/>
    <mergeCell ref="B7:C17"/>
    <mergeCell ref="G3:I3"/>
    <mergeCell ref="G8:G9"/>
    <mergeCell ref="H2:I2"/>
    <mergeCell ref="K8:K9"/>
    <mergeCell ref="E2:F2"/>
    <mergeCell ref="B3:F3"/>
    <mergeCell ref="D7:D16"/>
    <mergeCell ref="K10:K16"/>
    <mergeCell ref="G4:H4"/>
    <mergeCell ref="G1:L1"/>
    <mergeCell ref="E8:F13"/>
    <mergeCell ref="A79:G79"/>
    <mergeCell ref="A37:F37"/>
    <mergeCell ref="G36:K36"/>
    <mergeCell ref="A58:F58"/>
    <mergeCell ref="G57:I57"/>
    <mergeCell ref="A1:F1"/>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K63" sqref="K63"/>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58" customWidth="1"/>
    <col min="11" max="11" width="16.7109375" style="4" customWidth="1"/>
    <col min="12" max="12" width="10.140625" style="198" customWidth="1"/>
    <col min="13" max="16384" width="16.28125" style="4" customWidth="1"/>
  </cols>
  <sheetData>
    <row r="1" spans="1:12" ht="12" customHeight="1">
      <c r="A1" s="402"/>
      <c r="B1" s="402"/>
      <c r="C1" s="402"/>
      <c r="D1" s="402"/>
      <c r="E1" s="402"/>
      <c r="F1" s="402"/>
      <c r="G1" s="402"/>
      <c r="H1" s="402"/>
      <c r="I1" s="402"/>
      <c r="J1" s="402"/>
      <c r="K1" s="402"/>
      <c r="L1" s="402"/>
    </row>
    <row r="2" spans="1:12" ht="12" customHeight="1">
      <c r="A2" s="60"/>
      <c r="B2" s="50"/>
      <c r="C2" s="50"/>
      <c r="D2" s="50"/>
      <c r="E2" s="388" t="s">
        <v>193</v>
      </c>
      <c r="F2" s="388"/>
      <c r="G2" s="389" t="s">
        <v>194</v>
      </c>
      <c r="H2" s="389"/>
      <c r="L2" s="110"/>
    </row>
    <row r="3" spans="1:11" ht="12" customHeight="1">
      <c r="A3" s="227"/>
      <c r="B3" s="388" t="s">
        <v>195</v>
      </c>
      <c r="C3" s="388"/>
      <c r="D3" s="388"/>
      <c r="E3" s="388"/>
      <c r="F3" s="388"/>
      <c r="G3" s="389" t="s">
        <v>196</v>
      </c>
      <c r="H3" s="389"/>
      <c r="I3" s="389"/>
      <c r="J3" s="389"/>
      <c r="K3" s="389"/>
    </row>
    <row r="4" spans="1:11" ht="12" customHeight="1">
      <c r="A4" s="227"/>
      <c r="B4" s="388" t="s">
        <v>401</v>
      </c>
      <c r="C4" s="388"/>
      <c r="D4" s="388"/>
      <c r="E4" s="388"/>
      <c r="F4" s="388"/>
      <c r="G4" s="389" t="s">
        <v>197</v>
      </c>
      <c r="H4" s="389"/>
      <c r="I4" s="85"/>
      <c r="J4" s="278"/>
      <c r="K4" s="63"/>
    </row>
    <row r="5" spans="1:11" ht="12" customHeight="1">
      <c r="A5" s="227"/>
      <c r="B5" s="191"/>
      <c r="C5" s="191"/>
      <c r="D5" s="191"/>
      <c r="E5" s="191"/>
      <c r="F5" s="191" t="s">
        <v>332</v>
      </c>
      <c r="G5" s="192" t="s">
        <v>1</v>
      </c>
      <c r="H5" s="192"/>
      <c r="I5" s="85"/>
      <c r="J5" s="278"/>
      <c r="K5" s="63"/>
    </row>
    <row r="6" spans="1:11" ht="12" customHeight="1">
      <c r="A6" s="237"/>
      <c r="B6" s="86"/>
      <c r="C6" s="86"/>
      <c r="D6" s="86"/>
      <c r="E6" s="86"/>
      <c r="F6" s="87" t="s">
        <v>2</v>
      </c>
      <c r="G6" s="50" t="s">
        <v>3</v>
      </c>
      <c r="H6" s="86"/>
      <c r="I6" s="86"/>
      <c r="J6" s="279"/>
      <c r="K6" s="241"/>
    </row>
    <row r="7" spans="1:12" s="64" customFormat="1" ht="12.75" customHeight="1">
      <c r="A7" s="89" t="s">
        <v>7</v>
      </c>
      <c r="B7" s="404" t="s">
        <v>200</v>
      </c>
      <c r="C7" s="408"/>
      <c r="D7" s="419" t="s">
        <v>282</v>
      </c>
      <c r="E7" s="90" t="s">
        <v>7</v>
      </c>
      <c r="F7" s="91" t="s">
        <v>198</v>
      </c>
      <c r="G7" s="194" t="s">
        <v>336</v>
      </c>
      <c r="H7" s="194"/>
      <c r="I7" s="194"/>
      <c r="J7" s="260"/>
      <c r="K7" s="195" t="s">
        <v>337</v>
      </c>
      <c r="L7" s="436" t="s">
        <v>338</v>
      </c>
    </row>
    <row r="8" spans="1:12" s="64" customFormat="1" ht="15" customHeight="1">
      <c r="A8" s="93" t="s">
        <v>7</v>
      </c>
      <c r="B8" s="405"/>
      <c r="C8" s="414"/>
      <c r="D8" s="420"/>
      <c r="E8" s="404" t="s">
        <v>204</v>
      </c>
      <c r="F8" s="408"/>
      <c r="G8" s="414" t="s">
        <v>335</v>
      </c>
      <c r="H8" s="431" t="s">
        <v>333</v>
      </c>
      <c r="I8" s="434"/>
      <c r="J8" s="456" t="s">
        <v>352</v>
      </c>
      <c r="K8" s="459" t="s">
        <v>351</v>
      </c>
      <c r="L8" s="431"/>
    </row>
    <row r="9" spans="1:12" s="64" customFormat="1" ht="13.5" customHeight="1">
      <c r="A9" s="93" t="s">
        <v>7</v>
      </c>
      <c r="B9" s="405"/>
      <c r="C9" s="414"/>
      <c r="D9" s="420"/>
      <c r="E9" s="405"/>
      <c r="F9" s="414"/>
      <c r="G9" s="410"/>
      <c r="H9" s="431"/>
      <c r="I9" s="434"/>
      <c r="J9" s="457"/>
      <c r="K9" s="460"/>
      <c r="L9" s="431"/>
    </row>
    <row r="10" spans="1:12" s="64" customFormat="1" ht="18.75" customHeight="1">
      <c r="A10" s="93" t="s">
        <v>7</v>
      </c>
      <c r="B10" s="405"/>
      <c r="C10" s="414"/>
      <c r="D10" s="420"/>
      <c r="E10" s="405"/>
      <c r="F10" s="414"/>
      <c r="G10" s="408" t="s">
        <v>334</v>
      </c>
      <c r="H10" s="431"/>
      <c r="I10" s="434"/>
      <c r="J10" s="457"/>
      <c r="K10" s="459" t="s">
        <v>342</v>
      </c>
      <c r="L10" s="431"/>
    </row>
    <row r="11" spans="1:12" s="64" customFormat="1" ht="30" customHeight="1">
      <c r="A11" s="95" t="s">
        <v>177</v>
      </c>
      <c r="B11" s="405"/>
      <c r="C11" s="414"/>
      <c r="D11" s="420"/>
      <c r="E11" s="405"/>
      <c r="F11" s="414"/>
      <c r="G11" s="414"/>
      <c r="H11" s="431"/>
      <c r="I11" s="434"/>
      <c r="J11" s="457"/>
      <c r="K11" s="461"/>
      <c r="L11" s="431"/>
    </row>
    <row r="12" spans="1:12" s="64" customFormat="1" ht="27" customHeight="1">
      <c r="A12" s="95" t="s">
        <v>181</v>
      </c>
      <c r="B12" s="405"/>
      <c r="C12" s="414"/>
      <c r="D12" s="420"/>
      <c r="E12" s="405"/>
      <c r="F12" s="414"/>
      <c r="G12" s="414"/>
      <c r="H12" s="431"/>
      <c r="I12" s="434"/>
      <c r="J12" s="457"/>
      <c r="K12" s="461"/>
      <c r="L12" s="431"/>
    </row>
    <row r="13" spans="1:12" s="64" customFormat="1" ht="10.5" customHeight="1">
      <c r="A13" s="93" t="s">
        <v>7</v>
      </c>
      <c r="B13" s="405"/>
      <c r="C13" s="414"/>
      <c r="D13" s="420"/>
      <c r="E13" s="413"/>
      <c r="F13" s="410"/>
      <c r="G13" s="414"/>
      <c r="H13" s="437"/>
      <c r="I13" s="435"/>
      <c r="J13" s="457"/>
      <c r="K13" s="461"/>
      <c r="L13" s="431"/>
    </row>
    <row r="14" spans="1:12" s="64" customFormat="1" ht="13.5" customHeight="1">
      <c r="A14" s="93" t="s">
        <v>7</v>
      </c>
      <c r="B14" s="405"/>
      <c r="C14" s="414"/>
      <c r="D14" s="420"/>
      <c r="E14" s="98" t="s">
        <v>201</v>
      </c>
      <c r="F14" s="404" t="s">
        <v>258</v>
      </c>
      <c r="G14" s="412"/>
      <c r="H14" s="96" t="s">
        <v>201</v>
      </c>
      <c r="I14" s="467" t="s">
        <v>258</v>
      </c>
      <c r="J14" s="457"/>
      <c r="K14" s="461"/>
      <c r="L14" s="431"/>
    </row>
    <row r="15" spans="1:12" s="64" customFormat="1" ht="12.75" customHeight="1">
      <c r="A15" s="93" t="s">
        <v>7</v>
      </c>
      <c r="B15" s="405"/>
      <c r="C15" s="414"/>
      <c r="D15" s="420"/>
      <c r="E15" s="96" t="s">
        <v>202</v>
      </c>
      <c r="F15" s="405"/>
      <c r="G15" s="412"/>
      <c r="H15" s="96" t="s">
        <v>202</v>
      </c>
      <c r="I15" s="468"/>
      <c r="J15" s="457"/>
      <c r="K15" s="461"/>
      <c r="L15" s="431"/>
    </row>
    <row r="16" spans="1:12" s="64" customFormat="1" ht="11.25">
      <c r="A16" s="93" t="s">
        <v>7</v>
      </c>
      <c r="B16" s="405"/>
      <c r="C16" s="414"/>
      <c r="D16" s="421"/>
      <c r="E16" s="96" t="s">
        <v>203</v>
      </c>
      <c r="F16" s="406"/>
      <c r="G16" s="412"/>
      <c r="H16" s="96" t="s">
        <v>203</v>
      </c>
      <c r="I16" s="469"/>
      <c r="J16" s="458"/>
      <c r="K16" s="460"/>
      <c r="L16" s="431"/>
    </row>
    <row r="17" spans="1:12" s="64" customFormat="1" ht="11.25">
      <c r="A17" s="101" t="s">
        <v>7</v>
      </c>
      <c r="B17" s="406"/>
      <c r="C17" s="415"/>
      <c r="D17" s="102" t="s">
        <v>42</v>
      </c>
      <c r="E17" s="102" t="s">
        <v>43</v>
      </c>
      <c r="F17" s="103" t="s">
        <v>44</v>
      </c>
      <c r="G17" s="104" t="s">
        <v>45</v>
      </c>
      <c r="H17" s="102" t="s">
        <v>46</v>
      </c>
      <c r="I17" s="197" t="s">
        <v>47</v>
      </c>
      <c r="J17" s="261" t="s">
        <v>48</v>
      </c>
      <c r="K17" s="103" t="s">
        <v>49</v>
      </c>
      <c r="L17" s="437"/>
    </row>
    <row r="18" spans="1:13" ht="12" customHeight="1">
      <c r="A18" s="452"/>
      <c r="B18" s="452"/>
      <c r="C18" s="452"/>
      <c r="D18" s="452"/>
      <c r="E18" s="452"/>
      <c r="F18" s="452"/>
      <c r="G18" s="452"/>
      <c r="H18" s="452"/>
      <c r="I18" s="452"/>
      <c r="J18" s="452"/>
      <c r="K18" s="452"/>
      <c r="L18" s="242"/>
      <c r="M18" s="5"/>
    </row>
    <row r="19" spans="1:12" s="6" customFormat="1" ht="18" customHeight="1">
      <c r="A19" s="418" t="s">
        <v>388</v>
      </c>
      <c r="B19" s="418"/>
      <c r="C19" s="418"/>
      <c r="D19" s="418"/>
      <c r="E19" s="418"/>
      <c r="F19" s="418"/>
      <c r="G19" s="418" t="s">
        <v>388</v>
      </c>
      <c r="H19" s="418"/>
      <c r="I19" s="418"/>
      <c r="J19" s="418"/>
      <c r="K19" s="418"/>
      <c r="L19" s="418"/>
    </row>
    <row r="20" spans="1:12" ht="9.75" customHeight="1">
      <c r="A20" s="7" t="s">
        <v>7</v>
      </c>
      <c r="B20" s="8" t="s">
        <v>8</v>
      </c>
      <c r="C20" s="8"/>
      <c r="D20" s="10"/>
      <c r="E20" s="9"/>
      <c r="F20" s="9"/>
      <c r="G20" s="9"/>
      <c r="H20" s="9"/>
      <c r="I20" s="9"/>
      <c r="J20" s="264"/>
      <c r="K20" s="9"/>
      <c r="L20" s="9"/>
    </row>
    <row r="21" spans="1:12" ht="9.75" customHeight="1">
      <c r="A21" s="7">
        <v>96</v>
      </c>
      <c r="B21" s="3" t="s">
        <v>9</v>
      </c>
      <c r="C21" s="3"/>
      <c r="D21" s="160">
        <v>28485990</v>
      </c>
      <c r="E21" s="202">
        <v>14689693</v>
      </c>
      <c r="F21" s="202">
        <v>12911969</v>
      </c>
      <c r="G21" s="228" t="s">
        <v>404</v>
      </c>
      <c r="H21" s="161">
        <v>190496</v>
      </c>
      <c r="I21" s="161">
        <v>2958915</v>
      </c>
      <c r="J21" s="262">
        <f>D21-H21-I21</f>
        <v>25336579</v>
      </c>
      <c r="K21" s="12">
        <v>10837382</v>
      </c>
      <c r="L21" s="13">
        <v>96</v>
      </c>
    </row>
    <row r="22" spans="1:12" ht="9.75" customHeight="1">
      <c r="A22" s="7">
        <v>97</v>
      </c>
      <c r="B22" s="3" t="s">
        <v>10</v>
      </c>
      <c r="C22" s="3"/>
      <c r="D22" s="160">
        <v>18008498</v>
      </c>
      <c r="E22" s="202">
        <v>10365127</v>
      </c>
      <c r="F22" s="202">
        <v>7643371</v>
      </c>
      <c r="G22" s="205" t="s">
        <v>314</v>
      </c>
      <c r="H22" s="161">
        <v>368088</v>
      </c>
      <c r="I22" s="205">
        <v>79799</v>
      </c>
      <c r="J22" s="262">
        <f>D22-H22-I22</f>
        <v>17560611</v>
      </c>
      <c r="K22" s="12">
        <v>7563572</v>
      </c>
      <c r="L22" s="13">
        <v>97</v>
      </c>
    </row>
    <row r="23" spans="1:12" ht="9.75" customHeight="1">
      <c r="A23" s="7">
        <v>98</v>
      </c>
      <c r="B23" s="3" t="s">
        <v>11</v>
      </c>
      <c r="C23" s="3"/>
      <c r="D23" s="160">
        <v>46507998</v>
      </c>
      <c r="E23" s="202">
        <v>25207891</v>
      </c>
      <c r="F23" s="202">
        <v>19876062</v>
      </c>
      <c r="G23" s="161">
        <v>1424045</v>
      </c>
      <c r="H23" s="161">
        <v>972124</v>
      </c>
      <c r="I23" s="161">
        <v>1070042</v>
      </c>
      <c r="J23" s="262">
        <f>D23-H23-I23</f>
        <v>44465832</v>
      </c>
      <c r="K23" s="12">
        <v>20230065</v>
      </c>
      <c r="L23" s="13">
        <v>98</v>
      </c>
    </row>
    <row r="24" spans="1:12" ht="9.75" customHeight="1">
      <c r="A24" s="7">
        <v>99</v>
      </c>
      <c r="B24" s="14" t="s">
        <v>4</v>
      </c>
      <c r="C24" s="14"/>
      <c r="D24" s="149">
        <f aca="true" t="shared" si="0" ref="D24:K24">SUM(D21:D23)</f>
        <v>93002486</v>
      </c>
      <c r="E24" s="150">
        <f t="shared" si="0"/>
        <v>50262711</v>
      </c>
      <c r="F24" s="150">
        <f t="shared" si="0"/>
        <v>40431402</v>
      </c>
      <c r="G24" s="150">
        <f t="shared" si="0"/>
        <v>1424045</v>
      </c>
      <c r="H24" s="206">
        <f t="shared" si="0"/>
        <v>1530708</v>
      </c>
      <c r="I24" s="150">
        <f>SUM(I21:I23)</f>
        <v>4108756</v>
      </c>
      <c r="J24" s="267">
        <f>D24-H24-I24</f>
        <v>87363022</v>
      </c>
      <c r="K24" s="150">
        <f t="shared" si="0"/>
        <v>38631019</v>
      </c>
      <c r="L24" s="13">
        <v>99</v>
      </c>
    </row>
    <row r="25" spans="1:12" ht="9.75" customHeight="1">
      <c r="A25" s="7"/>
      <c r="B25" s="2"/>
      <c r="C25" s="2"/>
      <c r="D25" s="11"/>
      <c r="E25" s="12"/>
      <c r="F25" s="12"/>
      <c r="G25" s="12"/>
      <c r="H25" s="12"/>
      <c r="I25" s="12"/>
      <c r="J25" s="262"/>
      <c r="K25" s="12"/>
      <c r="L25" s="12"/>
    </row>
    <row r="26" spans="1:12" ht="9.75" customHeight="1">
      <c r="A26" s="7" t="s">
        <v>7</v>
      </c>
      <c r="B26" s="8" t="s">
        <v>12</v>
      </c>
      <c r="C26" s="8"/>
      <c r="D26" s="18"/>
      <c r="E26" s="19"/>
      <c r="F26" s="19"/>
      <c r="G26" s="19"/>
      <c r="H26" s="19"/>
      <c r="I26" s="19"/>
      <c r="J26" s="280"/>
      <c r="K26" s="19"/>
      <c r="L26" s="19"/>
    </row>
    <row r="27" spans="1:12" ht="9.75" customHeight="1">
      <c r="A27" s="7">
        <v>100</v>
      </c>
      <c r="B27" s="3" t="s">
        <v>9</v>
      </c>
      <c r="C27" s="3"/>
      <c r="D27" s="160">
        <v>10802664</v>
      </c>
      <c r="E27" s="202">
        <v>10001297</v>
      </c>
      <c r="F27" s="202">
        <v>801367</v>
      </c>
      <c r="G27" s="205" t="s">
        <v>314</v>
      </c>
      <c r="H27" s="161">
        <v>1485958</v>
      </c>
      <c r="I27" s="205" t="s">
        <v>314</v>
      </c>
      <c r="J27" s="262">
        <f>D27-H27</f>
        <v>9316706</v>
      </c>
      <c r="K27" s="12">
        <v>801367</v>
      </c>
      <c r="L27" s="13">
        <v>100</v>
      </c>
    </row>
    <row r="28" spans="1:12" ht="9.75" customHeight="1">
      <c r="A28" s="7">
        <v>101</v>
      </c>
      <c r="B28" s="3" t="s">
        <v>13</v>
      </c>
      <c r="C28" s="3"/>
      <c r="D28" s="160">
        <v>12165004</v>
      </c>
      <c r="E28" s="202">
        <v>11247232</v>
      </c>
      <c r="F28" s="202">
        <v>917772</v>
      </c>
      <c r="G28" s="161" t="s">
        <v>314</v>
      </c>
      <c r="H28" s="161">
        <v>3062034</v>
      </c>
      <c r="I28" s="205">
        <v>87747</v>
      </c>
      <c r="J28" s="262">
        <f>D28-H28-I28</f>
        <v>9015223</v>
      </c>
      <c r="K28" s="161">
        <v>830025</v>
      </c>
      <c r="L28" s="13">
        <v>101</v>
      </c>
    </row>
    <row r="29" spans="1:12" ht="9.75" customHeight="1">
      <c r="A29" s="7">
        <v>102</v>
      </c>
      <c r="B29" s="3" t="s">
        <v>14</v>
      </c>
      <c r="C29" s="3"/>
      <c r="D29" s="160">
        <v>7423751</v>
      </c>
      <c r="E29" s="202">
        <v>6755561</v>
      </c>
      <c r="F29" s="202">
        <v>668190</v>
      </c>
      <c r="G29" s="205" t="s">
        <v>314</v>
      </c>
      <c r="H29" s="161">
        <v>316567</v>
      </c>
      <c r="I29" s="205" t="s">
        <v>314</v>
      </c>
      <c r="J29" s="262">
        <f>D29-H29</f>
        <v>7107184</v>
      </c>
      <c r="K29" s="161">
        <v>668190</v>
      </c>
      <c r="L29" s="13">
        <v>102</v>
      </c>
    </row>
    <row r="30" spans="1:12" ht="9.75" customHeight="1">
      <c r="A30" s="7">
        <v>103</v>
      </c>
      <c r="B30" s="3" t="s">
        <v>15</v>
      </c>
      <c r="C30" s="3"/>
      <c r="D30" s="160">
        <v>7722964</v>
      </c>
      <c r="E30" s="202">
        <v>7521690</v>
      </c>
      <c r="F30" s="202">
        <v>201274</v>
      </c>
      <c r="G30" s="161" t="s">
        <v>314</v>
      </c>
      <c r="H30" s="161">
        <v>272208</v>
      </c>
      <c r="I30" s="161">
        <v>190</v>
      </c>
      <c r="J30" s="262">
        <f>D30-H30-I30</f>
        <v>7450566</v>
      </c>
      <c r="K30" s="161">
        <v>201084</v>
      </c>
      <c r="L30" s="13">
        <v>103</v>
      </c>
    </row>
    <row r="31" spans="1:12" ht="9.75" customHeight="1">
      <c r="A31" s="7">
        <v>104</v>
      </c>
      <c r="B31" s="3" t="s">
        <v>16</v>
      </c>
      <c r="C31" s="3"/>
      <c r="D31" s="160">
        <v>8567416</v>
      </c>
      <c r="E31" s="202">
        <v>7383728</v>
      </c>
      <c r="F31" s="202">
        <v>677497</v>
      </c>
      <c r="G31" s="161">
        <v>506191</v>
      </c>
      <c r="H31" s="161">
        <v>371605</v>
      </c>
      <c r="I31" s="205" t="s">
        <v>314</v>
      </c>
      <c r="J31" s="262">
        <f>D31-H31</f>
        <v>8195811</v>
      </c>
      <c r="K31" s="161">
        <v>1183688</v>
      </c>
      <c r="L31" s="13">
        <v>104</v>
      </c>
    </row>
    <row r="32" spans="1:12" ht="9.75" customHeight="1">
      <c r="A32" s="7">
        <v>105</v>
      </c>
      <c r="B32" s="3" t="s">
        <v>17</v>
      </c>
      <c r="C32" s="3"/>
      <c r="D32" s="160">
        <v>12848349</v>
      </c>
      <c r="E32" s="202">
        <v>12509907</v>
      </c>
      <c r="F32" s="202">
        <v>338442</v>
      </c>
      <c r="G32" s="205" t="s">
        <v>314</v>
      </c>
      <c r="H32" s="161">
        <v>2721173</v>
      </c>
      <c r="I32" s="205" t="s">
        <v>314</v>
      </c>
      <c r="J32" s="262">
        <f>D32-H32</f>
        <v>10127176</v>
      </c>
      <c r="K32" s="161">
        <v>338442</v>
      </c>
      <c r="L32" s="13">
        <v>105</v>
      </c>
    </row>
    <row r="33" spans="1:12" ht="9.75" customHeight="1">
      <c r="A33" s="7">
        <v>106</v>
      </c>
      <c r="B33" s="3" t="s">
        <v>18</v>
      </c>
      <c r="C33" s="3"/>
      <c r="D33" s="160">
        <v>7629197</v>
      </c>
      <c r="E33" s="202">
        <v>6805389</v>
      </c>
      <c r="F33" s="202">
        <v>823808</v>
      </c>
      <c r="G33" s="161" t="s">
        <v>314</v>
      </c>
      <c r="H33" s="161">
        <v>768813</v>
      </c>
      <c r="I33" s="205">
        <v>34647</v>
      </c>
      <c r="J33" s="262">
        <f>D33-H33-I33</f>
        <v>6825737</v>
      </c>
      <c r="K33" s="161">
        <v>789161</v>
      </c>
      <c r="L33" s="13">
        <v>106</v>
      </c>
    </row>
    <row r="34" spans="1:12" ht="9.75" customHeight="1">
      <c r="A34" s="7">
        <v>107</v>
      </c>
      <c r="B34" s="3" t="s">
        <v>10</v>
      </c>
      <c r="C34" s="3"/>
      <c r="D34" s="160">
        <v>12544329</v>
      </c>
      <c r="E34" s="202">
        <v>11475594</v>
      </c>
      <c r="F34" s="202">
        <v>1068735</v>
      </c>
      <c r="G34" s="205" t="s">
        <v>314</v>
      </c>
      <c r="H34" s="161">
        <v>655315</v>
      </c>
      <c r="I34" s="205">
        <v>59753</v>
      </c>
      <c r="J34" s="262">
        <f>D34-H34-I34</f>
        <v>11829261</v>
      </c>
      <c r="K34" s="161">
        <v>1008982</v>
      </c>
      <c r="L34" s="13">
        <v>107</v>
      </c>
    </row>
    <row r="35" spans="1:12" ht="9.75" customHeight="1">
      <c r="A35" s="7">
        <v>108</v>
      </c>
      <c r="B35" s="3" t="s">
        <v>11</v>
      </c>
      <c r="C35" s="3"/>
      <c r="D35" s="160">
        <v>12898050</v>
      </c>
      <c r="E35" s="202">
        <v>11912203</v>
      </c>
      <c r="F35" s="202">
        <v>985847</v>
      </c>
      <c r="G35" s="161" t="s">
        <v>314</v>
      </c>
      <c r="H35" s="161">
        <v>600440</v>
      </c>
      <c r="I35" s="161" t="s">
        <v>314</v>
      </c>
      <c r="J35" s="262">
        <f>D35-H35</f>
        <v>12297610</v>
      </c>
      <c r="K35" s="161">
        <v>985847</v>
      </c>
      <c r="L35" s="13">
        <v>108</v>
      </c>
    </row>
    <row r="36" spans="1:12" ht="9.75" customHeight="1">
      <c r="A36" s="7">
        <v>109</v>
      </c>
      <c r="B36" s="14" t="s">
        <v>4</v>
      </c>
      <c r="C36" s="14"/>
      <c r="D36" s="149">
        <f aca="true" t="shared" si="1" ref="D36:K36">SUM(D27:D35)</f>
        <v>92601724</v>
      </c>
      <c r="E36" s="150">
        <f t="shared" si="1"/>
        <v>85612601</v>
      </c>
      <c r="F36" s="150">
        <f t="shared" si="1"/>
        <v>6482932</v>
      </c>
      <c r="G36" s="150">
        <f t="shared" si="1"/>
        <v>506191</v>
      </c>
      <c r="H36" s="150">
        <f t="shared" si="1"/>
        <v>10254113</v>
      </c>
      <c r="I36" s="150">
        <f t="shared" si="1"/>
        <v>182337</v>
      </c>
      <c r="J36" s="267">
        <f>D36-H36-I36</f>
        <v>82165274</v>
      </c>
      <c r="K36" s="150">
        <f t="shared" si="1"/>
        <v>6806786</v>
      </c>
      <c r="L36" s="13">
        <v>109</v>
      </c>
    </row>
    <row r="37" spans="1:12" ht="9.75" customHeight="1">
      <c r="A37" s="7">
        <v>110</v>
      </c>
      <c r="B37" s="20" t="s">
        <v>6</v>
      </c>
      <c r="C37" s="20"/>
      <c r="D37" s="149">
        <f>D24+D36</f>
        <v>185604210</v>
      </c>
      <c r="E37" s="150">
        <f>E24+E36</f>
        <v>135875312</v>
      </c>
      <c r="F37" s="150">
        <f>F24+F36</f>
        <v>46914334</v>
      </c>
      <c r="G37" s="150">
        <f>G24+G36</f>
        <v>1930236</v>
      </c>
      <c r="H37" s="150">
        <f>H24+H36</f>
        <v>11784821</v>
      </c>
      <c r="I37" s="150">
        <f>I36:K36+I24:K24</f>
        <v>4291093</v>
      </c>
      <c r="J37" s="267">
        <f>D37-H37-I37</f>
        <v>169528296</v>
      </c>
      <c r="K37" s="150">
        <f>K36:L36+K24:L24</f>
        <v>45437805</v>
      </c>
      <c r="L37" s="13">
        <v>110</v>
      </c>
    </row>
    <row r="38" spans="1:12" ht="9.75" customHeight="1">
      <c r="A38" s="7"/>
      <c r="B38" s="20"/>
      <c r="C38" s="20"/>
      <c r="D38" s="17"/>
      <c r="E38" s="17"/>
      <c r="F38" s="17"/>
      <c r="G38" s="17"/>
      <c r="H38" s="17"/>
      <c r="I38" s="17"/>
      <c r="J38" s="265"/>
      <c r="K38" s="17"/>
      <c r="L38" s="12"/>
    </row>
    <row r="39" spans="1:12" s="6" customFormat="1" ht="18" customHeight="1">
      <c r="A39" s="418" t="s">
        <v>389</v>
      </c>
      <c r="B39" s="418"/>
      <c r="C39" s="418"/>
      <c r="D39" s="418"/>
      <c r="E39" s="418"/>
      <c r="F39" s="418"/>
      <c r="G39" s="418" t="s">
        <v>389</v>
      </c>
      <c r="H39" s="418"/>
      <c r="I39" s="418"/>
      <c r="J39" s="418"/>
      <c r="K39" s="418"/>
      <c r="L39" s="418"/>
    </row>
    <row r="40" spans="1:12" ht="9.75" customHeight="1">
      <c r="A40" s="7" t="s">
        <v>7</v>
      </c>
      <c r="B40" s="8" t="s">
        <v>8</v>
      </c>
      <c r="C40" s="8"/>
      <c r="D40" s="10"/>
      <c r="E40" s="9"/>
      <c r="F40" s="9"/>
      <c r="G40" s="9"/>
      <c r="H40" s="9"/>
      <c r="I40" s="9"/>
      <c r="J40" s="264"/>
      <c r="K40" s="9"/>
      <c r="L40" s="9"/>
    </row>
    <row r="41" spans="1:12" ht="9.75" customHeight="1">
      <c r="A41" s="7">
        <v>111</v>
      </c>
      <c r="B41" s="3" t="s">
        <v>25</v>
      </c>
      <c r="C41" s="3"/>
      <c r="D41" s="160">
        <v>117082242</v>
      </c>
      <c r="E41" s="202">
        <v>59354330</v>
      </c>
      <c r="F41" s="202">
        <v>56183254</v>
      </c>
      <c r="G41" s="161">
        <v>1544658</v>
      </c>
      <c r="H41" s="161">
        <v>12802418</v>
      </c>
      <c r="I41" s="161">
        <v>13958921</v>
      </c>
      <c r="J41" s="262">
        <f>D41-H41-I41</f>
        <v>90320903</v>
      </c>
      <c r="K41" s="161">
        <v>43768991</v>
      </c>
      <c r="L41" s="13">
        <v>111</v>
      </c>
    </row>
    <row r="42" spans="1:12" ht="9.75" customHeight="1">
      <c r="A42" s="7">
        <v>112</v>
      </c>
      <c r="B42" s="3" t="s">
        <v>20</v>
      </c>
      <c r="C42" s="3"/>
      <c r="D42" s="160">
        <v>23730465</v>
      </c>
      <c r="E42" s="202">
        <v>12105549</v>
      </c>
      <c r="F42" s="202">
        <v>11624916</v>
      </c>
      <c r="G42" s="205" t="s">
        <v>314</v>
      </c>
      <c r="H42" s="161">
        <v>822990</v>
      </c>
      <c r="I42" s="161">
        <v>736254</v>
      </c>
      <c r="J42" s="262">
        <f>D42-H42-I42</f>
        <v>22171221</v>
      </c>
      <c r="K42" s="161">
        <v>10888662</v>
      </c>
      <c r="L42" s="13">
        <v>112</v>
      </c>
    </row>
    <row r="43" spans="1:12" ht="9.75" customHeight="1">
      <c r="A43" s="7">
        <v>113</v>
      </c>
      <c r="B43" s="3" t="s">
        <v>21</v>
      </c>
      <c r="C43" s="3"/>
      <c r="D43" s="160">
        <v>25413596</v>
      </c>
      <c r="E43" s="202">
        <v>13922041</v>
      </c>
      <c r="F43" s="202">
        <v>10790408</v>
      </c>
      <c r="G43" s="161">
        <v>701147</v>
      </c>
      <c r="H43" s="161">
        <v>800035</v>
      </c>
      <c r="I43" s="161">
        <v>208924</v>
      </c>
      <c r="J43" s="262">
        <f>D43-H43-I43</f>
        <v>24404637</v>
      </c>
      <c r="K43" s="161">
        <v>11282631</v>
      </c>
      <c r="L43" s="13">
        <v>113</v>
      </c>
    </row>
    <row r="44" spans="1:12" ht="9.75" customHeight="1">
      <c r="A44" s="7">
        <v>114</v>
      </c>
      <c r="B44" s="3" t="s">
        <v>22</v>
      </c>
      <c r="C44" s="3"/>
      <c r="D44" s="160">
        <v>13604152</v>
      </c>
      <c r="E44" s="202">
        <v>4242739</v>
      </c>
      <c r="F44" s="202">
        <v>8984226</v>
      </c>
      <c r="G44" s="161">
        <v>377187</v>
      </c>
      <c r="H44" s="161">
        <v>171002</v>
      </c>
      <c r="I44" s="161">
        <v>896452</v>
      </c>
      <c r="J44" s="262">
        <f>D44-H44-I44</f>
        <v>12536698</v>
      </c>
      <c r="K44" s="161">
        <v>8464961</v>
      </c>
      <c r="L44" s="13">
        <v>114</v>
      </c>
    </row>
    <row r="45" spans="1:12" ht="9.75" customHeight="1">
      <c r="A45" s="7">
        <v>115</v>
      </c>
      <c r="B45" s="14" t="s">
        <v>4</v>
      </c>
      <c r="C45" s="14"/>
      <c r="D45" s="149">
        <f aca="true" t="shared" si="2" ref="D45:I45">SUM(D41:D44)</f>
        <v>179830455</v>
      </c>
      <c r="E45" s="150">
        <f t="shared" si="2"/>
        <v>89624659</v>
      </c>
      <c r="F45" s="150">
        <f t="shared" si="2"/>
        <v>87582804</v>
      </c>
      <c r="G45" s="150">
        <f t="shared" si="2"/>
        <v>2622992</v>
      </c>
      <c r="H45" s="150">
        <f t="shared" si="2"/>
        <v>14596445</v>
      </c>
      <c r="I45" s="150">
        <f t="shared" si="2"/>
        <v>15800551</v>
      </c>
      <c r="J45" s="265">
        <f>D45-H45-I45</f>
        <v>149433459</v>
      </c>
      <c r="K45" s="17">
        <f>SUM(K41:K44)</f>
        <v>74405245</v>
      </c>
      <c r="L45" s="13">
        <v>115</v>
      </c>
    </row>
    <row r="46" spans="1:12" ht="9.75" customHeight="1">
      <c r="A46" s="7"/>
      <c r="B46" s="2"/>
      <c r="C46" s="2"/>
      <c r="D46" s="11"/>
      <c r="E46" s="12"/>
      <c r="F46" s="12"/>
      <c r="G46" s="12"/>
      <c r="H46" s="12"/>
      <c r="I46" s="12"/>
      <c r="J46" s="262"/>
      <c r="K46" s="12"/>
      <c r="L46" s="13"/>
    </row>
    <row r="47" spans="1:12" ht="9.75" customHeight="1">
      <c r="A47" s="7" t="s">
        <v>7</v>
      </c>
      <c r="B47" s="8" t="s">
        <v>23</v>
      </c>
      <c r="C47" s="8"/>
      <c r="D47" s="18"/>
      <c r="E47" s="19"/>
      <c r="F47" s="19"/>
      <c r="G47" s="19"/>
      <c r="H47" s="19"/>
      <c r="I47" s="19"/>
      <c r="J47" s="280"/>
      <c r="K47" s="19"/>
      <c r="L47" s="9" t="s">
        <v>7</v>
      </c>
    </row>
    <row r="48" spans="1:12" ht="9.75" customHeight="1">
      <c r="A48" s="7">
        <v>116</v>
      </c>
      <c r="B48" s="3" t="s">
        <v>24</v>
      </c>
      <c r="C48" s="3"/>
      <c r="D48" s="160">
        <v>13609626</v>
      </c>
      <c r="E48" s="202">
        <v>12436400</v>
      </c>
      <c r="F48" s="202">
        <v>258972</v>
      </c>
      <c r="G48" s="161">
        <v>914254</v>
      </c>
      <c r="H48" s="161">
        <v>435860</v>
      </c>
      <c r="I48" s="205" t="s">
        <v>314</v>
      </c>
      <c r="J48" s="262">
        <f>D48-H48</f>
        <v>13173766</v>
      </c>
      <c r="K48" s="161">
        <v>1173226</v>
      </c>
      <c r="L48" s="13">
        <v>116</v>
      </c>
    </row>
    <row r="49" spans="1:12" ht="9.75" customHeight="1">
      <c r="A49" s="7">
        <v>117</v>
      </c>
      <c r="B49" s="3" t="s">
        <v>25</v>
      </c>
      <c r="C49" s="3"/>
      <c r="D49" s="160">
        <v>28236222</v>
      </c>
      <c r="E49" s="202">
        <v>26720103</v>
      </c>
      <c r="F49" s="202">
        <v>1238126</v>
      </c>
      <c r="G49" s="161">
        <v>277993</v>
      </c>
      <c r="H49" s="161">
        <v>1578837</v>
      </c>
      <c r="I49" s="161">
        <v>389953</v>
      </c>
      <c r="J49" s="262">
        <f>D49-H49-I49</f>
        <v>26267432</v>
      </c>
      <c r="K49" s="161">
        <v>1126166</v>
      </c>
      <c r="L49" s="13">
        <v>117</v>
      </c>
    </row>
    <row r="50" spans="1:12" ht="9.75" customHeight="1">
      <c r="A50" s="7">
        <v>118</v>
      </c>
      <c r="B50" s="3" t="s">
        <v>313</v>
      </c>
      <c r="C50" s="3"/>
      <c r="D50" s="160">
        <v>8709593</v>
      </c>
      <c r="E50" s="202">
        <v>8145279</v>
      </c>
      <c r="F50" s="202">
        <v>200692</v>
      </c>
      <c r="G50" s="161">
        <v>363622</v>
      </c>
      <c r="H50" s="161">
        <v>421248</v>
      </c>
      <c r="I50" s="205" t="s">
        <v>314</v>
      </c>
      <c r="J50" s="262">
        <f>D50-H50</f>
        <v>8288345</v>
      </c>
      <c r="K50" s="161">
        <v>564314</v>
      </c>
      <c r="L50" s="13">
        <v>118</v>
      </c>
    </row>
    <row r="51" spans="1:12" ht="9.75" customHeight="1">
      <c r="A51" s="7">
        <v>119</v>
      </c>
      <c r="B51" s="3" t="s">
        <v>26</v>
      </c>
      <c r="C51" s="3"/>
      <c r="D51" s="160">
        <v>10400410</v>
      </c>
      <c r="E51" s="202">
        <v>9572954</v>
      </c>
      <c r="F51" s="202">
        <v>827456</v>
      </c>
      <c r="G51" s="205" t="s">
        <v>314</v>
      </c>
      <c r="H51" s="161">
        <v>1352479</v>
      </c>
      <c r="I51" s="205" t="s">
        <v>314</v>
      </c>
      <c r="J51" s="262">
        <f>D51-H51</f>
        <v>9047931</v>
      </c>
      <c r="K51" s="161">
        <v>827456</v>
      </c>
      <c r="L51" s="13">
        <v>119</v>
      </c>
    </row>
    <row r="52" spans="1:12" ht="9.75" customHeight="1">
      <c r="A52" s="7">
        <v>120</v>
      </c>
      <c r="B52" s="3" t="s">
        <v>27</v>
      </c>
      <c r="C52" s="3"/>
      <c r="D52" s="160">
        <v>10147896</v>
      </c>
      <c r="E52" s="202">
        <v>9349323</v>
      </c>
      <c r="F52" s="202">
        <v>798573</v>
      </c>
      <c r="G52" s="205" t="s">
        <v>314</v>
      </c>
      <c r="H52" s="161">
        <v>2060075</v>
      </c>
      <c r="I52" s="205" t="s">
        <v>314</v>
      </c>
      <c r="J52" s="262">
        <f>D52-H52</f>
        <v>8087821</v>
      </c>
      <c r="K52" s="161">
        <v>798573</v>
      </c>
      <c r="L52" s="13">
        <v>120</v>
      </c>
    </row>
    <row r="53" spans="1:12" ht="9.75" customHeight="1">
      <c r="A53" s="7">
        <v>121</v>
      </c>
      <c r="B53" s="3" t="s">
        <v>28</v>
      </c>
      <c r="C53" s="3"/>
      <c r="D53" s="160">
        <v>12626800</v>
      </c>
      <c r="E53" s="202">
        <v>11119969</v>
      </c>
      <c r="F53" s="202">
        <v>200962</v>
      </c>
      <c r="G53" s="161">
        <v>1305869</v>
      </c>
      <c r="H53" s="161">
        <v>580626</v>
      </c>
      <c r="I53" s="205">
        <v>12098</v>
      </c>
      <c r="J53" s="262">
        <f>D53-H53-I53</f>
        <v>12034076</v>
      </c>
      <c r="K53" s="161">
        <v>1494733</v>
      </c>
      <c r="L53" s="13">
        <v>121</v>
      </c>
    </row>
    <row r="54" spans="1:12" ht="9.75" customHeight="1">
      <c r="A54" s="7">
        <v>122</v>
      </c>
      <c r="B54" s="3" t="s">
        <v>29</v>
      </c>
      <c r="C54" s="3"/>
      <c r="D54" s="160">
        <v>14024712</v>
      </c>
      <c r="E54" s="202">
        <v>13499516</v>
      </c>
      <c r="F54" s="202">
        <v>525196</v>
      </c>
      <c r="G54" s="205" t="s">
        <v>314</v>
      </c>
      <c r="H54" s="161">
        <v>452856</v>
      </c>
      <c r="I54" s="205" t="s">
        <v>314</v>
      </c>
      <c r="J54" s="262">
        <f>D54-H54</f>
        <v>13571856</v>
      </c>
      <c r="K54" s="161">
        <v>525196</v>
      </c>
      <c r="L54" s="13">
        <v>122</v>
      </c>
    </row>
    <row r="55" spans="1:12" ht="9.75" customHeight="1">
      <c r="A55" s="7">
        <v>123</v>
      </c>
      <c r="B55" s="3" t="s">
        <v>30</v>
      </c>
      <c r="C55" s="3"/>
      <c r="D55" s="160">
        <v>14478014</v>
      </c>
      <c r="E55" s="202">
        <v>13346727</v>
      </c>
      <c r="F55" s="202">
        <v>308148</v>
      </c>
      <c r="G55" s="161">
        <v>823139</v>
      </c>
      <c r="H55" s="161">
        <v>450660</v>
      </c>
      <c r="I55" s="205" t="s">
        <v>314</v>
      </c>
      <c r="J55" s="262">
        <f>D55-H55</f>
        <v>14027354</v>
      </c>
      <c r="K55" s="161">
        <v>1131287</v>
      </c>
      <c r="L55" s="13">
        <v>123</v>
      </c>
    </row>
    <row r="56" spans="1:12" ht="9.75" customHeight="1">
      <c r="A56" s="7">
        <v>124</v>
      </c>
      <c r="B56" s="3" t="s">
        <v>31</v>
      </c>
      <c r="C56" s="3"/>
      <c r="D56" s="160">
        <v>11604065</v>
      </c>
      <c r="E56" s="202">
        <v>10981738</v>
      </c>
      <c r="F56" s="202">
        <v>328674</v>
      </c>
      <c r="G56" s="161">
        <v>293653</v>
      </c>
      <c r="H56" s="161">
        <v>1085559</v>
      </c>
      <c r="I56" s="205" t="s">
        <v>314</v>
      </c>
      <c r="J56" s="262">
        <f>D56-H56</f>
        <v>10518506</v>
      </c>
      <c r="K56" s="161">
        <v>622327</v>
      </c>
      <c r="L56" s="13">
        <v>124</v>
      </c>
    </row>
    <row r="57" spans="1:12" ht="9.75" customHeight="1">
      <c r="A57" s="7">
        <v>125</v>
      </c>
      <c r="B57" s="3" t="s">
        <v>32</v>
      </c>
      <c r="C57" s="3"/>
      <c r="D57" s="160">
        <v>17491944</v>
      </c>
      <c r="E57" s="202">
        <v>16085422</v>
      </c>
      <c r="F57" s="202">
        <v>562134</v>
      </c>
      <c r="G57" s="161">
        <v>844388</v>
      </c>
      <c r="H57" s="161">
        <v>889418</v>
      </c>
      <c r="I57" s="205" t="s">
        <v>314</v>
      </c>
      <c r="J57" s="262">
        <f>D57-H57</f>
        <v>16602526</v>
      </c>
      <c r="K57" s="161">
        <v>1406522</v>
      </c>
      <c r="L57" s="13">
        <v>125</v>
      </c>
    </row>
    <row r="58" spans="1:12" ht="9.75" customHeight="1">
      <c r="A58" s="7">
        <v>126</v>
      </c>
      <c r="B58" s="14" t="s">
        <v>4</v>
      </c>
      <c r="C58" s="14"/>
      <c r="D58" s="149">
        <f aca="true" t="shared" si="3" ref="D58:K58">SUM(D48:D57)</f>
        <v>141329282</v>
      </c>
      <c r="E58" s="150">
        <f t="shared" si="3"/>
        <v>131257431</v>
      </c>
      <c r="F58" s="150">
        <f t="shared" si="3"/>
        <v>5248933</v>
      </c>
      <c r="G58" s="150">
        <f t="shared" si="3"/>
        <v>4822918</v>
      </c>
      <c r="H58" s="150">
        <f t="shared" si="3"/>
        <v>9307618</v>
      </c>
      <c r="I58" s="150">
        <f t="shared" si="3"/>
        <v>402051</v>
      </c>
      <c r="J58" s="265">
        <f>D58-H58-I58</f>
        <v>131619613</v>
      </c>
      <c r="K58" s="150">
        <f t="shared" si="3"/>
        <v>9669800</v>
      </c>
      <c r="L58" s="13">
        <v>126</v>
      </c>
    </row>
    <row r="59" spans="1:12" ht="9.75" customHeight="1">
      <c r="A59" s="7">
        <v>127</v>
      </c>
      <c r="B59" s="20" t="s">
        <v>19</v>
      </c>
      <c r="C59" s="20"/>
      <c r="D59" s="149">
        <f aca="true" t="shared" si="4" ref="D59:I59">D45+D58</f>
        <v>321159737</v>
      </c>
      <c r="E59" s="150">
        <f t="shared" si="4"/>
        <v>220882090</v>
      </c>
      <c r="F59" s="150">
        <f t="shared" si="4"/>
        <v>92831737</v>
      </c>
      <c r="G59" s="150">
        <f t="shared" si="4"/>
        <v>7445910</v>
      </c>
      <c r="H59" s="150">
        <f t="shared" si="4"/>
        <v>23904063</v>
      </c>
      <c r="I59" s="150">
        <f t="shared" si="4"/>
        <v>16202602</v>
      </c>
      <c r="J59" s="265">
        <f>D59-H59-I59</f>
        <v>281053072</v>
      </c>
      <c r="K59" s="17">
        <f>K45:L45+K58:L58</f>
        <v>84075045</v>
      </c>
      <c r="L59" s="13">
        <v>127</v>
      </c>
    </row>
    <row r="60" spans="1:12" ht="9.75" customHeight="1">
      <c r="A60" s="7"/>
      <c r="B60" s="20"/>
      <c r="C60" s="20"/>
      <c r="D60" s="150"/>
      <c r="E60" s="150"/>
      <c r="F60" s="150"/>
      <c r="G60" s="150"/>
      <c r="H60" s="150"/>
      <c r="I60" s="150"/>
      <c r="J60" s="262"/>
      <c r="K60" s="161"/>
      <c r="L60" s="13"/>
    </row>
    <row r="61" spans="1:12" ht="2.25" customHeight="1">
      <c r="A61" s="7"/>
      <c r="B61" s="3"/>
      <c r="C61" s="3"/>
      <c r="D61" s="2"/>
      <c r="E61" s="12"/>
      <c r="F61" s="12"/>
      <c r="G61" s="12"/>
      <c r="H61" s="12"/>
      <c r="I61" s="12"/>
      <c r="J61" s="262"/>
      <c r="K61" s="12"/>
      <c r="L61" s="199"/>
    </row>
    <row r="62" spans="1:12" ht="17.25" customHeight="1">
      <c r="A62" s="417" t="s">
        <v>33</v>
      </c>
      <c r="B62" s="417"/>
      <c r="C62" s="417"/>
      <c r="D62" s="417"/>
      <c r="E62" s="417"/>
      <c r="F62" s="417"/>
      <c r="G62" s="417"/>
      <c r="H62" s="417"/>
      <c r="I62" s="417"/>
      <c r="J62" s="417"/>
      <c r="K62" s="417"/>
      <c r="L62" s="199"/>
    </row>
    <row r="63" spans="1:12" s="52" customFormat="1" ht="9" customHeight="1">
      <c r="A63" s="330" t="s">
        <v>136</v>
      </c>
      <c r="B63" s="330"/>
      <c r="C63" s="330"/>
      <c r="D63" s="330"/>
      <c r="E63" s="330"/>
      <c r="F63" s="330"/>
      <c r="G63" s="330"/>
      <c r="H63" s="148"/>
      <c r="I63" s="148"/>
      <c r="J63" s="281"/>
      <c r="K63" s="148"/>
      <c r="L63" s="208"/>
    </row>
    <row r="64" spans="1:12" s="52" customFormat="1" ht="9" customHeight="1">
      <c r="A64" s="332"/>
      <c r="B64" s="332"/>
      <c r="C64" s="332"/>
      <c r="D64" s="332"/>
      <c r="E64" s="332"/>
      <c r="F64" s="332"/>
      <c r="G64" s="144"/>
      <c r="H64" s="144"/>
      <c r="I64" s="144"/>
      <c r="J64" s="282"/>
      <c r="K64" s="144"/>
      <c r="L64" s="145"/>
    </row>
    <row r="65" spans="1:12" s="52" customFormat="1" ht="8.25">
      <c r="A65" s="416"/>
      <c r="B65" s="416"/>
      <c r="C65" s="416"/>
      <c r="D65" s="416"/>
      <c r="E65" s="416"/>
      <c r="F65" s="416"/>
      <c r="J65" s="283"/>
      <c r="L65" s="223"/>
    </row>
    <row r="66" spans="1:12" ht="9.75" customHeight="1">
      <c r="A66" s="7"/>
      <c r="B66" s="3"/>
      <c r="C66" s="3"/>
      <c r="D66" s="2"/>
      <c r="E66" s="12"/>
      <c r="F66" s="12"/>
      <c r="G66" s="12"/>
      <c r="H66" s="12"/>
      <c r="I66" s="12"/>
      <c r="J66" s="262"/>
      <c r="K66" s="12"/>
      <c r="L66" s="199"/>
    </row>
    <row r="67" ht="9.75" customHeight="1"/>
    <row r="68" ht="9.75" customHeight="1"/>
    <row r="69" ht="9.75" customHeight="1"/>
    <row r="70" ht="9.75" customHeight="1"/>
  </sheetData>
  <sheetProtection/>
  <mergeCells count="29">
    <mergeCell ref="A1:F1"/>
    <mergeCell ref="G1:L1"/>
    <mergeCell ref="E2:F2"/>
    <mergeCell ref="G2:H2"/>
    <mergeCell ref="B3:F3"/>
    <mergeCell ref="G3:K3"/>
    <mergeCell ref="B4:F4"/>
    <mergeCell ref="G4:H4"/>
    <mergeCell ref="B7:C17"/>
    <mergeCell ref="D7:D16"/>
    <mergeCell ref="E8:F13"/>
    <mergeCell ref="F14:F16"/>
    <mergeCell ref="A18:K18"/>
    <mergeCell ref="A19:F19"/>
    <mergeCell ref="I14:I16"/>
    <mergeCell ref="J8:J16"/>
    <mergeCell ref="K8:K9"/>
    <mergeCell ref="K10:K16"/>
    <mergeCell ref="G19:L19"/>
    <mergeCell ref="A64:F64"/>
    <mergeCell ref="A65:F65"/>
    <mergeCell ref="L7:L17"/>
    <mergeCell ref="G8:G9"/>
    <mergeCell ref="H8:I13"/>
    <mergeCell ref="G10:G16"/>
    <mergeCell ref="A39:F39"/>
    <mergeCell ref="G39:L39"/>
    <mergeCell ref="A62:K62"/>
    <mergeCell ref="A63:G6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E74" sqref="E74"/>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55" t="s">
        <v>392</v>
      </c>
      <c r="B1" s="355"/>
      <c r="C1" s="355"/>
      <c r="D1" s="355"/>
      <c r="E1" s="355"/>
      <c r="F1" s="355"/>
      <c r="G1" s="355"/>
      <c r="H1" s="355"/>
    </row>
    <row r="2" spans="1:8" ht="12" customHeight="1">
      <c r="A2" s="355" t="s">
        <v>153</v>
      </c>
      <c r="B2" s="355"/>
      <c r="C2" s="355"/>
      <c r="D2" s="355"/>
      <c r="E2" s="355"/>
      <c r="F2" s="355"/>
      <c r="G2" s="355"/>
      <c r="H2" s="355"/>
    </row>
    <row r="3" spans="1:8" s="32" customFormat="1" ht="12" customHeight="1">
      <c r="A3" s="356" t="s">
        <v>246</v>
      </c>
      <c r="B3" s="356"/>
      <c r="C3" s="356"/>
      <c r="D3" s="356"/>
      <c r="E3" s="356"/>
      <c r="F3" s="356"/>
      <c r="G3" s="356"/>
      <c r="H3" s="31"/>
    </row>
    <row r="4" spans="1:8" s="32" customFormat="1" ht="12" customHeight="1">
      <c r="A4" s="336" t="s">
        <v>126</v>
      </c>
      <c r="B4" s="336"/>
      <c r="C4" s="336"/>
      <c r="D4" s="337"/>
      <c r="E4" s="333" t="s">
        <v>0</v>
      </c>
      <c r="F4" s="351" t="s">
        <v>125</v>
      </c>
      <c r="G4" s="336"/>
      <c r="H4" s="35"/>
    </row>
    <row r="5" spans="1:8" s="32" customFormat="1" ht="4.5" customHeight="1">
      <c r="A5" s="338"/>
      <c r="B5" s="338"/>
      <c r="C5" s="338"/>
      <c r="D5" s="339"/>
      <c r="E5" s="334"/>
      <c r="F5" s="357"/>
      <c r="G5" s="340"/>
      <c r="H5" s="35"/>
    </row>
    <row r="6" spans="1:8" s="32" customFormat="1" ht="12" customHeight="1">
      <c r="A6" s="338"/>
      <c r="B6" s="338"/>
      <c r="C6" s="338"/>
      <c r="D6" s="339"/>
      <c r="E6" s="334"/>
      <c r="F6" s="39" t="s">
        <v>127</v>
      </c>
      <c r="G6" s="34" t="s">
        <v>128</v>
      </c>
      <c r="H6" s="35"/>
    </row>
    <row r="7" spans="1:8" s="32" customFormat="1" ht="15" customHeight="1">
      <c r="A7" s="340"/>
      <c r="B7" s="340"/>
      <c r="C7" s="340"/>
      <c r="D7" s="341"/>
      <c r="E7" s="335"/>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58" t="s">
        <v>152</v>
      </c>
      <c r="B9" s="358"/>
      <c r="C9" s="358"/>
      <c r="D9" s="359"/>
      <c r="E9" s="151">
        <v>349599454</v>
      </c>
      <c r="F9" s="152">
        <v>344885469</v>
      </c>
      <c r="G9" s="153">
        <v>4713985</v>
      </c>
      <c r="H9" s="35">
        <v>4713985</v>
      </c>
    </row>
    <row r="10" spans="1:8" s="32" customFormat="1" ht="12" customHeight="1">
      <c r="A10" s="358" t="s">
        <v>137</v>
      </c>
      <c r="B10" s="358"/>
      <c r="C10" s="358"/>
      <c r="D10" s="359"/>
      <c r="E10" s="151">
        <v>187347550</v>
      </c>
      <c r="F10" s="152">
        <v>187347550</v>
      </c>
      <c r="G10" s="153" t="s">
        <v>402</v>
      </c>
      <c r="H10" s="153" t="s">
        <v>402</v>
      </c>
    </row>
    <row r="11" spans="1:8" s="32" customFormat="1" ht="14.25" customHeight="1">
      <c r="A11" s="358" t="s">
        <v>138</v>
      </c>
      <c r="B11" s="358"/>
      <c r="C11" s="358"/>
      <c r="D11" s="359"/>
      <c r="E11" s="151">
        <v>162251904</v>
      </c>
      <c r="F11" s="152">
        <v>157537919</v>
      </c>
      <c r="G11" s="153">
        <v>4713985</v>
      </c>
      <c r="H11" s="153">
        <v>4713985</v>
      </c>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53" t="s">
        <v>130</v>
      </c>
      <c r="B13" s="353"/>
      <c r="C13" s="353"/>
      <c r="D13" s="354"/>
      <c r="E13" s="351" t="s">
        <v>0</v>
      </c>
      <c r="F13" s="346" t="s">
        <v>131</v>
      </c>
      <c r="G13" s="347"/>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2"/>
      <c r="B14" s="342"/>
      <c r="C14" s="342"/>
      <c r="D14" s="343"/>
      <c r="E14" s="352"/>
      <c r="F14" s="348"/>
      <c r="G14" s="338"/>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2" t="s">
        <v>231</v>
      </c>
      <c r="B15" s="342"/>
      <c r="C15" s="342"/>
      <c r="D15" s="343"/>
      <c r="E15" s="352"/>
      <c r="F15" s="349"/>
      <c r="G15" s="350"/>
      <c r="H15" s="35"/>
    </row>
    <row r="16" spans="1:8" s="32" customFormat="1" ht="12" customHeight="1">
      <c r="A16" s="342" t="s">
        <v>155</v>
      </c>
      <c r="B16" s="342"/>
      <c r="C16" s="342"/>
      <c r="D16" s="343"/>
      <c r="E16" s="334"/>
      <c r="F16" s="36" t="s">
        <v>127</v>
      </c>
      <c r="G16" s="40" t="s">
        <v>132</v>
      </c>
      <c r="H16" s="35"/>
    </row>
    <row r="17" spans="1:8" s="32" customFormat="1" ht="12" customHeight="1">
      <c r="A17" s="344"/>
      <c r="B17" s="344"/>
      <c r="C17" s="344"/>
      <c r="D17" s="345"/>
      <c r="E17" s="335"/>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29" t="s">
        <v>36</v>
      </c>
      <c r="B19" s="329"/>
      <c r="C19" s="329"/>
      <c r="D19" s="171"/>
      <c r="E19" s="151">
        <v>148486931</v>
      </c>
      <c r="F19" s="152">
        <v>59760828</v>
      </c>
      <c r="G19" s="153">
        <v>88726103</v>
      </c>
      <c r="H19" s="35"/>
    </row>
    <row r="20" spans="1:8" s="32" customFormat="1" ht="9.75" customHeight="1">
      <c r="A20" s="329" t="s">
        <v>137</v>
      </c>
      <c r="B20" s="329"/>
      <c r="C20" s="329"/>
      <c r="D20" s="171"/>
      <c r="E20" s="154">
        <v>34186144</v>
      </c>
      <c r="F20" s="153">
        <v>17885481</v>
      </c>
      <c r="G20" s="153">
        <v>16300663</v>
      </c>
      <c r="H20" s="35"/>
    </row>
    <row r="21" spans="1:8" s="32" customFormat="1" ht="9.75" customHeight="1">
      <c r="A21" s="329" t="s">
        <v>138</v>
      </c>
      <c r="B21" s="329"/>
      <c r="C21" s="329"/>
      <c r="D21" s="171"/>
      <c r="E21" s="151">
        <v>114300787</v>
      </c>
      <c r="F21" s="152">
        <v>41875347</v>
      </c>
      <c r="G21" s="153">
        <v>72425440</v>
      </c>
      <c r="H21" s="35"/>
    </row>
    <row r="22" spans="1:8" s="32" customFormat="1" ht="9.75" customHeight="1">
      <c r="A22" s="329" t="s">
        <v>38</v>
      </c>
      <c r="B22" s="329"/>
      <c r="C22" s="329"/>
      <c r="D22" s="171"/>
      <c r="E22" s="154">
        <v>95285657</v>
      </c>
      <c r="F22" s="153">
        <v>58691244</v>
      </c>
      <c r="G22" s="153">
        <v>36594413</v>
      </c>
      <c r="H22" s="35"/>
    </row>
    <row r="23" spans="1:8" s="32" customFormat="1" ht="9.75" customHeight="1">
      <c r="A23" s="329" t="s">
        <v>137</v>
      </c>
      <c r="B23" s="329"/>
      <c r="C23" s="329"/>
      <c r="D23" s="171"/>
      <c r="E23" s="154">
        <v>65071798</v>
      </c>
      <c r="F23" s="153">
        <v>56296537</v>
      </c>
      <c r="G23" s="153">
        <v>8775261</v>
      </c>
      <c r="H23" s="35"/>
    </row>
    <row r="24" spans="1:8" s="32" customFormat="1" ht="9.75" customHeight="1">
      <c r="A24" s="329" t="s">
        <v>138</v>
      </c>
      <c r="B24" s="329"/>
      <c r="C24" s="329"/>
      <c r="D24" s="171"/>
      <c r="E24" s="154">
        <v>30213859</v>
      </c>
      <c r="F24" s="153">
        <v>2394707</v>
      </c>
      <c r="G24" s="153">
        <v>27819152</v>
      </c>
      <c r="H24" s="35"/>
    </row>
    <row r="25" spans="1:8" s="32" customFormat="1" ht="9.75" customHeight="1">
      <c r="A25" s="332" t="s">
        <v>134</v>
      </c>
      <c r="B25" s="332"/>
      <c r="C25" s="332"/>
      <c r="D25" s="61"/>
      <c r="E25" s="37"/>
      <c r="F25" s="38"/>
      <c r="G25" s="38"/>
      <c r="H25" s="35"/>
    </row>
    <row r="26" spans="1:8" s="32" customFormat="1" ht="9.75" customHeight="1">
      <c r="A26" s="329" t="s">
        <v>139</v>
      </c>
      <c r="B26" s="329"/>
      <c r="C26" s="329"/>
      <c r="D26" s="171"/>
      <c r="E26" s="154">
        <v>76695166</v>
      </c>
      <c r="F26" s="153">
        <v>59663173</v>
      </c>
      <c r="G26" s="153">
        <v>17031993</v>
      </c>
      <c r="H26" s="35"/>
    </row>
    <row r="27" spans="1:8" s="32" customFormat="1" ht="9.75" customHeight="1">
      <c r="A27" s="329" t="s">
        <v>140</v>
      </c>
      <c r="B27" s="329"/>
      <c r="C27" s="329"/>
      <c r="D27" s="171"/>
      <c r="E27" s="154">
        <v>63477377</v>
      </c>
      <c r="F27" s="153">
        <v>58761387</v>
      </c>
      <c r="G27" s="153">
        <v>4715990</v>
      </c>
      <c r="H27" s="35"/>
    </row>
    <row r="28" spans="1:8" s="32" customFormat="1" ht="9.75" customHeight="1">
      <c r="A28" s="329" t="s">
        <v>141</v>
      </c>
      <c r="B28" s="329"/>
      <c r="C28" s="329"/>
      <c r="D28" s="171"/>
      <c r="E28" s="154">
        <v>13217789</v>
      </c>
      <c r="F28" s="153">
        <v>901786</v>
      </c>
      <c r="G28" s="153">
        <v>12316003</v>
      </c>
      <c r="H28" s="35"/>
    </row>
    <row r="29" spans="1:8" s="32" customFormat="1" ht="9.75" customHeight="1">
      <c r="A29" s="332" t="s">
        <v>325</v>
      </c>
      <c r="B29" s="332"/>
      <c r="C29" s="332"/>
      <c r="D29" s="61"/>
      <c r="E29" s="37"/>
      <c r="F29" s="38" t="s">
        <v>7</v>
      </c>
      <c r="G29" s="38" t="s">
        <v>7</v>
      </c>
      <c r="H29" s="35"/>
    </row>
    <row r="30" spans="1:8" s="32" customFormat="1" ht="9.75" customHeight="1">
      <c r="A30" s="329" t="s">
        <v>326</v>
      </c>
      <c r="B30" s="329"/>
      <c r="C30" s="329"/>
      <c r="D30" s="171"/>
      <c r="E30" s="154">
        <v>33606777</v>
      </c>
      <c r="F30" s="153">
        <v>33358108</v>
      </c>
      <c r="G30" s="153">
        <v>248669</v>
      </c>
      <c r="H30" s="35"/>
    </row>
    <row r="31" spans="1:8" s="32" customFormat="1" ht="9.75" customHeight="1">
      <c r="A31" s="329" t="s">
        <v>145</v>
      </c>
      <c r="B31" s="329"/>
      <c r="C31" s="329"/>
      <c r="D31" s="171"/>
      <c r="E31" s="154">
        <v>33228856</v>
      </c>
      <c r="F31" s="153">
        <v>33223856</v>
      </c>
      <c r="G31" s="153">
        <v>5000</v>
      </c>
      <c r="H31" s="35"/>
    </row>
    <row r="32" spans="1:14" s="32" customFormat="1" ht="9.75" customHeight="1">
      <c r="A32" s="329" t="s">
        <v>146</v>
      </c>
      <c r="B32" s="329"/>
      <c r="C32" s="329"/>
      <c r="D32" s="171"/>
      <c r="E32" s="154">
        <v>377921</v>
      </c>
      <c r="F32" s="153">
        <v>134252</v>
      </c>
      <c r="G32" s="153">
        <v>243669</v>
      </c>
      <c r="H32" s="35"/>
      <c r="N32" s="219"/>
    </row>
    <row r="33" spans="1:8" s="32" customFormat="1" ht="9.75" customHeight="1">
      <c r="A33" s="329" t="s">
        <v>142</v>
      </c>
      <c r="B33" s="329"/>
      <c r="C33" s="329"/>
      <c r="D33" s="171"/>
      <c r="E33" s="151">
        <v>1807569256</v>
      </c>
      <c r="F33" s="152">
        <v>1076725676</v>
      </c>
      <c r="G33" s="152">
        <v>730843580</v>
      </c>
      <c r="H33" s="35"/>
    </row>
    <row r="34" spans="1:8" s="32" customFormat="1" ht="9.75" customHeight="1">
      <c r="A34" s="329" t="s">
        <v>291</v>
      </c>
      <c r="B34" s="329"/>
      <c r="C34" s="329"/>
      <c r="D34" s="171"/>
      <c r="E34" s="151">
        <v>494999647</v>
      </c>
      <c r="F34" s="153">
        <v>489712701</v>
      </c>
      <c r="G34" s="153">
        <v>5286946</v>
      </c>
      <c r="H34" s="35"/>
    </row>
    <row r="35" spans="1:8" s="32" customFormat="1" ht="9.75" customHeight="1">
      <c r="A35" s="329" t="s">
        <v>292</v>
      </c>
      <c r="B35" s="329"/>
      <c r="C35" s="329"/>
      <c r="D35" s="171"/>
      <c r="E35" s="151">
        <v>1312569609</v>
      </c>
      <c r="F35" s="152">
        <v>587012975</v>
      </c>
      <c r="G35" s="152">
        <v>725556634</v>
      </c>
      <c r="H35" s="35"/>
    </row>
    <row r="36" spans="1:8" s="32" customFormat="1" ht="9.75" customHeight="1">
      <c r="A36" s="332" t="s">
        <v>320</v>
      </c>
      <c r="B36" s="332"/>
      <c r="C36" s="332"/>
      <c r="D36" s="61"/>
      <c r="E36" s="37"/>
      <c r="F36" s="38" t="s">
        <v>7</v>
      </c>
      <c r="G36" s="38" t="s">
        <v>7</v>
      </c>
      <c r="H36" s="35"/>
    </row>
    <row r="37" spans="1:8" s="32" customFormat="1" ht="9.75" customHeight="1">
      <c r="A37" s="329" t="s">
        <v>259</v>
      </c>
      <c r="B37" s="329"/>
      <c r="C37" s="329"/>
      <c r="D37" s="171"/>
      <c r="E37" s="151">
        <v>1723971644</v>
      </c>
      <c r="F37" s="152">
        <v>995765034</v>
      </c>
      <c r="G37" s="152">
        <v>728206610</v>
      </c>
      <c r="H37" s="35"/>
    </row>
    <row r="38" spans="1:8" s="32" customFormat="1" ht="9.75" customHeight="1">
      <c r="A38" s="329" t="s">
        <v>143</v>
      </c>
      <c r="B38" s="329"/>
      <c r="C38" s="329"/>
      <c r="D38" s="171"/>
      <c r="E38" s="154">
        <v>411402035</v>
      </c>
      <c r="F38" s="153">
        <v>408752059</v>
      </c>
      <c r="G38" s="153">
        <v>2649976</v>
      </c>
      <c r="H38" s="35"/>
    </row>
    <row r="39" spans="1:8" s="32" customFormat="1" ht="9.75" customHeight="1">
      <c r="A39" s="329" t="s">
        <v>144</v>
      </c>
      <c r="B39" s="329"/>
      <c r="C39" s="329"/>
      <c r="D39" s="171"/>
      <c r="E39" s="151">
        <v>1312569609</v>
      </c>
      <c r="F39" s="152">
        <v>587012975</v>
      </c>
      <c r="G39" s="152">
        <v>725556634</v>
      </c>
      <c r="H39" s="35"/>
    </row>
    <row r="40" spans="1:8" s="32" customFormat="1" ht="9.75" customHeight="1">
      <c r="A40" s="329" t="s">
        <v>293</v>
      </c>
      <c r="B40" s="329"/>
      <c r="C40" s="329"/>
      <c r="D40" s="171"/>
      <c r="E40" s="151">
        <v>369654344</v>
      </c>
      <c r="F40" s="152">
        <v>259103906</v>
      </c>
      <c r="G40" s="153">
        <v>110550438</v>
      </c>
      <c r="H40" s="35"/>
    </row>
    <row r="41" spans="1:8" s="32" customFormat="1" ht="9.75" customHeight="1">
      <c r="A41" s="329" t="s">
        <v>323</v>
      </c>
      <c r="B41" s="329"/>
      <c r="C41" s="329"/>
      <c r="D41" s="171"/>
      <c r="E41" s="154">
        <v>95166029</v>
      </c>
      <c r="F41" s="153">
        <v>93236667</v>
      </c>
      <c r="G41" s="153">
        <v>1929362</v>
      </c>
      <c r="H41" s="35"/>
    </row>
    <row r="42" spans="1:8" s="32" customFormat="1" ht="9.75" customHeight="1">
      <c r="A42" s="329" t="s">
        <v>324</v>
      </c>
      <c r="B42" s="329"/>
      <c r="C42" s="329"/>
      <c r="D42" s="171"/>
      <c r="E42" s="151">
        <v>274488315</v>
      </c>
      <c r="F42" s="152">
        <v>165867239</v>
      </c>
      <c r="G42" s="153">
        <v>108621076</v>
      </c>
      <c r="H42" s="35"/>
    </row>
    <row r="43" spans="1:8" s="32" customFormat="1" ht="9.75" customHeight="1">
      <c r="A43" s="329" t="s">
        <v>290</v>
      </c>
      <c r="B43" s="329"/>
      <c r="C43" s="329"/>
      <c r="D43" s="171"/>
      <c r="E43" s="154">
        <v>83597612</v>
      </c>
      <c r="F43" s="153">
        <v>80960642</v>
      </c>
      <c r="G43" s="153">
        <v>2636970</v>
      </c>
      <c r="H43" s="35"/>
    </row>
    <row r="44" spans="1:8" s="32" customFormat="1" ht="9.75" customHeight="1">
      <c r="A44" s="329" t="s">
        <v>137</v>
      </c>
      <c r="B44" s="329"/>
      <c r="C44" s="329"/>
      <c r="D44" s="171"/>
      <c r="E44" s="154">
        <v>83597612</v>
      </c>
      <c r="F44" s="153">
        <v>80960642</v>
      </c>
      <c r="G44" s="153">
        <v>2636970</v>
      </c>
      <c r="H44" s="35"/>
    </row>
    <row r="45" spans="1:8" s="32" customFormat="1" ht="9.75" customHeight="1">
      <c r="A45" s="332" t="s">
        <v>322</v>
      </c>
      <c r="B45" s="332"/>
      <c r="C45" s="332"/>
      <c r="D45" s="61"/>
      <c r="E45" s="37"/>
      <c r="F45" s="38" t="s">
        <v>7</v>
      </c>
      <c r="G45" s="38" t="s">
        <v>7</v>
      </c>
      <c r="H45" s="35"/>
    </row>
    <row r="46" spans="1:8" s="32" customFormat="1" ht="9.75" customHeight="1">
      <c r="A46" s="332" t="s">
        <v>321</v>
      </c>
      <c r="B46" s="332"/>
      <c r="C46" s="332"/>
      <c r="D46" s="61"/>
      <c r="E46" s="37"/>
      <c r="F46" s="38" t="s">
        <v>7</v>
      </c>
      <c r="G46" s="38" t="s">
        <v>7</v>
      </c>
      <c r="H46" s="35"/>
    </row>
    <row r="47" spans="1:8" s="32" customFormat="1" ht="9.75" customHeight="1">
      <c r="A47" s="329" t="s">
        <v>294</v>
      </c>
      <c r="B47" s="329"/>
      <c r="C47" s="329"/>
      <c r="D47" s="171"/>
      <c r="E47" s="151">
        <v>1384282403</v>
      </c>
      <c r="F47" s="152">
        <v>1375846404</v>
      </c>
      <c r="G47" s="153">
        <v>8435999</v>
      </c>
      <c r="H47" s="35">
        <v>8435999</v>
      </c>
    </row>
    <row r="48" spans="1:8" s="32" customFormat="1" ht="9.75" customHeight="1">
      <c r="A48" s="329" t="s">
        <v>143</v>
      </c>
      <c r="B48" s="329"/>
      <c r="C48" s="329"/>
      <c r="D48" s="61"/>
      <c r="E48" s="151">
        <v>1362328355</v>
      </c>
      <c r="F48" s="127">
        <v>1354300913</v>
      </c>
      <c r="G48" s="153">
        <v>8027442</v>
      </c>
      <c r="H48" s="35">
        <v>8027442</v>
      </c>
    </row>
    <row r="49" spans="1:8" s="32" customFormat="1" ht="9.75" customHeight="1">
      <c r="A49" s="329" t="s">
        <v>144</v>
      </c>
      <c r="B49" s="329"/>
      <c r="C49" s="329"/>
      <c r="D49" s="171"/>
      <c r="E49" s="154">
        <v>21954048</v>
      </c>
      <c r="F49" s="153">
        <v>21545491</v>
      </c>
      <c r="G49" s="153">
        <v>408557</v>
      </c>
      <c r="H49" s="35">
        <v>408557</v>
      </c>
    </row>
    <row r="50" spans="1:8" s="32" customFormat="1" ht="9.75" customHeight="1">
      <c r="A50" s="329" t="s">
        <v>37</v>
      </c>
      <c r="B50" s="329"/>
      <c r="C50" s="329"/>
      <c r="D50" s="171"/>
      <c r="E50" s="154">
        <v>1681009</v>
      </c>
      <c r="F50" s="153">
        <v>1675520</v>
      </c>
      <c r="G50" s="153">
        <v>5489</v>
      </c>
      <c r="H50" s="35">
        <v>5489</v>
      </c>
    </row>
    <row r="51" spans="1:8" s="32" customFormat="1" ht="9.75" customHeight="1">
      <c r="A51" s="329" t="s">
        <v>137</v>
      </c>
      <c r="B51" s="329"/>
      <c r="C51" s="329"/>
      <c r="D51" s="171"/>
      <c r="E51" s="154">
        <v>1653640</v>
      </c>
      <c r="F51" s="153">
        <v>1653640</v>
      </c>
      <c r="G51" s="153" t="s">
        <v>314</v>
      </c>
      <c r="H51" s="35" t="s">
        <v>314</v>
      </c>
    </row>
    <row r="52" spans="1:8" s="32" customFormat="1" ht="9.75" customHeight="1">
      <c r="A52" s="329" t="s">
        <v>138</v>
      </c>
      <c r="B52" s="329"/>
      <c r="C52" s="329"/>
      <c r="D52" s="171"/>
      <c r="E52" s="154">
        <v>27369</v>
      </c>
      <c r="F52" s="153">
        <v>21880</v>
      </c>
      <c r="G52" s="153">
        <v>5489</v>
      </c>
      <c r="H52" s="35">
        <v>5489</v>
      </c>
    </row>
    <row r="53" spans="1:8" s="32" customFormat="1" ht="9.75" customHeight="1">
      <c r="A53" s="329" t="s">
        <v>147</v>
      </c>
      <c r="B53" s="329"/>
      <c r="C53" s="329"/>
      <c r="D53" s="171"/>
      <c r="E53" s="154">
        <v>128955763</v>
      </c>
      <c r="F53" s="153">
        <v>81995599</v>
      </c>
      <c r="G53" s="153">
        <v>46960164</v>
      </c>
      <c r="H53" s="35">
        <v>46960164</v>
      </c>
    </row>
    <row r="54" spans="1:8" s="32" customFormat="1" ht="9.75" customHeight="1">
      <c r="A54" s="329" t="s">
        <v>327</v>
      </c>
      <c r="B54" s="329"/>
      <c r="C54" s="329"/>
      <c r="D54" s="171"/>
      <c r="E54" s="154">
        <v>68072450</v>
      </c>
      <c r="F54" s="153">
        <v>62252678</v>
      </c>
      <c r="G54" s="153">
        <v>5819772</v>
      </c>
      <c r="H54" s="35">
        <v>5819772</v>
      </c>
    </row>
    <row r="55" spans="1:8" s="32" customFormat="1" ht="9.75" customHeight="1">
      <c r="A55" s="329" t="s">
        <v>328</v>
      </c>
      <c r="B55" s="329"/>
      <c r="C55" s="329"/>
      <c r="D55" s="171"/>
      <c r="E55" s="151">
        <v>60883313</v>
      </c>
      <c r="F55" s="152">
        <v>19742921</v>
      </c>
      <c r="G55" s="152">
        <v>41140392</v>
      </c>
      <c r="H55" s="35">
        <v>41140392</v>
      </c>
    </row>
    <row r="56" spans="1:8" s="32" customFormat="1" ht="9.75" customHeight="1">
      <c r="A56" s="329" t="s">
        <v>148</v>
      </c>
      <c r="B56" s="329"/>
      <c r="C56" s="329"/>
      <c r="D56" s="171"/>
      <c r="E56" s="151">
        <v>3642956185</v>
      </c>
      <c r="F56" s="152">
        <v>2714358444</v>
      </c>
      <c r="G56" s="127">
        <v>928597741</v>
      </c>
      <c r="H56" s="35">
        <v>928597741</v>
      </c>
    </row>
    <row r="57" spans="1:8" s="32" customFormat="1" ht="9.75" customHeight="1">
      <c r="A57" s="329" t="s">
        <v>137</v>
      </c>
      <c r="B57" s="329"/>
      <c r="C57" s="329"/>
      <c r="D57" s="171"/>
      <c r="E57" s="151">
        <v>2089789411</v>
      </c>
      <c r="F57" s="152">
        <v>2040863337</v>
      </c>
      <c r="G57" s="152">
        <v>48926074</v>
      </c>
      <c r="H57" s="35">
        <v>48926074</v>
      </c>
    </row>
    <row r="58" spans="1:8" s="32" customFormat="1" ht="9.75" customHeight="1">
      <c r="A58" s="329" t="s">
        <v>138</v>
      </c>
      <c r="B58" s="329"/>
      <c r="C58" s="329"/>
      <c r="D58" s="171"/>
      <c r="E58" s="151">
        <v>1553166774</v>
      </c>
      <c r="F58" s="127">
        <v>673495107</v>
      </c>
      <c r="G58" s="127">
        <v>879671667</v>
      </c>
      <c r="H58" s="35">
        <v>879671667</v>
      </c>
    </row>
    <row r="59" spans="1:8" s="32" customFormat="1" ht="9.75" customHeight="1">
      <c r="A59" s="329" t="s">
        <v>149</v>
      </c>
      <c r="B59" s="329"/>
      <c r="C59" s="329"/>
      <c r="D59" s="171"/>
      <c r="E59" s="151">
        <v>66397087</v>
      </c>
      <c r="F59" s="152">
        <v>66397087</v>
      </c>
      <c r="G59" s="152" t="s">
        <v>402</v>
      </c>
      <c r="H59" s="35" t="s">
        <v>402</v>
      </c>
    </row>
    <row r="60" spans="1:8" s="190" customFormat="1" ht="9.75" customHeight="1">
      <c r="A60" s="331" t="s">
        <v>150</v>
      </c>
      <c r="B60" s="331"/>
      <c r="C60" s="331"/>
      <c r="D60" s="114"/>
      <c r="E60" s="159">
        <v>3709353272</v>
      </c>
      <c r="F60" s="68">
        <v>2780755531</v>
      </c>
      <c r="G60" s="68">
        <v>928597741</v>
      </c>
      <c r="H60" s="189">
        <v>928597741</v>
      </c>
    </row>
    <row r="61" spans="1:8" s="219" customFormat="1" ht="9.75" customHeight="1">
      <c r="A61" s="329" t="s">
        <v>151</v>
      </c>
      <c r="B61" s="329"/>
      <c r="C61" s="329"/>
      <c r="D61" s="171"/>
      <c r="E61" s="151">
        <v>3359753818</v>
      </c>
      <c r="F61" s="152">
        <v>2435870062</v>
      </c>
      <c r="G61" s="127">
        <v>923883756</v>
      </c>
      <c r="H61" s="35">
        <v>923883756</v>
      </c>
    </row>
    <row r="62" spans="1:8" s="219" customFormat="1" ht="9.75" customHeight="1">
      <c r="A62" s="329" t="s">
        <v>137</v>
      </c>
      <c r="B62" s="329"/>
      <c r="C62" s="329"/>
      <c r="D62" s="171"/>
      <c r="E62" s="151">
        <v>1902441861</v>
      </c>
      <c r="F62" s="127">
        <v>1853515787</v>
      </c>
      <c r="G62" s="127">
        <v>48926074</v>
      </c>
      <c r="H62" s="35">
        <v>48926074</v>
      </c>
    </row>
    <row r="63" spans="1:8" s="219" customFormat="1" ht="9.75" customHeight="1">
      <c r="A63" s="329" t="s">
        <v>138</v>
      </c>
      <c r="B63" s="329"/>
      <c r="C63" s="329"/>
      <c r="D63" s="171"/>
      <c r="E63" s="127">
        <v>1457311957</v>
      </c>
      <c r="F63" s="127">
        <v>582354275</v>
      </c>
      <c r="G63" s="127">
        <v>874957682</v>
      </c>
      <c r="H63" s="35">
        <v>874957682</v>
      </c>
    </row>
    <row r="64" spans="1:9" s="219" customFormat="1" ht="13.5" customHeight="1">
      <c r="A64" s="9" t="s">
        <v>39</v>
      </c>
      <c r="B64" s="9"/>
      <c r="C64" s="9"/>
      <c r="D64" s="9"/>
      <c r="E64" s="9"/>
      <c r="F64" s="9"/>
      <c r="G64" s="9"/>
      <c r="H64" s="9"/>
      <c r="I64" s="9"/>
    </row>
    <row r="65" spans="1:8" s="48" customFormat="1" ht="8.25" customHeight="1">
      <c r="A65" s="328" t="s">
        <v>284</v>
      </c>
      <c r="B65" s="328"/>
      <c r="C65" s="328"/>
      <c r="D65" s="328"/>
      <c r="E65" s="328"/>
      <c r="F65" s="328"/>
      <c r="G65" s="328"/>
      <c r="H65" s="47"/>
    </row>
    <row r="66" spans="1:8" s="48" customFormat="1" ht="8.25" customHeight="1">
      <c r="A66" s="328" t="s">
        <v>343</v>
      </c>
      <c r="B66" s="328"/>
      <c r="C66" s="328"/>
      <c r="D66" s="328"/>
      <c r="E66" s="328"/>
      <c r="F66" s="328"/>
      <c r="G66" s="328"/>
      <c r="H66" s="47"/>
    </row>
    <row r="67" spans="1:8" s="48" customFormat="1" ht="7.5">
      <c r="A67" s="330" t="s">
        <v>344</v>
      </c>
      <c r="B67" s="330"/>
      <c r="C67" s="330"/>
      <c r="D67" s="330"/>
      <c r="E67" s="330"/>
      <c r="F67" s="330"/>
      <c r="G67" s="330"/>
      <c r="H67" s="47"/>
    </row>
    <row r="68" spans="1:8" s="48" customFormat="1" ht="7.5">
      <c r="A68" s="330" t="s">
        <v>135</v>
      </c>
      <c r="B68" s="330"/>
      <c r="C68" s="330"/>
      <c r="D68" s="330"/>
      <c r="E68" s="330"/>
      <c r="F68" s="330"/>
      <c r="G68" s="330"/>
      <c r="H68" s="47"/>
    </row>
    <row r="69" spans="1:8" s="48" customFormat="1" ht="7.5">
      <c r="A69" s="330" t="s">
        <v>283</v>
      </c>
      <c r="B69" s="330"/>
      <c r="C69" s="330"/>
      <c r="D69" s="330"/>
      <c r="E69" s="330"/>
      <c r="F69" s="330"/>
      <c r="G69" s="330"/>
      <c r="H69" s="47"/>
    </row>
    <row r="70" spans="1:8" s="48" customFormat="1" ht="7.5">
      <c r="A70" s="330" t="s">
        <v>329</v>
      </c>
      <c r="B70" s="330"/>
      <c r="C70" s="330"/>
      <c r="D70" s="330"/>
      <c r="E70" s="330"/>
      <c r="F70" s="330"/>
      <c r="G70" s="330"/>
      <c r="H70" s="47"/>
    </row>
    <row r="71" spans="1:8" s="48" customFormat="1" ht="7.5">
      <c r="A71" s="330" t="s">
        <v>347</v>
      </c>
      <c r="B71" s="330"/>
      <c r="C71" s="330"/>
      <c r="D71" s="330"/>
      <c r="E71" s="330"/>
      <c r="F71" s="330"/>
      <c r="G71" s="330"/>
      <c r="H71" s="47"/>
    </row>
    <row r="72" spans="1:8" s="48" customFormat="1" ht="7.5">
      <c r="A72" s="330" t="s">
        <v>136</v>
      </c>
      <c r="B72" s="330"/>
      <c r="C72" s="330"/>
      <c r="D72" s="330"/>
      <c r="E72" s="330"/>
      <c r="F72" s="330"/>
      <c r="G72" s="330"/>
      <c r="H72" s="47"/>
    </row>
  </sheetData>
  <sheetProtection/>
  <mergeCells count="67">
    <mergeCell ref="A1:H1"/>
    <mergeCell ref="A2:H2"/>
    <mergeCell ref="A3:G3"/>
    <mergeCell ref="A4:D7"/>
    <mergeCell ref="E4:E7"/>
    <mergeCell ref="F4:G5"/>
    <mergeCell ref="A9:D9"/>
    <mergeCell ref="A10:D10"/>
    <mergeCell ref="A11:D11"/>
    <mergeCell ref="A13:D14"/>
    <mergeCell ref="E13:E17"/>
    <mergeCell ref="F13:G15"/>
    <mergeCell ref="A15:D15"/>
    <mergeCell ref="A16:D17"/>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7:G67"/>
    <mergeCell ref="A55:C55"/>
    <mergeCell ref="A56:C56"/>
    <mergeCell ref="A57:C57"/>
    <mergeCell ref="A58:C58"/>
    <mergeCell ref="A59:C59"/>
    <mergeCell ref="A60:C60"/>
    <mergeCell ref="A68:G68"/>
    <mergeCell ref="A69:G69"/>
    <mergeCell ref="A70:G70"/>
    <mergeCell ref="A71:G71"/>
    <mergeCell ref="A72:G72"/>
    <mergeCell ref="A61:C61"/>
    <mergeCell ref="A62:C62"/>
    <mergeCell ref="A63:C63"/>
    <mergeCell ref="A65:G65"/>
    <mergeCell ref="A66:G66"/>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J41" sqref="J41"/>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61"/>
      <c r="B1" s="361"/>
      <c r="C1" s="361"/>
      <c r="D1" s="361"/>
      <c r="E1" s="361"/>
      <c r="F1" s="361"/>
      <c r="G1" s="361"/>
      <c r="H1" s="361"/>
    </row>
    <row r="2" spans="1:8" ht="12" customHeight="1">
      <c r="A2" s="362" t="s">
        <v>156</v>
      </c>
      <c r="B2" s="362"/>
      <c r="C2" s="362"/>
      <c r="D2" s="362"/>
      <c r="E2" s="362"/>
      <c r="F2" s="362"/>
      <c r="G2" s="362"/>
      <c r="H2" s="362"/>
    </row>
    <row r="3" spans="1:8" ht="11.25" customHeight="1">
      <c r="A3" s="362" t="s">
        <v>393</v>
      </c>
      <c r="B3" s="362"/>
      <c r="C3" s="362"/>
      <c r="D3" s="362"/>
      <c r="E3" s="362"/>
      <c r="F3" s="362"/>
      <c r="G3" s="362"/>
      <c r="H3" s="362"/>
    </row>
    <row r="4" spans="1:8" ht="11.25" customHeight="1">
      <c r="A4" s="362" t="s">
        <v>34</v>
      </c>
      <c r="B4" s="368"/>
      <c r="C4" s="368"/>
      <c r="D4" s="368"/>
      <c r="E4" s="368"/>
      <c r="F4" s="368"/>
      <c r="G4" s="368"/>
      <c r="H4" s="368"/>
    </row>
    <row r="5" spans="1:8" ht="11.25" customHeight="1">
      <c r="A5" s="369" t="s">
        <v>246</v>
      </c>
      <c r="B5" s="370"/>
      <c r="C5" s="370"/>
      <c r="D5" s="370"/>
      <c r="E5" s="370"/>
      <c r="F5" s="370"/>
      <c r="G5" s="370"/>
      <c r="H5" s="370"/>
    </row>
    <row r="6" spans="1:8" ht="11.25" customHeight="1">
      <c r="A6" s="336" t="s">
        <v>229</v>
      </c>
      <c r="B6" s="336"/>
      <c r="C6" s="336"/>
      <c r="D6" s="337"/>
      <c r="E6" s="333" t="s">
        <v>0</v>
      </c>
      <c r="F6" s="371" t="s">
        <v>125</v>
      </c>
      <c r="G6" s="372"/>
      <c r="H6" s="372"/>
    </row>
    <row r="7" spans="1:8" ht="14.25" customHeight="1">
      <c r="A7" s="338"/>
      <c r="B7" s="338"/>
      <c r="C7" s="338"/>
      <c r="D7" s="339"/>
      <c r="E7" s="334"/>
      <c r="F7" s="333" t="s">
        <v>285</v>
      </c>
      <c r="G7" s="333" t="s">
        <v>286</v>
      </c>
      <c r="H7" s="351" t="s">
        <v>287</v>
      </c>
    </row>
    <row r="8" spans="1:8" ht="18.75" customHeight="1">
      <c r="A8" s="338"/>
      <c r="B8" s="338"/>
      <c r="C8" s="338"/>
      <c r="D8" s="339"/>
      <c r="E8" s="334"/>
      <c r="F8" s="334"/>
      <c r="G8" s="334"/>
      <c r="H8" s="352"/>
    </row>
    <row r="9" spans="1:8" ht="18" customHeight="1">
      <c r="A9" s="338"/>
      <c r="B9" s="338"/>
      <c r="C9" s="338"/>
      <c r="D9" s="339"/>
      <c r="E9" s="334"/>
      <c r="F9" s="334"/>
      <c r="G9" s="334"/>
      <c r="H9" s="352"/>
    </row>
    <row r="10" spans="1:8" ht="16.5" customHeight="1">
      <c r="A10" s="338"/>
      <c r="B10" s="338"/>
      <c r="C10" s="338"/>
      <c r="D10" s="339"/>
      <c r="E10" s="334"/>
      <c r="F10" s="334"/>
      <c r="G10" s="334"/>
      <c r="H10" s="352"/>
    </row>
    <row r="11" spans="1:8" ht="9" customHeight="1">
      <c r="A11" s="350"/>
      <c r="B11" s="350"/>
      <c r="C11" s="350"/>
      <c r="D11" s="363"/>
      <c r="E11" s="373"/>
      <c r="F11" s="373"/>
      <c r="G11" s="373"/>
      <c r="H11" s="374"/>
    </row>
    <row r="12" spans="1:4" ht="3" customHeight="1">
      <c r="A12" s="358" t="s">
        <v>152</v>
      </c>
      <c r="B12" s="358"/>
      <c r="C12" s="358"/>
      <c r="D12" s="173"/>
    </row>
    <row r="13" spans="1:8" ht="11.25" customHeight="1">
      <c r="A13" s="358"/>
      <c r="B13" s="358"/>
      <c r="C13" s="358"/>
      <c r="D13" s="173"/>
      <c r="E13" s="304">
        <v>187695774</v>
      </c>
      <c r="F13" s="304">
        <v>49555936</v>
      </c>
      <c r="G13" s="304">
        <v>97625839</v>
      </c>
      <c r="H13" s="304">
        <v>40513999</v>
      </c>
    </row>
    <row r="14" spans="1:8" ht="2.25" customHeight="1">
      <c r="A14" s="367"/>
      <c r="B14" s="367"/>
      <c r="C14" s="367"/>
      <c r="D14" s="173"/>
      <c r="E14" s="115"/>
      <c r="F14" s="115"/>
      <c r="G14" s="115"/>
      <c r="H14" s="115"/>
    </row>
    <row r="15" spans="1:8" ht="9.75" customHeight="1">
      <c r="A15" s="338" t="s">
        <v>7</v>
      </c>
      <c r="B15" s="338"/>
      <c r="C15" s="338"/>
      <c r="D15" s="339"/>
      <c r="E15" s="337" t="s">
        <v>0</v>
      </c>
      <c r="F15" s="371" t="s">
        <v>157</v>
      </c>
      <c r="G15" s="372"/>
      <c r="H15" s="372"/>
    </row>
    <row r="16" spans="1:8" ht="9.75" customHeight="1">
      <c r="A16" s="338" t="s">
        <v>130</v>
      </c>
      <c r="B16" s="338"/>
      <c r="C16" s="338"/>
      <c r="D16" s="339"/>
      <c r="E16" s="339"/>
      <c r="F16" s="351" t="s">
        <v>35</v>
      </c>
      <c r="G16" s="337"/>
      <c r="H16" s="351" t="s">
        <v>268</v>
      </c>
    </row>
    <row r="17" spans="1:8" ht="9.75" customHeight="1">
      <c r="A17" s="338" t="s">
        <v>230</v>
      </c>
      <c r="B17" s="338"/>
      <c r="C17" s="338"/>
      <c r="D17" s="339"/>
      <c r="E17" s="339"/>
      <c r="F17" s="357"/>
      <c r="G17" s="341"/>
      <c r="H17" s="352"/>
    </row>
    <row r="18" spans="1:8" ht="9.75" customHeight="1">
      <c r="A18" s="364"/>
      <c r="B18" s="364"/>
      <c r="C18" s="364"/>
      <c r="D18" s="365"/>
      <c r="E18" s="339"/>
      <c r="F18" s="351" t="s">
        <v>159</v>
      </c>
      <c r="G18" s="337"/>
      <c r="H18" s="352"/>
    </row>
    <row r="19" spans="1:8" ht="9.75" customHeight="1">
      <c r="A19" s="338" t="s">
        <v>158</v>
      </c>
      <c r="B19" s="338"/>
      <c r="C19" s="338"/>
      <c r="D19" s="366"/>
      <c r="E19" s="339"/>
      <c r="F19" s="352" t="s">
        <v>160</v>
      </c>
      <c r="G19" s="339"/>
      <c r="H19" s="352"/>
    </row>
    <row r="20" spans="1:8" s="58" customFormat="1" ht="9.75" customHeight="1">
      <c r="A20" s="340" t="s">
        <v>7</v>
      </c>
      <c r="B20" s="340"/>
      <c r="C20" s="340"/>
      <c r="D20" s="341"/>
      <c r="E20" s="341"/>
      <c r="F20" s="357" t="s">
        <v>161</v>
      </c>
      <c r="G20" s="341"/>
      <c r="H20" s="357"/>
    </row>
    <row r="21" spans="1:8" s="58" customFormat="1" ht="9.75" customHeight="1">
      <c r="A21" s="33" t="s">
        <v>7</v>
      </c>
      <c r="B21" s="33" t="s">
        <v>7</v>
      </c>
      <c r="C21" s="33" t="s">
        <v>7</v>
      </c>
      <c r="D21" s="33"/>
      <c r="E21" s="33" t="s">
        <v>7</v>
      </c>
      <c r="F21" s="33" t="s">
        <v>7</v>
      </c>
      <c r="G21" s="33" t="s">
        <v>7</v>
      </c>
      <c r="H21" s="33" t="s">
        <v>7</v>
      </c>
    </row>
    <row r="22" spans="1:8" s="58" customFormat="1" ht="10.5" customHeight="1">
      <c r="A22" s="329" t="s">
        <v>36</v>
      </c>
      <c r="B22" s="329"/>
      <c r="C22" s="329"/>
      <c r="D22" s="171"/>
      <c r="E22" s="299">
        <v>44246402</v>
      </c>
      <c r="F22" s="300" t="s">
        <v>7</v>
      </c>
      <c r="G22" s="300">
        <v>19712441</v>
      </c>
      <c r="H22" s="300">
        <v>24533961</v>
      </c>
    </row>
    <row r="23" spans="1:8" s="58" customFormat="1" ht="10.5" customHeight="1">
      <c r="A23" s="329" t="s">
        <v>38</v>
      </c>
      <c r="B23" s="329"/>
      <c r="C23" s="329"/>
      <c r="D23" s="171"/>
      <c r="E23" s="299">
        <v>67302296</v>
      </c>
      <c r="F23" s="300" t="s">
        <v>7</v>
      </c>
      <c r="G23" s="300">
        <v>57959967</v>
      </c>
      <c r="H23" s="300">
        <v>9342329</v>
      </c>
    </row>
    <row r="24" spans="1:8" s="58" customFormat="1" ht="10.5" customHeight="1">
      <c r="A24" s="332" t="s">
        <v>162</v>
      </c>
      <c r="B24" s="332"/>
      <c r="C24" s="332"/>
      <c r="D24" s="61"/>
      <c r="E24" s="299"/>
      <c r="F24" s="300"/>
      <c r="G24" s="300"/>
      <c r="H24" s="300"/>
    </row>
    <row r="25" spans="1:8" s="58" customFormat="1" ht="10.5" customHeight="1">
      <c r="A25" s="329" t="s">
        <v>232</v>
      </c>
      <c r="B25" s="329"/>
      <c r="C25" s="329"/>
      <c r="D25" s="171"/>
      <c r="E25" s="299">
        <v>66226722</v>
      </c>
      <c r="F25" s="300" t="s">
        <v>7</v>
      </c>
      <c r="G25" s="300">
        <v>60789583</v>
      </c>
      <c r="H25" s="300">
        <v>5437139</v>
      </c>
    </row>
    <row r="26" spans="1:8" s="58" customFormat="1" ht="10.5" customHeight="1">
      <c r="A26" s="332" t="s">
        <v>163</v>
      </c>
      <c r="B26" s="332"/>
      <c r="C26" s="332"/>
      <c r="D26" s="61"/>
      <c r="E26" s="299"/>
      <c r="F26" s="300"/>
      <c r="G26" s="300"/>
      <c r="H26" s="300"/>
    </row>
    <row r="27" spans="1:8" s="58" customFormat="1" ht="10.5" customHeight="1">
      <c r="A27" s="332" t="s">
        <v>164</v>
      </c>
      <c r="B27" s="332"/>
      <c r="C27" s="332"/>
      <c r="D27" s="61"/>
      <c r="E27" s="299"/>
      <c r="F27" s="300"/>
      <c r="G27" s="300"/>
      <c r="H27" s="300"/>
    </row>
    <row r="28" spans="1:8" s="58" customFormat="1" ht="10.5" customHeight="1">
      <c r="A28" s="329" t="s">
        <v>257</v>
      </c>
      <c r="B28" s="329"/>
      <c r="C28" s="329"/>
      <c r="D28" s="171"/>
      <c r="E28" s="299">
        <v>33228856</v>
      </c>
      <c r="F28" s="300" t="s">
        <v>7</v>
      </c>
      <c r="G28" s="300">
        <v>33223856</v>
      </c>
      <c r="H28" s="301">
        <v>5000</v>
      </c>
    </row>
    <row r="29" spans="1:8" s="58" customFormat="1" ht="10.5" customHeight="1">
      <c r="A29" s="332" t="s">
        <v>165</v>
      </c>
      <c r="B29" s="332"/>
      <c r="C29" s="332"/>
      <c r="D29" s="61"/>
      <c r="E29" s="299"/>
      <c r="F29" s="300"/>
      <c r="G29" s="300"/>
      <c r="H29" s="300"/>
    </row>
    <row r="30" spans="1:8" s="58" customFormat="1" ht="10.5" customHeight="1">
      <c r="A30" s="329" t="s">
        <v>234</v>
      </c>
      <c r="B30" s="329"/>
      <c r="C30" s="329"/>
      <c r="D30" s="171"/>
      <c r="E30" s="299">
        <v>495848603</v>
      </c>
      <c r="F30" s="300" t="s">
        <v>7</v>
      </c>
      <c r="G30" s="300">
        <v>490066550</v>
      </c>
      <c r="H30" s="300">
        <v>5782053</v>
      </c>
    </row>
    <row r="31" spans="1:8" s="58" customFormat="1" ht="10.5" customHeight="1">
      <c r="A31" s="329" t="s">
        <v>235</v>
      </c>
      <c r="B31" s="329"/>
      <c r="C31" s="329"/>
      <c r="D31" s="171"/>
      <c r="E31" s="299">
        <v>411803460</v>
      </c>
      <c r="F31" s="300" t="s">
        <v>7</v>
      </c>
      <c r="G31" s="300">
        <v>408870151</v>
      </c>
      <c r="H31" s="300">
        <v>2933309</v>
      </c>
    </row>
    <row r="32" spans="1:8" s="58" customFormat="1" ht="10.5" customHeight="1">
      <c r="A32" s="332" t="s">
        <v>166</v>
      </c>
      <c r="B32" s="332"/>
      <c r="C32" s="332"/>
      <c r="D32" s="61"/>
      <c r="E32" s="299"/>
      <c r="F32" s="300"/>
      <c r="G32" s="300"/>
      <c r="H32" s="300"/>
    </row>
    <row r="33" spans="1:8" s="58" customFormat="1" ht="10.5" customHeight="1">
      <c r="A33" s="329" t="s">
        <v>236</v>
      </c>
      <c r="B33" s="329"/>
      <c r="C33" s="329"/>
      <c r="D33" s="171"/>
      <c r="E33" s="299">
        <v>95218611</v>
      </c>
      <c r="F33" s="300" t="s">
        <v>7</v>
      </c>
      <c r="G33" s="300">
        <v>93289249</v>
      </c>
      <c r="H33" s="300">
        <v>1929362</v>
      </c>
    </row>
    <row r="34" spans="1:8" s="58" customFormat="1" ht="10.5" customHeight="1">
      <c r="A34" s="329" t="s">
        <v>365</v>
      </c>
      <c r="B34" s="329"/>
      <c r="C34" s="329"/>
      <c r="D34" s="171"/>
      <c r="E34" s="299">
        <v>84045143</v>
      </c>
      <c r="F34" s="300" t="s">
        <v>7</v>
      </c>
      <c r="G34" s="300">
        <v>81196399</v>
      </c>
      <c r="H34" s="300">
        <v>2848744</v>
      </c>
    </row>
    <row r="35" spans="1:8" s="58" customFormat="1" ht="10.5" customHeight="1">
      <c r="A35" s="329" t="s">
        <v>237</v>
      </c>
      <c r="B35" s="329"/>
      <c r="C35" s="329"/>
      <c r="D35" s="171"/>
      <c r="E35" s="299">
        <v>830437226</v>
      </c>
      <c r="F35" s="300" t="s">
        <v>7</v>
      </c>
      <c r="G35" s="300">
        <v>816975870</v>
      </c>
      <c r="H35" s="300">
        <v>13461356</v>
      </c>
    </row>
    <row r="36" spans="1:8" s="58" customFormat="1" ht="10.5" customHeight="1">
      <c r="A36" s="329" t="s">
        <v>303</v>
      </c>
      <c r="B36" s="329"/>
      <c r="C36" s="329"/>
      <c r="D36" s="171"/>
      <c r="E36" s="299">
        <v>16684477</v>
      </c>
      <c r="F36" s="300" t="s">
        <v>7</v>
      </c>
      <c r="G36" s="300">
        <v>10854652</v>
      </c>
      <c r="H36" s="300">
        <v>5829825</v>
      </c>
    </row>
    <row r="37" spans="1:8" s="58" customFormat="1" ht="10.5" customHeight="1">
      <c r="A37" s="329" t="s">
        <v>304</v>
      </c>
      <c r="B37" s="329"/>
      <c r="C37" s="329"/>
      <c r="D37" s="171"/>
      <c r="E37" s="299">
        <v>5118386</v>
      </c>
      <c r="F37" s="300" t="s">
        <v>7</v>
      </c>
      <c r="G37" s="300">
        <v>1521833</v>
      </c>
      <c r="H37" s="300">
        <v>3596553</v>
      </c>
    </row>
    <row r="38" spans="1:8" s="58" customFormat="1" ht="10.5" customHeight="1">
      <c r="A38" s="329" t="s">
        <v>305</v>
      </c>
      <c r="B38" s="329"/>
      <c r="C38" s="329"/>
      <c r="D38" s="171"/>
      <c r="E38" s="299">
        <v>7950672</v>
      </c>
      <c r="F38" s="300" t="s">
        <v>7</v>
      </c>
      <c r="G38" s="300">
        <v>7650625</v>
      </c>
      <c r="H38" s="300">
        <v>300047</v>
      </c>
    </row>
    <row r="39" spans="1:8" s="58" customFormat="1" ht="10.5" customHeight="1">
      <c r="A39" s="329" t="s">
        <v>306</v>
      </c>
      <c r="B39" s="329"/>
      <c r="C39" s="329"/>
      <c r="D39" s="171"/>
      <c r="E39" s="299">
        <v>39388606</v>
      </c>
      <c r="F39" s="300" t="s">
        <v>7</v>
      </c>
      <c r="G39" s="300">
        <v>38817027</v>
      </c>
      <c r="H39" s="300">
        <v>571579</v>
      </c>
    </row>
    <row r="40" spans="1:8" s="58" customFormat="1" ht="10.5" customHeight="1">
      <c r="A40" s="329" t="s">
        <v>307</v>
      </c>
      <c r="B40" s="329"/>
      <c r="C40" s="329"/>
      <c r="D40" s="171"/>
      <c r="E40" s="299">
        <v>103296579</v>
      </c>
      <c r="F40" s="300" t="s">
        <v>7</v>
      </c>
      <c r="G40" s="300">
        <v>100400691</v>
      </c>
      <c r="H40" s="300">
        <v>2895888</v>
      </c>
    </row>
    <row r="41" spans="1:8" s="58" customFormat="1" ht="10.5" customHeight="1">
      <c r="A41" s="329" t="s">
        <v>308</v>
      </c>
      <c r="B41" s="329"/>
      <c r="C41" s="329"/>
      <c r="D41" s="171"/>
      <c r="E41" s="299">
        <v>52542986</v>
      </c>
      <c r="F41" s="300" t="s">
        <v>7</v>
      </c>
      <c r="G41" s="300">
        <v>52542986</v>
      </c>
      <c r="H41" s="301" t="s">
        <v>314</v>
      </c>
    </row>
    <row r="42" spans="1:8" s="58" customFormat="1" ht="10.5" customHeight="1">
      <c r="A42" s="329" t="s">
        <v>309</v>
      </c>
      <c r="B42" s="329"/>
      <c r="C42" s="329"/>
      <c r="D42" s="171"/>
      <c r="E42" s="299">
        <v>127788862</v>
      </c>
      <c r="F42" s="300" t="s">
        <v>7</v>
      </c>
      <c r="G42" s="300">
        <v>127552098</v>
      </c>
      <c r="H42" s="300">
        <v>236764</v>
      </c>
    </row>
    <row r="43" spans="1:8" s="58" customFormat="1" ht="10.5" customHeight="1">
      <c r="A43" s="332" t="s">
        <v>310</v>
      </c>
      <c r="B43" s="332"/>
      <c r="C43" s="332"/>
      <c r="D43" s="61"/>
      <c r="E43" s="299"/>
      <c r="F43" s="300"/>
      <c r="G43" s="300"/>
      <c r="H43" s="300"/>
    </row>
    <row r="44" spans="1:8" s="58" customFormat="1" ht="10.5" customHeight="1">
      <c r="A44" s="329" t="s">
        <v>311</v>
      </c>
      <c r="B44" s="329"/>
      <c r="C44" s="329"/>
      <c r="D44" s="171"/>
      <c r="E44" s="299">
        <v>463590860</v>
      </c>
      <c r="F44" s="300" t="s">
        <v>7</v>
      </c>
      <c r="G44" s="300">
        <v>463590860</v>
      </c>
      <c r="H44" s="301" t="s">
        <v>314</v>
      </c>
    </row>
    <row r="45" spans="1:8" s="58" customFormat="1" ht="10.5" customHeight="1">
      <c r="A45" s="329" t="s">
        <v>330</v>
      </c>
      <c r="B45" s="329"/>
      <c r="C45" s="329"/>
      <c r="D45" s="171"/>
      <c r="E45" s="299">
        <v>14075798</v>
      </c>
      <c r="F45" s="300" t="s">
        <v>7</v>
      </c>
      <c r="G45" s="300">
        <v>14045098</v>
      </c>
      <c r="H45" s="301">
        <v>30700</v>
      </c>
    </row>
    <row r="46" spans="1:8" s="58" customFormat="1" ht="10.5" customHeight="1">
      <c r="A46" s="332" t="s">
        <v>167</v>
      </c>
      <c r="B46" s="332"/>
      <c r="C46" s="332"/>
      <c r="D46" s="61"/>
      <c r="E46" s="299"/>
      <c r="F46" s="300"/>
      <c r="G46" s="300"/>
      <c r="H46" s="301"/>
    </row>
    <row r="47" spans="1:8" s="58" customFormat="1" ht="10.5" customHeight="1">
      <c r="A47" s="329" t="s">
        <v>238</v>
      </c>
      <c r="B47" s="329"/>
      <c r="C47" s="329"/>
      <c r="D47" s="171"/>
      <c r="E47" s="299">
        <v>289434781</v>
      </c>
      <c r="F47" s="300" t="s">
        <v>7</v>
      </c>
      <c r="G47" s="300">
        <v>289358236</v>
      </c>
      <c r="H47" s="301">
        <v>76545</v>
      </c>
    </row>
    <row r="48" spans="1:8" s="58" customFormat="1" ht="10.5" customHeight="1">
      <c r="A48" s="329" t="s">
        <v>212</v>
      </c>
      <c r="B48" s="329"/>
      <c r="C48" s="329"/>
      <c r="D48" s="171"/>
      <c r="E48" s="299">
        <v>181546498</v>
      </c>
      <c r="F48" s="300" t="s">
        <v>7</v>
      </c>
      <c r="G48" s="300">
        <v>181546498</v>
      </c>
      <c r="H48" s="301" t="s">
        <v>314</v>
      </c>
    </row>
    <row r="49" spans="1:8" s="58" customFormat="1" ht="10.5" customHeight="1">
      <c r="A49" s="332" t="s">
        <v>168</v>
      </c>
      <c r="B49" s="332"/>
      <c r="C49" s="332"/>
      <c r="D49" s="61"/>
      <c r="E49" s="299"/>
      <c r="F49" s="300"/>
      <c r="G49" s="300"/>
      <c r="H49" s="300"/>
    </row>
    <row r="50" spans="1:8" s="58" customFormat="1" ht="10.5" customHeight="1">
      <c r="A50" s="329" t="s">
        <v>239</v>
      </c>
      <c r="B50" s="329"/>
      <c r="C50" s="329"/>
      <c r="D50" s="171"/>
      <c r="E50" s="299">
        <v>67799830</v>
      </c>
      <c r="F50" s="300" t="s">
        <v>7</v>
      </c>
      <c r="G50" s="300">
        <v>67723229</v>
      </c>
      <c r="H50" s="300">
        <v>76601</v>
      </c>
    </row>
    <row r="51" spans="1:8" s="58" customFormat="1" ht="10.5" customHeight="1">
      <c r="A51" s="332" t="s">
        <v>169</v>
      </c>
      <c r="B51" s="332"/>
      <c r="C51" s="332"/>
      <c r="D51" s="61"/>
      <c r="E51" s="299"/>
      <c r="F51" s="300"/>
      <c r="G51" s="300"/>
      <c r="H51" s="300"/>
    </row>
    <row r="52" spans="1:8" s="58" customFormat="1" ht="10.5" customHeight="1">
      <c r="A52" s="329" t="s">
        <v>240</v>
      </c>
      <c r="B52" s="329"/>
      <c r="C52" s="329"/>
      <c r="D52" s="171"/>
      <c r="E52" s="299">
        <v>29225847</v>
      </c>
      <c r="F52" s="300" t="s">
        <v>7</v>
      </c>
      <c r="G52" s="300">
        <v>24797747</v>
      </c>
      <c r="H52" s="300">
        <v>4428100</v>
      </c>
    </row>
    <row r="53" spans="1:8" s="58" customFormat="1" ht="10.5" customHeight="1">
      <c r="A53" s="329" t="s">
        <v>37</v>
      </c>
      <c r="B53" s="329"/>
      <c r="C53" s="329"/>
      <c r="D53" s="171"/>
      <c r="E53" s="299">
        <v>1671733</v>
      </c>
      <c r="F53" s="300" t="s">
        <v>7</v>
      </c>
      <c r="G53" s="300">
        <v>1657520</v>
      </c>
      <c r="H53" s="300">
        <v>14213</v>
      </c>
    </row>
    <row r="54" spans="1:8" s="58" customFormat="1" ht="10.5" customHeight="1">
      <c r="A54" s="332" t="s">
        <v>170</v>
      </c>
      <c r="B54" s="332"/>
      <c r="C54" s="332"/>
      <c r="D54" s="61"/>
      <c r="E54" s="299"/>
      <c r="F54" s="300"/>
      <c r="G54" s="300"/>
      <c r="H54" s="300"/>
    </row>
    <row r="55" spans="1:8" s="58" customFormat="1" ht="10.5" customHeight="1">
      <c r="A55" s="329" t="s">
        <v>241</v>
      </c>
      <c r="B55" s="329"/>
      <c r="C55" s="329"/>
      <c r="D55" s="171"/>
      <c r="E55" s="299">
        <v>39104377</v>
      </c>
      <c r="F55" s="300" t="s">
        <v>7</v>
      </c>
      <c r="G55" s="300">
        <v>37707942</v>
      </c>
      <c r="H55" s="300">
        <v>1396435</v>
      </c>
    </row>
    <row r="56" spans="1:8" s="221" customFormat="1" ht="10.5" customHeight="1">
      <c r="A56" s="331" t="s">
        <v>150</v>
      </c>
      <c r="B56" s="331"/>
      <c r="C56" s="331"/>
      <c r="D56" s="114"/>
      <c r="E56" s="302">
        <v>2112844315</v>
      </c>
      <c r="F56" s="303" t="s">
        <v>7</v>
      </c>
      <c r="G56" s="303">
        <v>2048295583</v>
      </c>
      <c r="H56" s="303">
        <v>64548732</v>
      </c>
    </row>
    <row r="57" spans="1:8" s="58" customFormat="1" ht="10.5" customHeight="1">
      <c r="A57" s="329" t="s">
        <v>242</v>
      </c>
      <c r="B57" s="329"/>
      <c r="C57" s="329"/>
      <c r="D57" s="171"/>
      <c r="E57" s="299">
        <v>1925148541</v>
      </c>
      <c r="F57" s="301" t="s">
        <v>7</v>
      </c>
      <c r="G57" s="301" t="s">
        <v>402</v>
      </c>
      <c r="H57" s="301" t="s">
        <v>402</v>
      </c>
    </row>
    <row r="58" spans="1:8" s="58" customFormat="1" ht="9.75" customHeight="1">
      <c r="A58" s="360" t="s">
        <v>39</v>
      </c>
      <c r="B58" s="360"/>
      <c r="C58" s="360"/>
      <c r="D58" s="360"/>
      <c r="E58" s="360"/>
      <c r="F58" s="360"/>
      <c r="G58" s="360"/>
      <c r="H58" s="360"/>
    </row>
    <row r="59" spans="1:8" s="212" customFormat="1" ht="7.5">
      <c r="A59" s="328" t="s">
        <v>339</v>
      </c>
      <c r="B59" s="328"/>
      <c r="C59" s="328"/>
      <c r="D59" s="328"/>
      <c r="E59" s="328"/>
      <c r="F59" s="328"/>
      <c r="G59" s="328"/>
      <c r="H59" s="328"/>
    </row>
    <row r="60" spans="1:8" s="212" customFormat="1" ht="7.5">
      <c r="A60" s="330" t="s">
        <v>345</v>
      </c>
      <c r="B60" s="330"/>
      <c r="C60" s="330"/>
      <c r="D60" s="330"/>
      <c r="E60" s="330"/>
      <c r="F60" s="330"/>
      <c r="G60" s="330"/>
      <c r="H60" s="330"/>
    </row>
    <row r="61" spans="1:8" s="212" customFormat="1" ht="7.5">
      <c r="A61" s="330" t="s">
        <v>340</v>
      </c>
      <c r="B61" s="330"/>
      <c r="C61" s="330"/>
      <c r="D61" s="330"/>
      <c r="E61" s="330"/>
      <c r="F61" s="330"/>
      <c r="G61" s="330"/>
      <c r="H61" s="330"/>
    </row>
    <row r="62" spans="1:8" s="212" customFormat="1" ht="7.5">
      <c r="A62" s="330" t="s">
        <v>171</v>
      </c>
      <c r="B62" s="330"/>
      <c r="C62" s="330"/>
      <c r="D62" s="330"/>
      <c r="E62" s="330"/>
      <c r="F62" s="330"/>
      <c r="G62" s="330"/>
      <c r="H62" s="330"/>
    </row>
    <row r="63" spans="1:8" s="212" customFormat="1" ht="7.5">
      <c r="A63" s="330" t="s">
        <v>247</v>
      </c>
      <c r="B63" s="330"/>
      <c r="C63" s="330"/>
      <c r="D63" s="330"/>
      <c r="E63" s="330"/>
      <c r="F63" s="330"/>
      <c r="G63" s="330"/>
      <c r="H63" s="330"/>
    </row>
    <row r="64" spans="1:8" s="212" customFormat="1" ht="7.5">
      <c r="A64" s="330" t="s">
        <v>331</v>
      </c>
      <c r="B64" s="330"/>
      <c r="C64" s="330"/>
      <c r="D64" s="330"/>
      <c r="E64" s="330"/>
      <c r="F64" s="330"/>
      <c r="G64" s="330"/>
      <c r="H64" s="330"/>
    </row>
    <row r="65" spans="1:8" s="209" customFormat="1" ht="16.5" customHeight="1">
      <c r="A65" s="328"/>
      <c r="B65" s="328"/>
      <c r="C65" s="328"/>
      <c r="D65" s="328"/>
      <c r="E65" s="328"/>
      <c r="F65" s="328"/>
      <c r="G65" s="328"/>
      <c r="H65" s="328"/>
    </row>
    <row r="66" s="59" customFormat="1" ht="9" customHeight="1"/>
    <row r="67" ht="9.75" customHeight="1"/>
    <row r="68" ht="9.75" customHeight="1"/>
    <row r="73" ht="15" customHeight="1"/>
  </sheetData>
  <sheetProtection/>
  <mergeCells count="69">
    <mergeCell ref="A62:H62"/>
    <mergeCell ref="A63:H63"/>
    <mergeCell ref="A64:H64"/>
    <mergeCell ref="H7:H11"/>
    <mergeCell ref="F15:H15"/>
    <mergeCell ref="F18:G18"/>
    <mergeCell ref="F19:G19"/>
    <mergeCell ref="F20:G20"/>
    <mergeCell ref="A24:C24"/>
    <mergeCell ref="A32:C32"/>
    <mergeCell ref="A4:H4"/>
    <mergeCell ref="A5:H5"/>
    <mergeCell ref="F6:H6"/>
    <mergeCell ref="E6:E11"/>
    <mergeCell ref="F16:G17"/>
    <mergeCell ref="E15:E20"/>
    <mergeCell ref="H16:H20"/>
    <mergeCell ref="F7:F11"/>
    <mergeCell ref="G7:G11"/>
    <mergeCell ref="A25:C25"/>
    <mergeCell ref="A26:C26"/>
    <mergeCell ref="A54:C54"/>
    <mergeCell ref="A45:C45"/>
    <mergeCell ref="A65:H65"/>
    <mergeCell ref="A38:C38"/>
    <mergeCell ref="A39:C39"/>
    <mergeCell ref="A40:C40"/>
    <mergeCell ref="A56:C56"/>
    <mergeCell ref="A57:C57"/>
    <mergeCell ref="A60:H60"/>
    <mergeCell ref="A61:H61"/>
    <mergeCell ref="A59:H59"/>
    <mergeCell ref="A22:C22"/>
    <mergeCell ref="A23:C23"/>
    <mergeCell ref="A36:C36"/>
    <mergeCell ref="A41:C41"/>
    <mergeCell ref="A42:C42"/>
    <mergeCell ref="A33:C33"/>
    <mergeCell ref="A27:C27"/>
    <mergeCell ref="A44:C44"/>
    <mergeCell ref="A37:C37"/>
    <mergeCell ref="A20:D20"/>
    <mergeCell ref="A6:D11"/>
    <mergeCell ref="A15:D15"/>
    <mergeCell ref="A16:D16"/>
    <mergeCell ref="A17:D17"/>
    <mergeCell ref="A18:D18"/>
    <mergeCell ref="A19:D19"/>
    <mergeCell ref="A12:C14"/>
    <mergeCell ref="A1:H1"/>
    <mergeCell ref="A43:C43"/>
    <mergeCell ref="A34:C34"/>
    <mergeCell ref="A29:C29"/>
    <mergeCell ref="A30:C30"/>
    <mergeCell ref="A31:C31"/>
    <mergeCell ref="A35:C35"/>
    <mergeCell ref="A28:C28"/>
    <mergeCell ref="A2:H2"/>
    <mergeCell ref="A3:H3"/>
    <mergeCell ref="A58:H58"/>
    <mergeCell ref="A52:C52"/>
    <mergeCell ref="A53:C53"/>
    <mergeCell ref="A46:C46"/>
    <mergeCell ref="A47:C47"/>
    <mergeCell ref="A48:C48"/>
    <mergeCell ref="A50:C50"/>
    <mergeCell ref="A51:C51"/>
    <mergeCell ref="A49:C49"/>
    <mergeCell ref="A55:C55"/>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3"/>
  <sheetViews>
    <sheetView workbookViewId="0" topLeftCell="A1">
      <selection activeCell="G65" sqref="G65"/>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61"/>
      <c r="B1" s="361"/>
      <c r="C1" s="361"/>
      <c r="D1" s="361"/>
      <c r="E1" s="361"/>
      <c r="F1" s="361"/>
      <c r="G1" s="361"/>
      <c r="H1" s="361"/>
    </row>
    <row r="2" spans="1:8" s="64" customFormat="1" ht="12" customHeight="1">
      <c r="A2" s="362" t="s">
        <v>156</v>
      </c>
      <c r="B2" s="362"/>
      <c r="C2" s="362"/>
      <c r="D2" s="362"/>
      <c r="E2" s="362"/>
      <c r="F2" s="362"/>
      <c r="G2" s="362"/>
      <c r="H2" s="362"/>
    </row>
    <row r="3" spans="1:8" s="64" customFormat="1" ht="11.25" customHeight="1">
      <c r="A3" s="362" t="s">
        <v>394</v>
      </c>
      <c r="B3" s="362"/>
      <c r="C3" s="362"/>
      <c r="D3" s="362"/>
      <c r="E3" s="362"/>
      <c r="F3" s="362"/>
      <c r="G3" s="362"/>
      <c r="H3" s="362"/>
    </row>
    <row r="4" spans="1:8" s="64" customFormat="1" ht="11.25" customHeight="1">
      <c r="A4" s="362" t="s">
        <v>40</v>
      </c>
      <c r="B4" s="362"/>
      <c r="C4" s="362"/>
      <c r="D4" s="362"/>
      <c r="E4" s="362"/>
      <c r="F4" s="362"/>
      <c r="G4" s="362"/>
      <c r="H4" s="362"/>
    </row>
    <row r="5" spans="1:8" s="64" customFormat="1" ht="11.25" customHeight="1">
      <c r="A5" s="377" t="s">
        <v>246</v>
      </c>
      <c r="B5" s="377"/>
      <c r="C5" s="377"/>
      <c r="D5" s="377"/>
      <c r="E5" s="377"/>
      <c r="F5" s="377"/>
      <c r="G5" s="377"/>
      <c r="H5" s="377"/>
    </row>
    <row r="6" spans="1:9" ht="17.25" customHeight="1">
      <c r="A6" s="338" t="s">
        <v>229</v>
      </c>
      <c r="B6" s="338"/>
      <c r="C6" s="338"/>
      <c r="D6" s="338"/>
      <c r="E6" s="378" t="s">
        <v>0</v>
      </c>
      <c r="F6" s="339" t="s">
        <v>285</v>
      </c>
      <c r="G6" s="334" t="s">
        <v>286</v>
      </c>
      <c r="H6" s="352" t="s">
        <v>287</v>
      </c>
      <c r="I6" s="56"/>
    </row>
    <row r="7" spans="1:8" ht="21" customHeight="1">
      <c r="A7" s="338"/>
      <c r="B7" s="338"/>
      <c r="C7" s="338"/>
      <c r="D7" s="338"/>
      <c r="E7" s="378"/>
      <c r="F7" s="339"/>
      <c r="G7" s="334"/>
      <c r="H7" s="352"/>
    </row>
    <row r="8" spans="1:8" ht="20.25" customHeight="1">
      <c r="A8" s="338"/>
      <c r="B8" s="338"/>
      <c r="C8" s="338"/>
      <c r="D8" s="338"/>
      <c r="E8" s="378"/>
      <c r="F8" s="339"/>
      <c r="G8" s="334"/>
      <c r="H8" s="352"/>
    </row>
    <row r="9" spans="1:8" ht="22.5" customHeight="1">
      <c r="A9" s="338"/>
      <c r="B9" s="338"/>
      <c r="C9" s="338"/>
      <c r="D9" s="338"/>
      <c r="E9" s="378"/>
      <c r="F9" s="339"/>
      <c r="G9" s="334"/>
      <c r="H9" s="352"/>
    </row>
    <row r="10" spans="1:8" ht="9.75" customHeight="1">
      <c r="A10" s="338"/>
      <c r="B10" s="338"/>
      <c r="C10" s="338"/>
      <c r="D10" s="338"/>
      <c r="E10" s="379"/>
      <c r="F10" s="363"/>
      <c r="G10" s="373"/>
      <c r="H10" s="374"/>
    </row>
    <row r="11" spans="1:4" ht="6" customHeight="1">
      <c r="A11" s="376" t="s">
        <v>152</v>
      </c>
      <c r="B11" s="376"/>
      <c r="C11" s="376"/>
      <c r="D11" s="218"/>
    </row>
    <row r="12" spans="1:8" ht="9.75" customHeight="1">
      <c r="A12" s="358"/>
      <c r="B12" s="358"/>
      <c r="C12" s="358"/>
      <c r="D12" s="173"/>
      <c r="E12" s="156">
        <v>187347550</v>
      </c>
      <c r="F12" s="157">
        <v>49361356</v>
      </c>
      <c r="G12" s="157">
        <v>97608031</v>
      </c>
      <c r="H12" s="157">
        <v>40378163</v>
      </c>
    </row>
    <row r="13" spans="1:8" ht="6" customHeight="1">
      <c r="A13" s="367"/>
      <c r="B13" s="367"/>
      <c r="C13" s="367"/>
      <c r="D13" s="174"/>
      <c r="E13" s="142"/>
      <c r="F13" s="143"/>
      <c r="G13" s="143"/>
      <c r="H13" s="143"/>
    </row>
    <row r="14" spans="1:8" ht="9.75" customHeight="1">
      <c r="A14" s="61" t="s">
        <v>7</v>
      </c>
      <c r="B14" s="61" t="s">
        <v>7</v>
      </c>
      <c r="C14" s="176" t="s">
        <v>7</v>
      </c>
      <c r="D14" s="176"/>
      <c r="E14" s="380" t="s">
        <v>0</v>
      </c>
      <c r="F14" s="372" t="s">
        <v>157</v>
      </c>
      <c r="G14" s="372"/>
      <c r="H14" s="372"/>
    </row>
    <row r="15" spans="1:8" ht="9.75" customHeight="1">
      <c r="A15" s="338" t="s">
        <v>130</v>
      </c>
      <c r="B15" s="338"/>
      <c r="C15" s="338"/>
      <c r="D15" s="366"/>
      <c r="E15" s="378"/>
      <c r="F15" s="336" t="s">
        <v>35</v>
      </c>
      <c r="G15" s="337"/>
      <c r="H15" s="351" t="s">
        <v>288</v>
      </c>
    </row>
    <row r="16" spans="1:8" ht="9.75" customHeight="1">
      <c r="A16" s="338" t="s">
        <v>231</v>
      </c>
      <c r="B16" s="338"/>
      <c r="C16" s="338"/>
      <c r="D16" s="74"/>
      <c r="E16" s="378"/>
      <c r="F16" s="340"/>
      <c r="G16" s="341"/>
      <c r="H16" s="352"/>
    </row>
    <row r="17" spans="1:8" ht="9.75" customHeight="1">
      <c r="A17" s="338" t="s">
        <v>158</v>
      </c>
      <c r="B17" s="338"/>
      <c r="C17" s="338"/>
      <c r="D17" s="74"/>
      <c r="E17" s="378"/>
      <c r="F17" s="336" t="s">
        <v>159</v>
      </c>
      <c r="G17" s="337"/>
      <c r="H17" s="352"/>
    </row>
    <row r="18" spans="1:8" ht="9.75" customHeight="1">
      <c r="A18" s="79"/>
      <c r="B18" s="79"/>
      <c r="C18" s="79"/>
      <c r="D18" s="74"/>
      <c r="E18" s="378"/>
      <c r="F18" s="338" t="s">
        <v>160</v>
      </c>
      <c r="G18" s="339"/>
      <c r="H18" s="352"/>
    </row>
    <row r="19" spans="1:8" s="58" customFormat="1" ht="9.75" customHeight="1">
      <c r="A19" s="179"/>
      <c r="B19" s="179"/>
      <c r="C19" s="178"/>
      <c r="D19" s="172"/>
      <c r="E19" s="379"/>
      <c r="F19" s="340" t="s">
        <v>161</v>
      </c>
      <c r="G19" s="341"/>
      <c r="H19" s="357"/>
    </row>
    <row r="20" spans="1:8" s="58" customFormat="1" ht="9.75" customHeight="1">
      <c r="A20" s="33" t="s">
        <v>7</v>
      </c>
      <c r="B20" s="33" t="s">
        <v>7</v>
      </c>
      <c r="C20" s="61" t="s">
        <v>7</v>
      </c>
      <c r="D20" s="61"/>
      <c r="E20" s="61" t="s">
        <v>7</v>
      </c>
      <c r="F20" s="33" t="s">
        <v>7</v>
      </c>
      <c r="G20" s="33" t="s">
        <v>7</v>
      </c>
      <c r="H20" s="33" t="s">
        <v>7</v>
      </c>
    </row>
    <row r="21" spans="1:8" s="58" customFormat="1" ht="10.5" customHeight="1">
      <c r="A21" s="358" t="s">
        <v>36</v>
      </c>
      <c r="B21" s="358"/>
      <c r="C21" s="358"/>
      <c r="D21" s="173"/>
      <c r="E21" s="154">
        <v>34186144</v>
      </c>
      <c r="F21" s="38" t="s">
        <v>7</v>
      </c>
      <c r="G21" s="153">
        <v>17885481</v>
      </c>
      <c r="H21" s="153">
        <v>16300663</v>
      </c>
    </row>
    <row r="22" spans="1:8" s="58" customFormat="1" ht="10.5" customHeight="1">
      <c r="A22" s="358" t="s">
        <v>38</v>
      </c>
      <c r="B22" s="358"/>
      <c r="C22" s="358"/>
      <c r="D22" s="173"/>
      <c r="E22" s="154">
        <v>65071798</v>
      </c>
      <c r="F22" s="38" t="s">
        <v>7</v>
      </c>
      <c r="G22" s="153">
        <v>56296537</v>
      </c>
      <c r="H22" s="153">
        <v>8775261</v>
      </c>
    </row>
    <row r="23" spans="1:8" s="58" customFormat="1" ht="10.5" customHeight="1">
      <c r="A23" s="332" t="s">
        <v>162</v>
      </c>
      <c r="B23" s="332"/>
      <c r="C23" s="332"/>
      <c r="D23" s="61"/>
      <c r="E23" s="37"/>
      <c r="F23" s="38"/>
      <c r="G23" s="38"/>
      <c r="H23" s="38"/>
    </row>
    <row r="24" spans="1:8" s="58" customFormat="1" ht="10.5" customHeight="1">
      <c r="A24" s="358" t="s">
        <v>232</v>
      </c>
      <c r="B24" s="358"/>
      <c r="C24" s="358"/>
      <c r="D24" s="173"/>
      <c r="E24" s="154">
        <v>63477377</v>
      </c>
      <c r="F24" s="38" t="s">
        <v>7</v>
      </c>
      <c r="G24" s="153">
        <v>58761387</v>
      </c>
      <c r="H24" s="153">
        <v>4715990</v>
      </c>
    </row>
    <row r="25" spans="1:8" s="58" customFormat="1" ht="10.5" customHeight="1">
      <c r="A25" s="332" t="s">
        <v>163</v>
      </c>
      <c r="B25" s="332"/>
      <c r="C25" s="332"/>
      <c r="D25" s="61"/>
      <c r="E25" s="37"/>
      <c r="F25" s="38"/>
      <c r="G25" s="38"/>
      <c r="H25" s="38"/>
    </row>
    <row r="26" spans="1:8" s="58" customFormat="1" ht="10.5" customHeight="1">
      <c r="A26" s="332" t="s">
        <v>260</v>
      </c>
      <c r="B26" s="332"/>
      <c r="C26" s="332"/>
      <c r="D26" s="61"/>
      <c r="E26" s="37"/>
      <c r="F26" s="38"/>
      <c r="G26" s="38"/>
      <c r="H26" s="38"/>
    </row>
    <row r="27" spans="1:8" s="58" customFormat="1" ht="10.5" customHeight="1">
      <c r="A27" s="358" t="s">
        <v>233</v>
      </c>
      <c r="B27" s="358"/>
      <c r="C27" s="358"/>
      <c r="D27" s="173"/>
      <c r="E27" s="154">
        <v>33228856</v>
      </c>
      <c r="F27" s="38" t="s">
        <v>7</v>
      </c>
      <c r="G27" s="153">
        <v>33223856</v>
      </c>
      <c r="H27" s="153">
        <v>5000</v>
      </c>
    </row>
    <row r="28" spans="1:8" s="58" customFormat="1" ht="10.5" customHeight="1">
      <c r="A28" s="332" t="s">
        <v>165</v>
      </c>
      <c r="B28" s="332"/>
      <c r="C28" s="332"/>
      <c r="D28" s="61"/>
      <c r="E28" s="37"/>
      <c r="F28" s="38"/>
      <c r="G28" s="38"/>
      <c r="H28" s="38"/>
    </row>
    <row r="29" spans="1:8" s="58" customFormat="1" ht="10.5" customHeight="1">
      <c r="A29" s="358" t="s">
        <v>234</v>
      </c>
      <c r="B29" s="358"/>
      <c r="C29" s="358"/>
      <c r="D29" s="173"/>
      <c r="E29" s="151">
        <v>494999647</v>
      </c>
      <c r="F29" s="38" t="s">
        <v>7</v>
      </c>
      <c r="G29" s="153">
        <v>489712701</v>
      </c>
      <c r="H29" s="153">
        <v>5286946</v>
      </c>
    </row>
    <row r="30" spans="1:8" s="58" customFormat="1" ht="10.5" customHeight="1">
      <c r="A30" s="358" t="s">
        <v>235</v>
      </c>
      <c r="B30" s="358"/>
      <c r="C30" s="358"/>
      <c r="D30" s="173"/>
      <c r="E30" s="154">
        <v>411402035</v>
      </c>
      <c r="F30" s="38" t="s">
        <v>7</v>
      </c>
      <c r="G30" s="153">
        <v>408752059</v>
      </c>
      <c r="H30" s="153">
        <v>2649976</v>
      </c>
    </row>
    <row r="31" spans="1:8" s="58" customFormat="1" ht="10.5" customHeight="1">
      <c r="A31" s="332" t="s">
        <v>166</v>
      </c>
      <c r="B31" s="332"/>
      <c r="C31" s="332"/>
      <c r="D31" s="61"/>
      <c r="E31" s="37"/>
      <c r="F31" s="38"/>
      <c r="G31" s="38"/>
      <c r="H31" s="38"/>
    </row>
    <row r="32" spans="1:8" s="58" customFormat="1" ht="10.5" customHeight="1">
      <c r="A32" s="358" t="s">
        <v>236</v>
      </c>
      <c r="B32" s="358"/>
      <c r="C32" s="358"/>
      <c r="D32" s="173"/>
      <c r="E32" s="154">
        <v>95166029</v>
      </c>
      <c r="F32" s="38" t="s">
        <v>7</v>
      </c>
      <c r="G32" s="153">
        <v>93236667</v>
      </c>
      <c r="H32" s="153">
        <v>1929362</v>
      </c>
    </row>
    <row r="33" spans="1:8" s="58" customFormat="1" ht="10.5" customHeight="1">
      <c r="A33" s="358" t="s">
        <v>365</v>
      </c>
      <c r="B33" s="358"/>
      <c r="C33" s="358"/>
      <c r="D33" s="173"/>
      <c r="E33" s="154">
        <v>83597612</v>
      </c>
      <c r="F33" s="38" t="s">
        <v>7</v>
      </c>
      <c r="G33" s="153">
        <v>80960642</v>
      </c>
      <c r="H33" s="153">
        <v>2636970</v>
      </c>
    </row>
    <row r="34" spans="1:8" s="58" customFormat="1" ht="10.5" customHeight="1">
      <c r="A34" s="358" t="s">
        <v>237</v>
      </c>
      <c r="B34" s="358"/>
      <c r="C34" s="358"/>
      <c r="D34" s="173"/>
      <c r="E34" s="151">
        <v>823552605</v>
      </c>
      <c r="F34" s="38" t="s">
        <v>7</v>
      </c>
      <c r="G34" s="152">
        <v>815678258</v>
      </c>
      <c r="H34" s="153">
        <v>7874347</v>
      </c>
    </row>
    <row r="35" spans="1:8" s="58" customFormat="1" ht="10.5" customHeight="1">
      <c r="A35" s="358" t="s">
        <v>303</v>
      </c>
      <c r="B35" s="358"/>
      <c r="C35" s="358"/>
      <c r="D35" s="173"/>
      <c r="E35" s="154">
        <v>10665510</v>
      </c>
      <c r="F35" s="38" t="s">
        <v>7</v>
      </c>
      <c r="G35" s="153">
        <v>10422694</v>
      </c>
      <c r="H35" s="153">
        <v>242816</v>
      </c>
    </row>
    <row r="36" spans="1:8" s="58" customFormat="1" ht="10.5" customHeight="1">
      <c r="A36" s="358" t="s">
        <v>304</v>
      </c>
      <c r="B36" s="358"/>
      <c r="C36" s="358"/>
      <c r="D36" s="173"/>
      <c r="E36" s="154">
        <v>5118386</v>
      </c>
      <c r="F36" s="38" t="s">
        <v>7</v>
      </c>
      <c r="G36" s="153">
        <v>1521833</v>
      </c>
      <c r="H36" s="153">
        <v>3596553</v>
      </c>
    </row>
    <row r="37" spans="1:8" s="58" customFormat="1" ht="10.5" customHeight="1">
      <c r="A37" s="358" t="s">
        <v>305</v>
      </c>
      <c r="B37" s="358"/>
      <c r="C37" s="358"/>
      <c r="D37" s="173"/>
      <c r="E37" s="154">
        <v>7950672</v>
      </c>
      <c r="F37" s="38" t="s">
        <v>7</v>
      </c>
      <c r="G37" s="153">
        <v>7650625</v>
      </c>
      <c r="H37" s="153">
        <v>300047</v>
      </c>
    </row>
    <row r="38" spans="1:8" s="58" customFormat="1" ht="10.5" customHeight="1">
      <c r="A38" s="358" t="s">
        <v>306</v>
      </c>
      <c r="B38" s="358"/>
      <c r="C38" s="358"/>
      <c r="D38" s="173"/>
      <c r="E38" s="154">
        <v>39388606</v>
      </c>
      <c r="F38" s="38" t="s">
        <v>7</v>
      </c>
      <c r="G38" s="153">
        <v>38817027</v>
      </c>
      <c r="H38" s="153">
        <v>571579</v>
      </c>
    </row>
    <row r="39" spans="1:8" s="58" customFormat="1" ht="10.5" customHeight="1">
      <c r="A39" s="358" t="s">
        <v>307</v>
      </c>
      <c r="B39" s="358"/>
      <c r="C39" s="358"/>
      <c r="D39" s="173"/>
      <c r="E39" s="154">
        <v>103296579</v>
      </c>
      <c r="F39" s="38" t="s">
        <v>7</v>
      </c>
      <c r="G39" s="153">
        <v>100400691</v>
      </c>
      <c r="H39" s="153">
        <v>2895888</v>
      </c>
    </row>
    <row r="40" spans="1:8" s="58" customFormat="1" ht="10.5" customHeight="1">
      <c r="A40" s="358" t="s">
        <v>308</v>
      </c>
      <c r="B40" s="358"/>
      <c r="C40" s="358"/>
      <c r="D40" s="173"/>
      <c r="E40" s="154">
        <v>52542986</v>
      </c>
      <c r="F40" s="38" t="s">
        <v>7</v>
      </c>
      <c r="G40" s="153">
        <v>52542986</v>
      </c>
      <c r="H40" s="155" t="s">
        <v>314</v>
      </c>
    </row>
    <row r="41" spans="1:8" s="58" customFormat="1" ht="10.5" customHeight="1">
      <c r="A41" s="358" t="s">
        <v>309</v>
      </c>
      <c r="B41" s="358"/>
      <c r="C41" s="358"/>
      <c r="D41" s="173"/>
      <c r="E41" s="154">
        <v>127788862</v>
      </c>
      <c r="F41" s="38" t="s">
        <v>7</v>
      </c>
      <c r="G41" s="153">
        <v>127552098</v>
      </c>
      <c r="H41" s="155">
        <v>236764</v>
      </c>
    </row>
    <row r="42" spans="1:8" s="58" customFormat="1" ht="10.5" customHeight="1">
      <c r="A42" s="332" t="s">
        <v>310</v>
      </c>
      <c r="B42" s="332"/>
      <c r="C42" s="332"/>
      <c r="D42" s="61"/>
      <c r="E42" s="37"/>
      <c r="F42" s="38"/>
      <c r="G42" s="38"/>
      <c r="H42" s="38"/>
    </row>
    <row r="43" spans="1:8" s="58" customFormat="1" ht="10.5" customHeight="1">
      <c r="A43" s="358" t="s">
        <v>311</v>
      </c>
      <c r="B43" s="358"/>
      <c r="C43" s="358"/>
      <c r="D43" s="173"/>
      <c r="E43" s="151">
        <v>462725206</v>
      </c>
      <c r="F43" s="38" t="s">
        <v>7</v>
      </c>
      <c r="G43" s="152">
        <v>462725206</v>
      </c>
      <c r="H43" s="155" t="s">
        <v>314</v>
      </c>
    </row>
    <row r="44" spans="1:8" s="58" customFormat="1" ht="10.5" customHeight="1">
      <c r="A44" s="358" t="s">
        <v>312</v>
      </c>
      <c r="B44" s="358"/>
      <c r="C44" s="358"/>
      <c r="D44" s="173"/>
      <c r="E44" s="154">
        <v>14075798</v>
      </c>
      <c r="F44" s="38" t="s">
        <v>7</v>
      </c>
      <c r="G44" s="153">
        <v>14045098</v>
      </c>
      <c r="H44" s="155">
        <v>30700</v>
      </c>
    </row>
    <row r="45" spans="1:8" s="58" customFormat="1" ht="10.5" customHeight="1">
      <c r="A45" s="332" t="s">
        <v>167</v>
      </c>
      <c r="B45" s="332"/>
      <c r="C45" s="332"/>
      <c r="D45" s="61"/>
      <c r="E45" s="37"/>
      <c r="F45" s="38"/>
      <c r="G45" s="38"/>
      <c r="H45" s="38"/>
    </row>
    <row r="46" spans="1:8" s="58" customFormat="1" ht="10.5" customHeight="1">
      <c r="A46" s="358" t="s">
        <v>238</v>
      </c>
      <c r="B46" s="358"/>
      <c r="C46" s="358"/>
      <c r="D46" s="173"/>
      <c r="E46" s="151">
        <v>289429473</v>
      </c>
      <c r="F46" s="38" t="s">
        <v>7</v>
      </c>
      <c r="G46" s="152">
        <v>289352928</v>
      </c>
      <c r="H46" s="155">
        <v>76545</v>
      </c>
    </row>
    <row r="47" spans="1:8" s="58" customFormat="1" ht="10.5" customHeight="1">
      <c r="A47" s="358" t="s">
        <v>212</v>
      </c>
      <c r="B47" s="358"/>
      <c r="C47" s="358"/>
      <c r="D47" s="173"/>
      <c r="E47" s="154">
        <v>181546498</v>
      </c>
      <c r="F47" s="38" t="s">
        <v>7</v>
      </c>
      <c r="G47" s="153">
        <v>181546498</v>
      </c>
      <c r="H47" s="155" t="s">
        <v>314</v>
      </c>
    </row>
    <row r="48" spans="1:8" s="58" customFormat="1" ht="10.5" customHeight="1">
      <c r="A48" s="332" t="s">
        <v>168</v>
      </c>
      <c r="B48" s="332"/>
      <c r="C48" s="332"/>
      <c r="D48" s="61"/>
      <c r="E48" s="37"/>
      <c r="F48" s="38"/>
      <c r="G48" s="38"/>
      <c r="H48" s="38"/>
    </row>
    <row r="49" spans="1:8" s="58" customFormat="1" ht="10.5" customHeight="1">
      <c r="A49" s="358" t="s">
        <v>256</v>
      </c>
      <c r="B49" s="358"/>
      <c r="C49" s="358"/>
      <c r="D49" s="173"/>
      <c r="E49" s="154">
        <v>67799779</v>
      </c>
      <c r="F49" s="38" t="s">
        <v>7</v>
      </c>
      <c r="G49" s="153">
        <v>67723229</v>
      </c>
      <c r="H49" s="153">
        <v>76550</v>
      </c>
    </row>
    <row r="50" spans="1:8" s="58" customFormat="1" ht="10.5" customHeight="1">
      <c r="A50" s="332" t="s">
        <v>169</v>
      </c>
      <c r="B50" s="332"/>
      <c r="C50" s="332"/>
      <c r="D50" s="61"/>
      <c r="E50" s="37"/>
      <c r="F50" s="38"/>
      <c r="G50" s="38"/>
      <c r="H50" s="38"/>
    </row>
    <row r="51" spans="1:8" s="58" customFormat="1" ht="10.5" customHeight="1">
      <c r="A51" s="358" t="s">
        <v>240</v>
      </c>
      <c r="B51" s="358"/>
      <c r="C51" s="358"/>
      <c r="D51" s="173"/>
      <c r="E51" s="154">
        <v>29200160</v>
      </c>
      <c r="F51" s="38" t="s">
        <v>7</v>
      </c>
      <c r="G51" s="153">
        <v>24772060</v>
      </c>
      <c r="H51" s="153">
        <v>4428100</v>
      </c>
    </row>
    <row r="52" spans="1:8" s="58" customFormat="1" ht="10.5" customHeight="1">
      <c r="A52" s="358" t="s">
        <v>37</v>
      </c>
      <c r="B52" s="358"/>
      <c r="C52" s="358"/>
      <c r="D52" s="173"/>
      <c r="E52" s="154">
        <v>1653640</v>
      </c>
      <c r="F52" s="38" t="s">
        <v>7</v>
      </c>
      <c r="G52" s="153">
        <v>1653640</v>
      </c>
      <c r="H52" s="155" t="s">
        <v>314</v>
      </c>
    </row>
    <row r="53" spans="1:8" s="58" customFormat="1" ht="10.5" customHeight="1">
      <c r="A53" s="332" t="s">
        <v>170</v>
      </c>
      <c r="B53" s="332"/>
      <c r="C53" s="332"/>
      <c r="D53" s="61"/>
      <c r="E53" s="37"/>
      <c r="F53" s="38"/>
      <c r="G53" s="38"/>
      <c r="H53" s="38"/>
    </row>
    <row r="54" spans="1:8" s="58" customFormat="1" ht="10.5" customHeight="1">
      <c r="A54" s="358" t="s">
        <v>241</v>
      </c>
      <c r="B54" s="358"/>
      <c r="C54" s="358"/>
      <c r="D54" s="173"/>
      <c r="E54" s="154">
        <v>38872290</v>
      </c>
      <c r="F54" s="38" t="s">
        <v>7</v>
      </c>
      <c r="G54" s="153">
        <v>37480618</v>
      </c>
      <c r="H54" s="153">
        <v>1391672</v>
      </c>
    </row>
    <row r="55" spans="1:8" s="221" customFormat="1" ht="10.5" customHeight="1">
      <c r="A55" s="375" t="s">
        <v>150</v>
      </c>
      <c r="B55" s="375"/>
      <c r="C55" s="375"/>
      <c r="D55" s="222"/>
      <c r="E55" s="159">
        <v>2089789411</v>
      </c>
      <c r="F55" s="220" t="s">
        <v>7</v>
      </c>
      <c r="G55" s="68">
        <v>2040863337</v>
      </c>
      <c r="H55" s="69">
        <v>48926074</v>
      </c>
    </row>
    <row r="56" spans="1:8" s="58" customFormat="1" ht="10.5" customHeight="1">
      <c r="A56" s="358" t="s">
        <v>242</v>
      </c>
      <c r="B56" s="358"/>
      <c r="C56" s="358"/>
      <c r="D56" s="173"/>
      <c r="E56" s="151">
        <v>1902441861</v>
      </c>
      <c r="F56" s="61" t="s">
        <v>7</v>
      </c>
      <c r="G56" s="158" t="s">
        <v>402</v>
      </c>
      <c r="H56" s="158" t="s">
        <v>402</v>
      </c>
    </row>
    <row r="57" spans="1:9" ht="12.75" customHeight="1">
      <c r="A57" s="9" t="s">
        <v>39</v>
      </c>
      <c r="B57" s="9"/>
      <c r="C57" s="9"/>
      <c r="D57" s="9"/>
      <c r="E57" s="9"/>
      <c r="F57" s="9"/>
      <c r="G57" s="9"/>
      <c r="H57" s="9"/>
      <c r="I57" s="9"/>
    </row>
    <row r="58" spans="1:8" s="212" customFormat="1" ht="7.5">
      <c r="A58" s="328" t="s">
        <v>339</v>
      </c>
      <c r="B58" s="328"/>
      <c r="C58" s="328"/>
      <c r="D58" s="328"/>
      <c r="E58" s="328"/>
      <c r="F58" s="328"/>
      <c r="G58" s="328"/>
      <c r="H58" s="328"/>
    </row>
    <row r="59" spans="1:8" s="212" customFormat="1" ht="7.5">
      <c r="A59" s="330" t="s">
        <v>345</v>
      </c>
      <c r="B59" s="330"/>
      <c r="C59" s="330"/>
      <c r="D59" s="330"/>
      <c r="E59" s="330"/>
      <c r="F59" s="330"/>
      <c r="G59" s="330"/>
      <c r="H59" s="330"/>
    </row>
    <row r="60" spans="1:8" s="212" customFormat="1" ht="7.5">
      <c r="A60" s="330" t="s">
        <v>340</v>
      </c>
      <c r="B60" s="330"/>
      <c r="C60" s="330"/>
      <c r="D60" s="330"/>
      <c r="E60" s="330"/>
      <c r="F60" s="330"/>
      <c r="G60" s="330"/>
      <c r="H60" s="330"/>
    </row>
    <row r="61" spans="1:8" s="212" customFormat="1" ht="7.5">
      <c r="A61" s="330" t="s">
        <v>171</v>
      </c>
      <c r="B61" s="330"/>
      <c r="C61" s="330"/>
      <c r="D61" s="330"/>
      <c r="E61" s="330"/>
      <c r="F61" s="330"/>
      <c r="G61" s="330"/>
      <c r="H61" s="330"/>
    </row>
    <row r="62" spans="1:8" s="212" customFormat="1" ht="7.5">
      <c r="A62" s="330" t="s">
        <v>247</v>
      </c>
      <c r="B62" s="330"/>
      <c r="C62" s="330"/>
      <c r="D62" s="330"/>
      <c r="E62" s="330"/>
      <c r="F62" s="330"/>
      <c r="G62" s="330"/>
      <c r="H62" s="330"/>
    </row>
    <row r="63" spans="1:8" s="212" customFormat="1" ht="7.5">
      <c r="A63" s="330" t="s">
        <v>331</v>
      </c>
      <c r="B63" s="330"/>
      <c r="C63" s="330"/>
      <c r="D63" s="330"/>
      <c r="E63" s="330"/>
      <c r="F63" s="330"/>
      <c r="G63" s="330"/>
      <c r="H63" s="330"/>
    </row>
  </sheetData>
  <sheetProtection/>
  <mergeCells count="63">
    <mergeCell ref="H6:H10"/>
    <mergeCell ref="F6:F10"/>
    <mergeCell ref="A16:C16"/>
    <mergeCell ref="F15:G16"/>
    <mergeCell ref="A15:D15"/>
    <mergeCell ref="H15:H19"/>
    <mergeCell ref="E14:E19"/>
    <mergeCell ref="F18:G18"/>
    <mergeCell ref="F19:G19"/>
    <mergeCell ref="A37:C37"/>
    <mergeCell ref="A38:C38"/>
    <mergeCell ref="A46:C46"/>
    <mergeCell ref="A39:C39"/>
    <mergeCell ref="A40:C40"/>
    <mergeCell ref="A41:C41"/>
    <mergeCell ref="A42:C42"/>
    <mergeCell ref="A43:C43"/>
    <mergeCell ref="A45:C45"/>
    <mergeCell ref="A1:H1"/>
    <mergeCell ref="A2:H2"/>
    <mergeCell ref="A5:H5"/>
    <mergeCell ref="A25:C25"/>
    <mergeCell ref="A24:C24"/>
    <mergeCell ref="A3:H3"/>
    <mergeCell ref="A4:H4"/>
    <mergeCell ref="E6:E10"/>
    <mergeCell ref="G6:G10"/>
    <mergeCell ref="A6:D10"/>
    <mergeCell ref="A26:C26"/>
    <mergeCell ref="A27:C27"/>
    <mergeCell ref="A11:C13"/>
    <mergeCell ref="F17:G17"/>
    <mergeCell ref="F14:H14"/>
    <mergeCell ref="A21:C21"/>
    <mergeCell ref="A22:C22"/>
    <mergeCell ref="A23:C23"/>
    <mergeCell ref="A17:C17"/>
    <mergeCell ref="A28:C28"/>
    <mergeCell ref="A29:C29"/>
    <mergeCell ref="A30:C30"/>
    <mergeCell ref="A33:C33"/>
    <mergeCell ref="A34:C34"/>
    <mergeCell ref="A35:C35"/>
    <mergeCell ref="A31:C31"/>
    <mergeCell ref="A32:C32"/>
    <mergeCell ref="A36:C36"/>
    <mergeCell ref="A63:H63"/>
    <mergeCell ref="A60:H60"/>
    <mergeCell ref="A55:C55"/>
    <mergeCell ref="A56:C56"/>
    <mergeCell ref="A58:H58"/>
    <mergeCell ref="A59:H59"/>
    <mergeCell ref="A61:H61"/>
    <mergeCell ref="A54:C54"/>
    <mergeCell ref="A44:C44"/>
    <mergeCell ref="A47:C47"/>
    <mergeCell ref="A62:H62"/>
    <mergeCell ref="A52:C52"/>
    <mergeCell ref="A53:C53"/>
    <mergeCell ref="A48:C48"/>
    <mergeCell ref="A49:C49"/>
    <mergeCell ref="A50:C50"/>
    <mergeCell ref="A51:C5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4"/>
  <sheetViews>
    <sheetView workbookViewId="0" topLeftCell="A1">
      <selection activeCell="Z41" sqref="Z41"/>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1.8515625" style="52" customWidth="1"/>
    <col min="7" max="7" width="11.00390625" style="52" customWidth="1"/>
    <col min="8" max="16" width="10.8515625" style="52" customWidth="1"/>
    <col min="17" max="17" width="3.140625" style="226" customWidth="1"/>
    <col min="18" max="16384" width="9.140625" style="52" customWidth="1"/>
  </cols>
  <sheetData>
    <row r="1" spans="1:17" s="66" customFormat="1" ht="12" customHeight="1">
      <c r="A1" s="388" t="s">
        <v>190</v>
      </c>
      <c r="B1" s="388"/>
      <c r="C1" s="388"/>
      <c r="D1" s="388"/>
      <c r="E1" s="388"/>
      <c r="F1" s="388"/>
      <c r="G1" s="388"/>
      <c r="H1" s="388"/>
      <c r="I1" s="389" t="s">
        <v>346</v>
      </c>
      <c r="J1" s="389"/>
      <c r="K1" s="389"/>
      <c r="L1" s="389"/>
      <c r="M1" s="389"/>
      <c r="N1" s="389"/>
      <c r="O1" s="389"/>
      <c r="P1" s="389"/>
      <c r="Q1" s="224"/>
    </row>
    <row r="2" spans="1:17" s="66" customFormat="1" ht="12" customHeight="1">
      <c r="A2" s="388" t="s">
        <v>245</v>
      </c>
      <c r="B2" s="388"/>
      <c r="C2" s="388"/>
      <c r="D2" s="388"/>
      <c r="E2" s="388"/>
      <c r="F2" s="388"/>
      <c r="G2" s="388"/>
      <c r="H2" s="388"/>
      <c r="I2" s="389" t="s">
        <v>395</v>
      </c>
      <c r="J2" s="389"/>
      <c r="K2" s="389"/>
      <c r="L2" s="389"/>
      <c r="M2" s="389"/>
      <c r="N2" s="389"/>
      <c r="O2" s="389"/>
      <c r="P2" s="389"/>
      <c r="Q2" s="389"/>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46" t="s">
        <v>317</v>
      </c>
      <c r="C4" s="382"/>
      <c r="D4" s="53" t="s">
        <v>7</v>
      </c>
      <c r="E4" s="351" t="s">
        <v>299</v>
      </c>
      <c r="F4" s="336"/>
      <c r="G4" s="400"/>
      <c r="H4" s="397" t="s">
        <v>272</v>
      </c>
      <c r="I4" s="392" t="s">
        <v>271</v>
      </c>
      <c r="J4" s="393"/>
      <c r="K4" s="75" t="s">
        <v>7</v>
      </c>
      <c r="L4" s="390" t="s">
        <v>270</v>
      </c>
      <c r="M4" s="336"/>
      <c r="N4" s="337"/>
      <c r="O4" s="54" t="s">
        <v>7</v>
      </c>
      <c r="P4" s="54" t="s">
        <v>7</v>
      </c>
      <c r="Q4" s="180" t="s">
        <v>7</v>
      </c>
      <c r="R4" s="65"/>
    </row>
    <row r="5" spans="1:18" ht="12" customHeight="1">
      <c r="A5" s="61" t="s">
        <v>7</v>
      </c>
      <c r="B5" s="348"/>
      <c r="C5" s="366"/>
      <c r="D5" s="49" t="s">
        <v>7</v>
      </c>
      <c r="E5" s="352"/>
      <c r="F5" s="338"/>
      <c r="G5" s="366"/>
      <c r="H5" s="398"/>
      <c r="I5" s="332"/>
      <c r="J5" s="394"/>
      <c r="K5" s="76" t="s">
        <v>7</v>
      </c>
      <c r="L5" s="348"/>
      <c r="M5" s="338"/>
      <c r="N5" s="339"/>
      <c r="O5" s="36" t="s">
        <v>172</v>
      </c>
      <c r="P5" s="55" t="s">
        <v>7</v>
      </c>
      <c r="Q5" s="181" t="s">
        <v>7</v>
      </c>
      <c r="R5" s="65"/>
    </row>
    <row r="6" spans="1:18" ht="17.25" customHeight="1">
      <c r="A6" s="61" t="s">
        <v>7</v>
      </c>
      <c r="B6" s="348"/>
      <c r="C6" s="366"/>
      <c r="D6" s="49" t="s">
        <v>7</v>
      </c>
      <c r="E6" s="357"/>
      <c r="F6" s="340"/>
      <c r="G6" s="401"/>
      <c r="H6" s="399"/>
      <c r="I6" s="395"/>
      <c r="J6" s="396"/>
      <c r="K6" s="76" t="s">
        <v>7</v>
      </c>
      <c r="L6" s="391"/>
      <c r="M6" s="340"/>
      <c r="N6" s="341"/>
      <c r="O6" s="36" t="s">
        <v>173</v>
      </c>
      <c r="P6" s="55" t="s">
        <v>7</v>
      </c>
      <c r="Q6" s="181" t="s">
        <v>7</v>
      </c>
      <c r="R6" s="65"/>
    </row>
    <row r="7" spans="1:18" ht="14.25" customHeight="1">
      <c r="A7" s="61" t="s">
        <v>7</v>
      </c>
      <c r="B7" s="348"/>
      <c r="C7" s="366"/>
      <c r="E7" s="54" t="s">
        <v>7</v>
      </c>
      <c r="F7" s="351" t="s">
        <v>175</v>
      </c>
      <c r="G7" s="336"/>
      <c r="H7" s="73" t="s">
        <v>7</v>
      </c>
      <c r="I7" s="347" t="s">
        <v>175</v>
      </c>
      <c r="J7" s="382"/>
      <c r="K7" s="112"/>
      <c r="L7" s="53" t="s">
        <v>7</v>
      </c>
      <c r="M7" s="351" t="s">
        <v>175</v>
      </c>
      <c r="N7" s="337"/>
      <c r="O7" s="36" t="s">
        <v>129</v>
      </c>
      <c r="P7" s="36" t="s">
        <v>176</v>
      </c>
      <c r="Q7" s="181" t="s">
        <v>7</v>
      </c>
      <c r="R7" s="65"/>
    </row>
    <row r="8" spans="1:18" ht="18" customHeight="1">
      <c r="A8" s="74" t="s">
        <v>177</v>
      </c>
      <c r="B8" s="348"/>
      <c r="C8" s="366"/>
      <c r="D8" s="57" t="s">
        <v>174</v>
      </c>
      <c r="E8" s="55" t="s">
        <v>7</v>
      </c>
      <c r="F8" s="357"/>
      <c r="G8" s="340"/>
      <c r="H8" s="81" t="s">
        <v>7</v>
      </c>
      <c r="I8" s="350"/>
      <c r="J8" s="383"/>
      <c r="K8" s="77" t="s">
        <v>172</v>
      </c>
      <c r="L8" s="49" t="s">
        <v>7</v>
      </c>
      <c r="M8" s="357"/>
      <c r="N8" s="341"/>
      <c r="O8" s="36" t="s">
        <v>180</v>
      </c>
      <c r="P8" s="36" t="s">
        <v>174</v>
      </c>
      <c r="Q8" s="181" t="s">
        <v>177</v>
      </c>
      <c r="R8" s="65"/>
    </row>
    <row r="9" spans="1:18" ht="14.25" customHeight="1">
      <c r="A9" s="74" t="s">
        <v>181</v>
      </c>
      <c r="B9" s="348"/>
      <c r="C9" s="366"/>
      <c r="D9" s="57" t="s">
        <v>178</v>
      </c>
      <c r="E9" s="55" t="s">
        <v>7</v>
      </c>
      <c r="F9" s="333" t="s">
        <v>366</v>
      </c>
      <c r="G9" s="384" t="s">
        <v>300</v>
      </c>
      <c r="H9" s="81" t="s">
        <v>7</v>
      </c>
      <c r="I9" s="382" t="s">
        <v>263</v>
      </c>
      <c r="J9" s="380" t="s">
        <v>269</v>
      </c>
      <c r="K9" s="77" t="s">
        <v>179</v>
      </c>
      <c r="L9" s="49" t="s">
        <v>7</v>
      </c>
      <c r="M9" s="333" t="s">
        <v>273</v>
      </c>
      <c r="N9" s="333" t="s">
        <v>274</v>
      </c>
      <c r="O9" s="36" t="s">
        <v>182</v>
      </c>
      <c r="P9" s="36" t="s">
        <v>178</v>
      </c>
      <c r="Q9" s="181" t="s">
        <v>181</v>
      </c>
      <c r="R9" s="65"/>
    </row>
    <row r="10" spans="1:17" ht="15" customHeight="1">
      <c r="A10" s="61" t="s">
        <v>7</v>
      </c>
      <c r="B10" s="348"/>
      <c r="C10" s="366"/>
      <c r="D10" s="57" t="s">
        <v>5</v>
      </c>
      <c r="E10" s="36" t="s">
        <v>4</v>
      </c>
      <c r="F10" s="334"/>
      <c r="G10" s="385"/>
      <c r="H10" s="82" t="s">
        <v>4</v>
      </c>
      <c r="I10" s="366"/>
      <c r="J10" s="378"/>
      <c r="K10" s="77" t="s">
        <v>5</v>
      </c>
      <c r="L10" s="57" t="s">
        <v>4</v>
      </c>
      <c r="M10" s="334"/>
      <c r="N10" s="334"/>
      <c r="O10" s="36" t="s">
        <v>183</v>
      </c>
      <c r="P10" s="36" t="s">
        <v>5</v>
      </c>
      <c r="Q10" s="181" t="s">
        <v>7</v>
      </c>
    </row>
    <row r="11" spans="1:17" ht="13.5" customHeight="1">
      <c r="A11" s="61" t="s">
        <v>7</v>
      </c>
      <c r="B11" s="348"/>
      <c r="C11" s="366"/>
      <c r="D11" s="49" t="s">
        <v>7</v>
      </c>
      <c r="E11" s="55" t="s">
        <v>7</v>
      </c>
      <c r="F11" s="334"/>
      <c r="G11" s="385"/>
      <c r="H11" s="81" t="s">
        <v>7</v>
      </c>
      <c r="I11" s="366"/>
      <c r="J11" s="378"/>
      <c r="K11" s="76" t="s">
        <v>7</v>
      </c>
      <c r="L11" s="49" t="s">
        <v>7</v>
      </c>
      <c r="M11" s="334"/>
      <c r="N11" s="334"/>
      <c r="O11" s="36" t="s">
        <v>184</v>
      </c>
      <c r="P11" s="55" t="s">
        <v>7</v>
      </c>
      <c r="Q11" s="181" t="s">
        <v>7</v>
      </c>
    </row>
    <row r="12" spans="1:17" ht="18.75" customHeight="1">
      <c r="A12" s="61" t="s">
        <v>7</v>
      </c>
      <c r="B12" s="348"/>
      <c r="C12" s="366"/>
      <c r="D12" s="49" t="s">
        <v>7</v>
      </c>
      <c r="E12" s="55" t="s">
        <v>7</v>
      </c>
      <c r="F12" s="334"/>
      <c r="G12" s="385"/>
      <c r="H12" s="81" t="s">
        <v>7</v>
      </c>
      <c r="I12" s="366"/>
      <c r="J12" s="378"/>
      <c r="K12" s="76" t="s">
        <v>7</v>
      </c>
      <c r="L12" s="49" t="s">
        <v>7</v>
      </c>
      <c r="M12" s="334"/>
      <c r="N12" s="334"/>
      <c r="O12" s="36" t="s">
        <v>185</v>
      </c>
      <c r="P12" s="55" t="s">
        <v>7</v>
      </c>
      <c r="Q12" s="181" t="s">
        <v>7</v>
      </c>
    </row>
    <row r="13" spans="1:17" ht="16.5" customHeight="1">
      <c r="A13" s="61" t="s">
        <v>7</v>
      </c>
      <c r="B13" s="349"/>
      <c r="C13" s="383"/>
      <c r="D13" s="49" t="s">
        <v>7</v>
      </c>
      <c r="E13" s="55" t="s">
        <v>7</v>
      </c>
      <c r="F13" s="335"/>
      <c r="G13" s="386"/>
      <c r="H13" s="83" t="s">
        <v>7</v>
      </c>
      <c r="I13" s="383"/>
      <c r="J13" s="379"/>
      <c r="K13" s="78" t="s">
        <v>7</v>
      </c>
      <c r="L13" s="49" t="s">
        <v>7</v>
      </c>
      <c r="M13" s="335"/>
      <c r="N13" s="335"/>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87" t="s">
        <v>378</v>
      </c>
      <c r="B15" s="387"/>
      <c r="C15" s="387"/>
      <c r="D15" s="387"/>
      <c r="E15" s="387"/>
      <c r="F15" s="387"/>
      <c r="G15" s="387"/>
      <c r="H15" s="387"/>
      <c r="I15" s="362" t="s">
        <v>379</v>
      </c>
      <c r="J15" s="362"/>
      <c r="K15" s="362"/>
      <c r="L15" s="362"/>
      <c r="M15" s="362"/>
      <c r="N15" s="362"/>
      <c r="O15" s="362"/>
      <c r="P15" s="362"/>
      <c r="Q15" s="362"/>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249</v>
      </c>
      <c r="C17" s="171"/>
      <c r="D17" s="305">
        <v>224273665</v>
      </c>
      <c r="E17" s="306">
        <v>123223247</v>
      </c>
      <c r="F17" s="306">
        <v>99531341</v>
      </c>
      <c r="G17" s="306">
        <v>23691906</v>
      </c>
      <c r="H17" s="306">
        <v>101050418</v>
      </c>
      <c r="I17" s="306">
        <v>93892646</v>
      </c>
      <c r="J17" s="306">
        <v>7157772</v>
      </c>
      <c r="K17" s="306">
        <v>12507689</v>
      </c>
      <c r="L17" s="306">
        <v>9988508</v>
      </c>
      <c r="M17" s="306">
        <v>5295013</v>
      </c>
      <c r="N17" s="306">
        <v>4693495</v>
      </c>
      <c r="O17" s="306">
        <v>2519181</v>
      </c>
      <c r="P17" s="306">
        <v>211765976</v>
      </c>
      <c r="Q17" s="42" t="s">
        <v>42</v>
      </c>
    </row>
    <row r="18" spans="1:17" ht="12" customHeight="1">
      <c r="A18" s="42" t="s">
        <v>43</v>
      </c>
      <c r="B18" s="171" t="s">
        <v>248</v>
      </c>
      <c r="C18" s="171"/>
      <c r="D18" s="308">
        <v>31877349</v>
      </c>
      <c r="E18" s="306">
        <v>3309209</v>
      </c>
      <c r="F18" s="306">
        <v>3100749</v>
      </c>
      <c r="G18" s="306">
        <v>208460</v>
      </c>
      <c r="H18" s="306">
        <v>28568140</v>
      </c>
      <c r="I18" s="307">
        <v>28568140</v>
      </c>
      <c r="J18" s="307" t="s">
        <v>348</v>
      </c>
      <c r="K18" s="307">
        <v>1587992</v>
      </c>
      <c r="L18" s="307">
        <v>508608</v>
      </c>
      <c r="M18" s="307">
        <v>191</v>
      </c>
      <c r="N18" s="307">
        <v>508417</v>
      </c>
      <c r="O18" s="306">
        <v>1079384</v>
      </c>
      <c r="P18" s="306">
        <v>30289357</v>
      </c>
      <c r="Q18" s="42" t="s">
        <v>43</v>
      </c>
    </row>
    <row r="19" spans="1:17" ht="14.25" customHeight="1">
      <c r="A19" s="42" t="s">
        <v>44</v>
      </c>
      <c r="B19" s="171" t="s">
        <v>243</v>
      </c>
      <c r="C19" s="171"/>
      <c r="D19" s="309">
        <v>18562002</v>
      </c>
      <c r="E19" s="304">
        <v>1328245</v>
      </c>
      <c r="F19" s="304">
        <v>1299609</v>
      </c>
      <c r="G19" s="304">
        <v>28636</v>
      </c>
      <c r="H19" s="304">
        <v>17233757</v>
      </c>
      <c r="I19" s="304">
        <v>17227995</v>
      </c>
      <c r="J19" s="315">
        <v>5762</v>
      </c>
      <c r="K19" s="315">
        <v>622684</v>
      </c>
      <c r="L19" s="315">
        <v>270798</v>
      </c>
      <c r="M19" s="315">
        <v>25690</v>
      </c>
      <c r="N19" s="315">
        <v>245108</v>
      </c>
      <c r="O19" s="315">
        <v>351886</v>
      </c>
      <c r="P19" s="304">
        <v>17939318</v>
      </c>
      <c r="Q19" s="42" t="s">
        <v>44</v>
      </c>
    </row>
    <row r="20" spans="1:17" ht="12" customHeight="1">
      <c r="A20" s="38" t="s">
        <v>7</v>
      </c>
      <c r="B20" s="61" t="s">
        <v>289</v>
      </c>
      <c r="C20" s="61"/>
      <c r="D20" s="309" t="s">
        <v>7</v>
      </c>
      <c r="E20" s="304" t="s">
        <v>7</v>
      </c>
      <c r="F20" s="304" t="s">
        <v>7</v>
      </c>
      <c r="G20" s="304" t="s">
        <v>7</v>
      </c>
      <c r="H20" s="304" t="s">
        <v>7</v>
      </c>
      <c r="I20" s="304" t="s">
        <v>7</v>
      </c>
      <c r="J20" s="304" t="s">
        <v>7</v>
      </c>
      <c r="K20" s="304"/>
      <c r="L20" s="304"/>
      <c r="M20" s="304"/>
      <c r="N20" s="304"/>
      <c r="O20" s="304"/>
      <c r="P20" s="304"/>
      <c r="Q20" s="42" t="s">
        <v>7</v>
      </c>
    </row>
    <row r="21" spans="1:17" ht="12" customHeight="1">
      <c r="A21" s="42" t="s">
        <v>45</v>
      </c>
      <c r="B21" s="171" t="s">
        <v>254</v>
      </c>
      <c r="C21" s="171"/>
      <c r="D21" s="308">
        <v>387468</v>
      </c>
      <c r="E21" s="306">
        <v>143799</v>
      </c>
      <c r="F21" s="306">
        <v>134826</v>
      </c>
      <c r="G21" s="306">
        <v>8973</v>
      </c>
      <c r="H21" s="306">
        <v>243669</v>
      </c>
      <c r="I21" s="306">
        <v>243669</v>
      </c>
      <c r="J21" s="306" t="s">
        <v>314</v>
      </c>
      <c r="K21" s="306" t="s">
        <v>348</v>
      </c>
      <c r="L21" s="306" t="s">
        <v>348</v>
      </c>
      <c r="M21" s="306" t="s">
        <v>348</v>
      </c>
      <c r="N21" s="306" t="s">
        <v>348</v>
      </c>
      <c r="O21" s="306" t="s">
        <v>348</v>
      </c>
      <c r="P21" s="306">
        <v>387468</v>
      </c>
      <c r="Q21" s="42" t="s">
        <v>45</v>
      </c>
    </row>
    <row r="22" spans="1:17" ht="12" customHeight="1">
      <c r="A22" s="42" t="s">
        <v>46</v>
      </c>
      <c r="B22" s="171" t="s">
        <v>250</v>
      </c>
      <c r="C22" s="171"/>
      <c r="D22" s="309">
        <v>4613861110</v>
      </c>
      <c r="E22" s="304">
        <v>1799840959</v>
      </c>
      <c r="F22" s="304">
        <v>1491968185</v>
      </c>
      <c r="G22" s="304">
        <v>307872774</v>
      </c>
      <c r="H22" s="304">
        <v>2814020151</v>
      </c>
      <c r="I22" s="304">
        <v>2728127185</v>
      </c>
      <c r="J22" s="315">
        <v>85892966</v>
      </c>
      <c r="K22" s="315">
        <v>296711018</v>
      </c>
      <c r="L22" s="315">
        <v>289247447</v>
      </c>
      <c r="M22" s="315">
        <v>221696827</v>
      </c>
      <c r="N22" s="315">
        <v>67550620</v>
      </c>
      <c r="O22" s="315">
        <v>7463571</v>
      </c>
      <c r="P22" s="304">
        <v>4317150092</v>
      </c>
      <c r="Q22" s="42" t="s">
        <v>46</v>
      </c>
    </row>
    <row r="23" spans="1:17" ht="12" customHeight="1">
      <c r="A23" s="38" t="s">
        <v>7</v>
      </c>
      <c r="B23" s="61" t="s">
        <v>295</v>
      </c>
      <c r="C23" s="61"/>
      <c r="D23" s="321"/>
      <c r="Q23" s="42" t="s">
        <v>7</v>
      </c>
    </row>
    <row r="24" spans="1:17" ht="12" customHeight="1">
      <c r="A24" s="42" t="s">
        <v>47</v>
      </c>
      <c r="B24" s="171" t="s">
        <v>298</v>
      </c>
      <c r="C24" s="171"/>
      <c r="D24" s="308">
        <v>523906913</v>
      </c>
      <c r="E24" s="306">
        <v>244107155</v>
      </c>
      <c r="F24" s="306">
        <v>205776358</v>
      </c>
      <c r="G24" s="307">
        <v>38330797</v>
      </c>
      <c r="H24" s="307">
        <v>279799758</v>
      </c>
      <c r="I24" s="307">
        <v>276144904</v>
      </c>
      <c r="J24" s="307">
        <v>3654854</v>
      </c>
      <c r="K24" s="307">
        <v>51064246</v>
      </c>
      <c r="L24" s="307">
        <v>50528896</v>
      </c>
      <c r="M24" s="307">
        <v>37223443</v>
      </c>
      <c r="N24" s="307">
        <v>13305453</v>
      </c>
      <c r="O24" s="306">
        <v>535350</v>
      </c>
      <c r="P24" s="307">
        <v>472842667</v>
      </c>
      <c r="Q24" s="42" t="s">
        <v>47</v>
      </c>
    </row>
    <row r="25" spans="1:17" ht="12" customHeight="1">
      <c r="A25" s="42" t="s">
        <v>48</v>
      </c>
      <c r="B25" s="61" t="s">
        <v>188</v>
      </c>
      <c r="C25" s="61"/>
      <c r="D25" s="317">
        <v>57789109</v>
      </c>
      <c r="E25" s="314">
        <v>11242666</v>
      </c>
      <c r="F25" s="314">
        <v>11169203</v>
      </c>
      <c r="G25" s="314">
        <v>73463</v>
      </c>
      <c r="H25" s="314">
        <v>46546443</v>
      </c>
      <c r="I25" s="314">
        <v>46546443</v>
      </c>
      <c r="J25" s="314" t="s">
        <v>348</v>
      </c>
      <c r="K25" s="314">
        <v>438063</v>
      </c>
      <c r="L25" s="314">
        <v>378399</v>
      </c>
      <c r="M25" s="314">
        <v>75572</v>
      </c>
      <c r="N25" s="314">
        <v>302827</v>
      </c>
      <c r="O25" s="314">
        <v>59664</v>
      </c>
      <c r="P25" s="314">
        <v>57351046</v>
      </c>
      <c r="Q25" s="42" t="s">
        <v>48</v>
      </c>
    </row>
    <row r="26" spans="2:4" ht="14.25" customHeight="1">
      <c r="B26" s="61" t="s">
        <v>189</v>
      </c>
      <c r="C26" s="61"/>
      <c r="D26" s="321"/>
    </row>
    <row r="27" spans="1:17" ht="12" customHeight="1">
      <c r="A27" s="42" t="s">
        <v>49</v>
      </c>
      <c r="B27" s="171" t="s">
        <v>255</v>
      </c>
      <c r="C27" s="171"/>
      <c r="D27" s="308">
        <v>21954048</v>
      </c>
      <c r="E27" s="306">
        <v>21545491</v>
      </c>
      <c r="F27" s="306">
        <v>20741056</v>
      </c>
      <c r="G27" s="306">
        <v>804435</v>
      </c>
      <c r="H27" s="306">
        <v>408557</v>
      </c>
      <c r="I27" s="306">
        <v>408557</v>
      </c>
      <c r="J27" s="306" t="s">
        <v>348</v>
      </c>
      <c r="K27" s="306">
        <v>29610657</v>
      </c>
      <c r="L27" s="306">
        <v>29610657</v>
      </c>
      <c r="M27" s="306">
        <v>26292316</v>
      </c>
      <c r="N27" s="306">
        <v>3318341</v>
      </c>
      <c r="O27" s="306" t="s">
        <v>314</v>
      </c>
      <c r="P27" s="306">
        <v>-7656609</v>
      </c>
      <c r="Q27" s="42" t="s">
        <v>49</v>
      </c>
    </row>
    <row r="28" spans="1:17" ht="12" customHeight="1">
      <c r="A28" s="42" t="s">
        <v>50</v>
      </c>
      <c r="B28" s="171" t="s">
        <v>251</v>
      </c>
      <c r="C28" s="171"/>
      <c r="D28" s="308">
        <v>2538495</v>
      </c>
      <c r="E28" s="306">
        <v>21880</v>
      </c>
      <c r="F28" s="306">
        <v>21880</v>
      </c>
      <c r="G28" s="306" t="s">
        <v>314</v>
      </c>
      <c r="H28" s="306">
        <v>2516615</v>
      </c>
      <c r="I28" s="306">
        <v>2516615</v>
      </c>
      <c r="J28" s="306" t="s">
        <v>348</v>
      </c>
      <c r="K28" s="306">
        <v>60</v>
      </c>
      <c r="L28" s="306">
        <v>60</v>
      </c>
      <c r="M28" s="306" t="s">
        <v>314</v>
      </c>
      <c r="N28" s="306">
        <v>60</v>
      </c>
      <c r="O28" s="306" t="s">
        <v>314</v>
      </c>
      <c r="P28" s="306">
        <v>2538435</v>
      </c>
      <c r="Q28" s="42" t="s">
        <v>50</v>
      </c>
    </row>
    <row r="29" spans="1:17" ht="12" customHeight="1">
      <c r="A29" s="42" t="s">
        <v>51</v>
      </c>
      <c r="B29" s="171" t="s">
        <v>252</v>
      </c>
      <c r="C29" s="171"/>
      <c r="D29" s="311">
        <v>12272194</v>
      </c>
      <c r="E29" s="312">
        <v>9955101</v>
      </c>
      <c r="F29" s="312">
        <v>9926357</v>
      </c>
      <c r="G29" s="314">
        <v>28744</v>
      </c>
      <c r="H29" s="314">
        <v>2317093</v>
      </c>
      <c r="I29" s="314">
        <v>2307093</v>
      </c>
      <c r="J29" s="314">
        <v>10000</v>
      </c>
      <c r="K29" s="314">
        <v>1253924</v>
      </c>
      <c r="L29" s="314">
        <v>1183561</v>
      </c>
      <c r="M29" s="314">
        <v>848369</v>
      </c>
      <c r="N29" s="314">
        <v>335192</v>
      </c>
      <c r="O29" s="314">
        <v>70363</v>
      </c>
      <c r="P29" s="312">
        <v>11018270</v>
      </c>
      <c r="Q29" s="42" t="s">
        <v>51</v>
      </c>
    </row>
    <row r="30" spans="1:17" s="70" customFormat="1" ht="12" customHeight="1">
      <c r="A30" s="42" t="s">
        <v>52</v>
      </c>
      <c r="B30" s="114" t="s">
        <v>244</v>
      </c>
      <c r="C30" s="114"/>
      <c r="D30" s="310">
        <v>4983515440</v>
      </c>
      <c r="E30" s="313">
        <v>1970610597</v>
      </c>
      <c r="F30" s="313">
        <v>1637893206</v>
      </c>
      <c r="G30" s="316">
        <v>332717391</v>
      </c>
      <c r="H30" s="316">
        <v>3012904843</v>
      </c>
      <c r="I30" s="316">
        <v>2919838343</v>
      </c>
      <c r="J30" s="316">
        <v>93066500</v>
      </c>
      <c r="K30" s="316">
        <v>342732087</v>
      </c>
      <c r="L30" s="316">
        <v>331188038</v>
      </c>
      <c r="M30" s="316">
        <v>254233978</v>
      </c>
      <c r="N30" s="316">
        <v>76954060</v>
      </c>
      <c r="O30" s="316">
        <v>11544049</v>
      </c>
      <c r="P30" s="313">
        <v>4640783353</v>
      </c>
      <c r="Q30" s="42" t="s">
        <v>52</v>
      </c>
    </row>
    <row r="31" spans="1:17" ht="15" customHeight="1">
      <c r="A31" s="42" t="s">
        <v>53</v>
      </c>
      <c r="B31" s="171" t="s">
        <v>253</v>
      </c>
      <c r="C31" s="171"/>
      <c r="D31" s="308">
        <v>66756697</v>
      </c>
      <c r="E31" s="306">
        <v>66756697</v>
      </c>
      <c r="F31" s="306">
        <v>66756697</v>
      </c>
      <c r="G31" s="306" t="s">
        <v>348</v>
      </c>
      <c r="H31" s="306" t="s">
        <v>348</v>
      </c>
      <c r="I31" s="306" t="s">
        <v>348</v>
      </c>
      <c r="J31" s="306" t="s">
        <v>348</v>
      </c>
      <c r="K31" s="306" t="s">
        <v>348</v>
      </c>
      <c r="L31" s="306" t="s">
        <v>348</v>
      </c>
      <c r="M31" s="306" t="s">
        <v>348</v>
      </c>
      <c r="N31" s="306" t="s">
        <v>348</v>
      </c>
      <c r="O31" s="306" t="s">
        <v>348</v>
      </c>
      <c r="P31" s="306">
        <v>66756697</v>
      </c>
      <c r="Q31" s="42" t="s">
        <v>53</v>
      </c>
    </row>
    <row r="32" spans="1:17" s="70" customFormat="1" ht="12" customHeight="1">
      <c r="A32" s="42" t="s">
        <v>186</v>
      </c>
      <c r="B32" s="114" t="s">
        <v>0</v>
      </c>
      <c r="C32" s="114"/>
      <c r="D32" s="310">
        <v>5050272137</v>
      </c>
      <c r="E32" s="313">
        <v>2037367294</v>
      </c>
      <c r="F32" s="313">
        <v>1704649903</v>
      </c>
      <c r="G32" s="316">
        <v>332717391</v>
      </c>
      <c r="H32" s="316">
        <v>3012904843</v>
      </c>
      <c r="I32" s="316">
        <v>2919838343</v>
      </c>
      <c r="J32" s="316">
        <v>93066500</v>
      </c>
      <c r="K32" s="316">
        <v>342732087</v>
      </c>
      <c r="L32" s="316">
        <v>331188038</v>
      </c>
      <c r="M32" s="316">
        <v>254233978</v>
      </c>
      <c r="N32" s="316">
        <v>76954060</v>
      </c>
      <c r="O32" s="316">
        <v>11544049</v>
      </c>
      <c r="P32" s="313">
        <v>4707540050</v>
      </c>
      <c r="Q32" s="42" t="s">
        <v>186</v>
      </c>
    </row>
    <row r="33" spans="1:17" s="70" customFormat="1" ht="12" customHeight="1">
      <c r="A33" s="42"/>
      <c r="B33" s="72"/>
      <c r="C33" s="72"/>
      <c r="Q33" s="42"/>
    </row>
    <row r="34" ht="12" customHeight="1">
      <c r="B34" s="65"/>
    </row>
    <row r="35" spans="1:17" ht="12" customHeight="1">
      <c r="A35" s="362" t="s">
        <v>380</v>
      </c>
      <c r="B35" s="362"/>
      <c r="C35" s="362"/>
      <c r="D35" s="362"/>
      <c r="E35" s="362"/>
      <c r="F35" s="362"/>
      <c r="G35" s="362"/>
      <c r="H35" s="362"/>
      <c r="I35" s="362" t="s">
        <v>380</v>
      </c>
      <c r="J35" s="362"/>
      <c r="K35" s="362"/>
      <c r="L35" s="362"/>
      <c r="M35" s="362"/>
      <c r="N35" s="362"/>
      <c r="O35" s="362"/>
      <c r="P35" s="362"/>
      <c r="Q35" s="362"/>
    </row>
    <row r="36" spans="2:11" ht="12" customHeight="1">
      <c r="B36" s="65"/>
      <c r="H36" s="62" t="s">
        <v>7</v>
      </c>
      <c r="I36" s="62"/>
      <c r="J36" s="62"/>
      <c r="K36" s="62" t="s">
        <v>7</v>
      </c>
    </row>
    <row r="37" spans="1:17" ht="12.75" customHeight="1">
      <c r="A37" s="42" t="s">
        <v>42</v>
      </c>
      <c r="B37" s="171" t="s">
        <v>249</v>
      </c>
      <c r="C37" s="171"/>
      <c r="D37" s="305">
        <v>114300787</v>
      </c>
      <c r="E37" s="306">
        <v>41875347</v>
      </c>
      <c r="F37" s="306">
        <v>35298833</v>
      </c>
      <c r="G37" s="306">
        <v>6576514</v>
      </c>
      <c r="H37" s="306">
        <v>72425440</v>
      </c>
      <c r="I37" s="306">
        <v>71652303</v>
      </c>
      <c r="J37" s="306">
        <v>773137</v>
      </c>
      <c r="K37" s="306">
        <v>5449399</v>
      </c>
      <c r="L37" s="306">
        <v>4211735</v>
      </c>
      <c r="M37" s="306">
        <v>3200425</v>
      </c>
      <c r="N37" s="306">
        <v>1011310</v>
      </c>
      <c r="O37" s="306">
        <v>1237664</v>
      </c>
      <c r="P37" s="306">
        <v>108851388</v>
      </c>
      <c r="Q37" s="42" t="s">
        <v>42</v>
      </c>
    </row>
    <row r="38" spans="1:17" ht="12" customHeight="1">
      <c r="A38" s="42" t="s">
        <v>43</v>
      </c>
      <c r="B38" s="171" t="s">
        <v>248</v>
      </c>
      <c r="C38" s="171"/>
      <c r="D38" s="308">
        <v>30213859</v>
      </c>
      <c r="E38" s="306">
        <v>2394707</v>
      </c>
      <c r="F38" s="306">
        <v>2366337</v>
      </c>
      <c r="G38" s="306">
        <v>28370</v>
      </c>
      <c r="H38" s="306">
        <v>27819152</v>
      </c>
      <c r="I38" s="306">
        <v>27819152</v>
      </c>
      <c r="J38" s="306" t="s">
        <v>348</v>
      </c>
      <c r="K38" s="306">
        <v>1508161</v>
      </c>
      <c r="L38" s="306">
        <v>432067</v>
      </c>
      <c r="M38" s="306">
        <v>191</v>
      </c>
      <c r="N38" s="306">
        <v>431876</v>
      </c>
      <c r="O38" s="306">
        <v>1076094</v>
      </c>
      <c r="P38" s="306">
        <v>28705698</v>
      </c>
      <c r="Q38" s="42" t="s">
        <v>43</v>
      </c>
    </row>
    <row r="39" spans="1:17" ht="14.25" customHeight="1">
      <c r="A39" s="42" t="s">
        <v>44</v>
      </c>
      <c r="B39" s="171" t="s">
        <v>243</v>
      </c>
      <c r="C39" s="171"/>
      <c r="D39" s="309">
        <v>12839868</v>
      </c>
      <c r="E39" s="304">
        <v>767534</v>
      </c>
      <c r="F39" s="304">
        <v>762338</v>
      </c>
      <c r="G39" s="315">
        <v>5196</v>
      </c>
      <c r="H39" s="315">
        <v>12072334</v>
      </c>
      <c r="I39" s="315">
        <v>12072334</v>
      </c>
      <c r="J39" s="314" t="s">
        <v>348</v>
      </c>
      <c r="K39" s="315">
        <v>470526</v>
      </c>
      <c r="L39" s="315">
        <v>186597</v>
      </c>
      <c r="M39" s="315">
        <v>1101</v>
      </c>
      <c r="N39" s="315">
        <v>185496</v>
      </c>
      <c r="O39" s="315">
        <v>283929</v>
      </c>
      <c r="P39" s="304">
        <v>12369342</v>
      </c>
      <c r="Q39" s="42" t="s">
        <v>44</v>
      </c>
    </row>
    <row r="40" spans="1:17" ht="12" customHeight="1">
      <c r="A40" s="38" t="s">
        <v>7</v>
      </c>
      <c r="B40" s="61" t="s">
        <v>289</v>
      </c>
      <c r="C40" s="61"/>
      <c r="D40" s="321"/>
      <c r="Q40" s="42" t="s">
        <v>7</v>
      </c>
    </row>
    <row r="41" spans="1:17" ht="12" customHeight="1">
      <c r="A41" s="42" t="s">
        <v>45</v>
      </c>
      <c r="B41" s="171" t="s">
        <v>254</v>
      </c>
      <c r="C41" s="171"/>
      <c r="D41" s="308">
        <v>377921</v>
      </c>
      <c r="E41" s="306">
        <v>134252</v>
      </c>
      <c r="F41" s="306">
        <v>129373</v>
      </c>
      <c r="G41" s="306">
        <v>4879</v>
      </c>
      <c r="H41" s="306">
        <v>243669</v>
      </c>
      <c r="I41" s="306">
        <v>243669</v>
      </c>
      <c r="J41" s="306" t="s">
        <v>314</v>
      </c>
      <c r="K41" s="306" t="s">
        <v>348</v>
      </c>
      <c r="L41" s="306" t="s">
        <v>348</v>
      </c>
      <c r="M41" s="306" t="s">
        <v>348</v>
      </c>
      <c r="N41" s="306" t="s">
        <v>348</v>
      </c>
      <c r="O41" s="306" t="s">
        <v>348</v>
      </c>
      <c r="P41" s="306">
        <v>377921</v>
      </c>
      <c r="Q41" s="42" t="s">
        <v>45</v>
      </c>
    </row>
    <row r="42" spans="1:17" ht="12" customHeight="1">
      <c r="A42" s="42" t="s">
        <v>46</v>
      </c>
      <c r="B42" s="171" t="s">
        <v>250</v>
      </c>
      <c r="C42" s="171"/>
      <c r="D42" s="308">
        <v>1312569609</v>
      </c>
      <c r="E42" s="307">
        <v>587012975</v>
      </c>
      <c r="F42" s="307">
        <v>540846514</v>
      </c>
      <c r="G42" s="307">
        <v>46166461</v>
      </c>
      <c r="H42" s="307">
        <v>725556634</v>
      </c>
      <c r="I42" s="307">
        <v>691359640</v>
      </c>
      <c r="J42" s="307">
        <v>34196994</v>
      </c>
      <c r="K42" s="307">
        <v>123731019</v>
      </c>
      <c r="L42" s="307">
        <v>121720230</v>
      </c>
      <c r="M42" s="307">
        <v>85345689</v>
      </c>
      <c r="N42" s="307">
        <v>36374541</v>
      </c>
      <c r="O42" s="307">
        <v>2010789</v>
      </c>
      <c r="P42" s="307">
        <v>1188838590</v>
      </c>
      <c r="Q42" s="52" t="s">
        <v>46</v>
      </c>
    </row>
    <row r="43" spans="1:17" ht="12" customHeight="1">
      <c r="A43" s="38" t="s">
        <v>7</v>
      </c>
      <c r="B43" s="61" t="s">
        <v>297</v>
      </c>
      <c r="C43" s="61"/>
      <c r="D43" s="321"/>
      <c r="Q43" s="42" t="s">
        <v>7</v>
      </c>
    </row>
    <row r="44" spans="1:17" ht="12" customHeight="1">
      <c r="A44" s="42" t="s">
        <v>47</v>
      </c>
      <c r="B44" s="171" t="s">
        <v>298</v>
      </c>
      <c r="C44" s="171"/>
      <c r="D44" s="308">
        <v>274488315</v>
      </c>
      <c r="E44" s="306">
        <v>165867239</v>
      </c>
      <c r="F44" s="306">
        <v>149267860</v>
      </c>
      <c r="G44" s="306">
        <v>16599379</v>
      </c>
      <c r="H44" s="306">
        <v>108621076</v>
      </c>
      <c r="I44" s="306">
        <v>105791821</v>
      </c>
      <c r="J44" s="306">
        <v>2829255</v>
      </c>
      <c r="K44" s="306">
        <v>34732992</v>
      </c>
      <c r="L44" s="306">
        <v>34331704</v>
      </c>
      <c r="M44" s="306">
        <v>23327193</v>
      </c>
      <c r="N44" s="306">
        <v>11004511</v>
      </c>
      <c r="O44" s="306">
        <v>401288</v>
      </c>
      <c r="P44" s="306">
        <v>239755323</v>
      </c>
      <c r="Q44" s="42" t="s">
        <v>47</v>
      </c>
    </row>
    <row r="45" spans="1:17" ht="12" customHeight="1">
      <c r="A45" s="42" t="s">
        <v>48</v>
      </c>
      <c r="B45" s="61" t="s">
        <v>188</v>
      </c>
      <c r="C45" s="61"/>
      <c r="D45" s="308">
        <v>49591286</v>
      </c>
      <c r="E45" s="307">
        <v>10471019</v>
      </c>
      <c r="F45" s="307">
        <v>10439931</v>
      </c>
      <c r="G45" s="307">
        <v>31088</v>
      </c>
      <c r="H45" s="307">
        <v>39120267</v>
      </c>
      <c r="I45" s="307">
        <v>39120267</v>
      </c>
      <c r="J45" s="307" t="s">
        <v>314</v>
      </c>
      <c r="K45" s="307">
        <v>381168</v>
      </c>
      <c r="L45" s="307">
        <v>336554</v>
      </c>
      <c r="M45" s="307">
        <v>75272</v>
      </c>
      <c r="N45" s="307">
        <v>261282</v>
      </c>
      <c r="O45" s="307">
        <v>44614</v>
      </c>
      <c r="P45" s="307">
        <v>49210118</v>
      </c>
      <c r="Q45" s="42" t="s">
        <v>48</v>
      </c>
    </row>
    <row r="46" spans="2:16" ht="14.25" customHeight="1">
      <c r="B46" s="61" t="s">
        <v>189</v>
      </c>
      <c r="C46" s="61"/>
      <c r="D46" s="308"/>
      <c r="E46" s="307"/>
      <c r="F46" s="307"/>
      <c r="G46" s="307"/>
      <c r="H46" s="307"/>
      <c r="I46" s="307"/>
      <c r="J46" s="307"/>
      <c r="K46" s="307"/>
      <c r="L46" s="307"/>
      <c r="M46" s="307"/>
      <c r="N46" s="307"/>
      <c r="O46" s="307"/>
      <c r="P46" s="307"/>
    </row>
    <row r="47" spans="1:17" ht="12" customHeight="1">
      <c r="A47" s="42" t="s">
        <v>49</v>
      </c>
      <c r="B47" s="171" t="s">
        <v>255</v>
      </c>
      <c r="C47" s="171"/>
      <c r="D47" s="308">
        <v>21954048</v>
      </c>
      <c r="E47" s="307">
        <v>21545491</v>
      </c>
      <c r="F47" s="307">
        <v>20741056</v>
      </c>
      <c r="G47" s="307">
        <v>804435</v>
      </c>
      <c r="H47" s="307">
        <v>408557</v>
      </c>
      <c r="I47" s="307">
        <v>408557</v>
      </c>
      <c r="J47" s="307" t="s">
        <v>314</v>
      </c>
      <c r="K47" s="307">
        <v>29610657</v>
      </c>
      <c r="L47" s="307">
        <v>29610657</v>
      </c>
      <c r="M47" s="307">
        <v>26292316</v>
      </c>
      <c r="N47" s="307">
        <v>3318341</v>
      </c>
      <c r="O47" s="307" t="s">
        <v>314</v>
      </c>
      <c r="P47" s="307">
        <v>-7656609</v>
      </c>
      <c r="Q47" s="42" t="s">
        <v>49</v>
      </c>
    </row>
    <row r="48" spans="1:17" ht="12" customHeight="1">
      <c r="A48" s="42" t="s">
        <v>50</v>
      </c>
      <c r="B48" s="171" t="s">
        <v>187</v>
      </c>
      <c r="C48" s="171"/>
      <c r="D48" s="317">
        <v>27369</v>
      </c>
      <c r="E48" s="322">
        <v>21880</v>
      </c>
      <c r="F48" s="322">
        <v>21880</v>
      </c>
      <c r="G48" s="322" t="s">
        <v>314</v>
      </c>
      <c r="H48" s="322">
        <v>5489</v>
      </c>
      <c r="I48" s="322">
        <v>5489</v>
      </c>
      <c r="J48" s="322" t="s">
        <v>314</v>
      </c>
      <c r="K48" s="322">
        <v>60</v>
      </c>
      <c r="L48" s="322">
        <v>60</v>
      </c>
      <c r="M48" s="322" t="s">
        <v>314</v>
      </c>
      <c r="N48" s="322">
        <v>60</v>
      </c>
      <c r="O48" s="322" t="s">
        <v>314</v>
      </c>
      <c r="P48" s="322">
        <v>27309</v>
      </c>
      <c r="Q48" s="42" t="s">
        <v>50</v>
      </c>
    </row>
    <row r="49" spans="1:17" ht="12" customHeight="1">
      <c r="A49" s="42" t="s">
        <v>51</v>
      </c>
      <c r="B49" s="171" t="s">
        <v>252</v>
      </c>
      <c r="C49" s="171"/>
      <c r="D49" s="308">
        <v>11292027</v>
      </c>
      <c r="E49" s="306">
        <v>9271902</v>
      </c>
      <c r="F49" s="306">
        <v>9252231</v>
      </c>
      <c r="G49" s="307">
        <v>19671</v>
      </c>
      <c r="H49" s="307">
        <v>2020125</v>
      </c>
      <c r="I49" s="307">
        <v>2010125</v>
      </c>
      <c r="J49" s="307">
        <v>10000</v>
      </c>
      <c r="K49" s="307">
        <v>1100914</v>
      </c>
      <c r="L49" s="307">
        <v>1040019</v>
      </c>
      <c r="M49" s="307">
        <v>741492</v>
      </c>
      <c r="N49" s="307">
        <v>298527</v>
      </c>
      <c r="O49" s="307">
        <v>60895</v>
      </c>
      <c r="P49" s="307">
        <v>10191113</v>
      </c>
      <c r="Q49" s="42" t="s">
        <v>51</v>
      </c>
    </row>
    <row r="50" spans="1:17" s="70" customFormat="1" ht="12" customHeight="1">
      <c r="A50" s="42" t="s">
        <v>52</v>
      </c>
      <c r="B50" s="114" t="s">
        <v>244</v>
      </c>
      <c r="C50" s="114"/>
      <c r="D50" s="310">
        <v>1553166774</v>
      </c>
      <c r="E50" s="313">
        <v>673495107</v>
      </c>
      <c r="F50" s="313">
        <v>619858493</v>
      </c>
      <c r="G50" s="313">
        <v>53636614</v>
      </c>
      <c r="H50" s="313">
        <v>879671667</v>
      </c>
      <c r="I50" s="313">
        <v>844691536</v>
      </c>
      <c r="J50" s="313">
        <v>34980131</v>
      </c>
      <c r="K50" s="313">
        <v>162251904</v>
      </c>
      <c r="L50" s="313">
        <v>157537919</v>
      </c>
      <c r="M50" s="313">
        <v>115656486</v>
      </c>
      <c r="N50" s="313">
        <v>41881433</v>
      </c>
      <c r="O50" s="313">
        <v>4713985</v>
      </c>
      <c r="P50" s="313">
        <v>1390914870</v>
      </c>
      <c r="Q50" s="42" t="s">
        <v>52</v>
      </c>
    </row>
    <row r="51" spans="1:17" s="223" customFormat="1" ht="14.25" customHeight="1">
      <c r="A51" s="42" t="s">
        <v>53</v>
      </c>
      <c r="B51" s="171" t="s">
        <v>253</v>
      </c>
      <c r="C51" s="171"/>
      <c r="D51" s="311">
        <v>66397087</v>
      </c>
      <c r="E51" s="312">
        <v>66397087</v>
      </c>
      <c r="F51" s="312">
        <v>66397087</v>
      </c>
      <c r="G51" s="314" t="s">
        <v>348</v>
      </c>
      <c r="H51" s="314" t="s">
        <v>348</v>
      </c>
      <c r="I51" s="324" t="s">
        <v>348</v>
      </c>
      <c r="J51" s="314" t="s">
        <v>348</v>
      </c>
      <c r="K51" s="314" t="s">
        <v>348</v>
      </c>
      <c r="L51" s="314" t="s">
        <v>348</v>
      </c>
      <c r="M51" s="314" t="s">
        <v>348</v>
      </c>
      <c r="N51" s="314" t="s">
        <v>348</v>
      </c>
      <c r="O51" s="314" t="s">
        <v>348</v>
      </c>
      <c r="P51" s="312">
        <v>66397087</v>
      </c>
      <c r="Q51" s="42" t="s">
        <v>53</v>
      </c>
    </row>
    <row r="52" spans="1:17" s="70" customFormat="1" ht="12" customHeight="1">
      <c r="A52" s="158" t="s">
        <v>186</v>
      </c>
      <c r="B52" s="114" t="s">
        <v>0</v>
      </c>
      <c r="C52" s="114"/>
      <c r="D52" s="310">
        <v>1619563861</v>
      </c>
      <c r="E52" s="313">
        <v>739892194</v>
      </c>
      <c r="F52" s="313">
        <v>686255580</v>
      </c>
      <c r="G52" s="313">
        <v>53636614</v>
      </c>
      <c r="H52" s="313">
        <v>879671667</v>
      </c>
      <c r="I52" s="313">
        <v>844691536</v>
      </c>
      <c r="J52" s="313">
        <v>34980131</v>
      </c>
      <c r="K52" s="313">
        <v>162251904</v>
      </c>
      <c r="L52" s="313">
        <v>157537919</v>
      </c>
      <c r="M52" s="313">
        <v>115656486</v>
      </c>
      <c r="N52" s="313">
        <v>41881433</v>
      </c>
      <c r="O52" s="313">
        <v>4713985</v>
      </c>
      <c r="P52" s="313">
        <v>1457311957</v>
      </c>
      <c r="Q52" s="42" t="s">
        <v>186</v>
      </c>
    </row>
    <row r="53" spans="1:3" ht="8.25">
      <c r="A53" s="381" t="s">
        <v>39</v>
      </c>
      <c r="B53" s="381"/>
      <c r="C53" s="175"/>
    </row>
    <row r="54" spans="1:11" ht="12.75" customHeight="1">
      <c r="A54" s="328" t="s">
        <v>191</v>
      </c>
      <c r="B54" s="328"/>
      <c r="C54" s="328"/>
      <c r="D54" s="328"/>
      <c r="E54" s="328"/>
      <c r="F54" s="328"/>
      <c r="G54" s="328"/>
      <c r="H54" s="328"/>
      <c r="I54" s="328"/>
      <c r="J54" s="328"/>
      <c r="K54" s="328"/>
    </row>
  </sheetData>
  <sheetProtection/>
  <mergeCells count="24">
    <mergeCell ref="A2:H2"/>
    <mergeCell ref="A1:H1"/>
    <mergeCell ref="I1:P1"/>
    <mergeCell ref="I2:Q2"/>
    <mergeCell ref="L4:N6"/>
    <mergeCell ref="I4:J6"/>
    <mergeCell ref="H4:H6"/>
    <mergeCell ref="E4:G6"/>
    <mergeCell ref="M9:M13"/>
    <mergeCell ref="N9:N13"/>
    <mergeCell ref="M7:N8"/>
    <mergeCell ref="I9:I13"/>
    <mergeCell ref="J9:J13"/>
    <mergeCell ref="I15:Q15"/>
    <mergeCell ref="A35:H35"/>
    <mergeCell ref="I35:Q35"/>
    <mergeCell ref="A54:K54"/>
    <mergeCell ref="A53:B53"/>
    <mergeCell ref="I7:J8"/>
    <mergeCell ref="F7:G8"/>
    <mergeCell ref="G9:G13"/>
    <mergeCell ref="B4:C13"/>
    <mergeCell ref="F9:F13"/>
    <mergeCell ref="A15:H15"/>
  </mergeCells>
  <printOptions horizontalCentered="1"/>
  <pageMargins left="0.7874015748031497" right="0.7874015748031497" top="0.5905511811023622" bottom="0.7874015748031497" header="0.5118110236220472" footer="0.5118110236220472"/>
  <pageSetup horizontalDpi="600" verticalDpi="600" orientation="portrait" scale="99" r:id="rId1"/>
  <headerFooter differentOddEven="1" alignWithMargins="0">
    <oddFooter>&amp;C10</oddFooter>
    <evenFooter>&amp;C11</even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R37"/>
  <sheetViews>
    <sheetView workbookViewId="0" topLeftCell="B1">
      <selection activeCell="P30" sqref="P30"/>
    </sheetView>
  </sheetViews>
  <sheetFormatPr defaultColWidth="9.140625" defaultRowHeight="12.75"/>
  <cols>
    <col min="1" max="1" width="3.7109375" style="223" customWidth="1"/>
    <col min="2" max="2" width="31.140625" style="52" customWidth="1"/>
    <col min="3" max="3" width="0.85546875" style="52" customWidth="1"/>
    <col min="4" max="16" width="10.57421875" style="52" customWidth="1"/>
    <col min="17" max="17" width="4.8515625" style="226" customWidth="1"/>
    <col min="18" max="16384" width="9.140625" style="52" customWidth="1"/>
  </cols>
  <sheetData>
    <row r="1" spans="1:17" s="64" customFormat="1" ht="12" customHeight="1">
      <c r="A1" s="402"/>
      <c r="B1" s="402"/>
      <c r="C1" s="402"/>
      <c r="D1" s="402"/>
      <c r="E1" s="402"/>
      <c r="F1" s="402"/>
      <c r="G1" s="402"/>
      <c r="H1" s="402"/>
      <c r="I1" s="402"/>
      <c r="J1" s="402"/>
      <c r="K1" s="402" t="s">
        <v>54</v>
      </c>
      <c r="L1" s="402"/>
      <c r="M1" s="402"/>
      <c r="N1" s="402"/>
      <c r="O1" s="402"/>
      <c r="P1" s="402"/>
      <c r="Q1" s="402"/>
    </row>
    <row r="2" spans="1:17" s="66" customFormat="1" ht="12" customHeight="1">
      <c r="A2" s="388" t="s">
        <v>190</v>
      </c>
      <c r="B2" s="388"/>
      <c r="C2" s="388"/>
      <c r="D2" s="388"/>
      <c r="E2" s="388"/>
      <c r="F2" s="388"/>
      <c r="G2" s="388"/>
      <c r="H2" s="388"/>
      <c r="I2" s="389" t="s">
        <v>346</v>
      </c>
      <c r="J2" s="389"/>
      <c r="K2" s="389"/>
      <c r="L2" s="389"/>
      <c r="M2" s="389"/>
      <c r="N2" s="389"/>
      <c r="O2" s="389"/>
      <c r="P2" s="389"/>
      <c r="Q2" s="224"/>
    </row>
    <row r="3" spans="1:17" s="66" customFormat="1" ht="12" customHeight="1">
      <c r="A3" s="388" t="s">
        <v>364</v>
      </c>
      <c r="B3" s="388"/>
      <c r="C3" s="388"/>
      <c r="D3" s="388"/>
      <c r="E3" s="388"/>
      <c r="F3" s="388"/>
      <c r="G3" s="388"/>
      <c r="H3" s="388"/>
      <c r="I3" s="389" t="s">
        <v>395</v>
      </c>
      <c r="J3" s="389"/>
      <c r="K3" s="389"/>
      <c r="L3" s="389"/>
      <c r="M3" s="389"/>
      <c r="N3" s="389"/>
      <c r="O3" s="389"/>
      <c r="P3" s="389"/>
      <c r="Q3" s="389"/>
    </row>
    <row r="4" spans="1:17" s="66" customFormat="1" ht="12" customHeight="1">
      <c r="A4" s="84" t="s">
        <v>7</v>
      </c>
      <c r="B4" s="62" t="s">
        <v>7</v>
      </c>
      <c r="C4" s="62"/>
      <c r="D4" s="62" t="s">
        <v>7</v>
      </c>
      <c r="E4" s="388"/>
      <c r="F4" s="388"/>
      <c r="G4" s="388"/>
      <c r="H4" s="388"/>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46" t="s">
        <v>317</v>
      </c>
      <c r="C6" s="382"/>
      <c r="D6" s="53" t="s">
        <v>7</v>
      </c>
      <c r="E6" s="351" t="s">
        <v>262</v>
      </c>
      <c r="F6" s="336"/>
      <c r="G6" s="336"/>
      <c r="H6" s="397" t="s">
        <v>265</v>
      </c>
      <c r="I6" s="392" t="s">
        <v>264</v>
      </c>
      <c r="J6" s="393"/>
      <c r="K6" s="75" t="s">
        <v>7</v>
      </c>
      <c r="L6" s="390" t="s">
        <v>261</v>
      </c>
      <c r="M6" s="336"/>
      <c r="N6" s="337"/>
      <c r="O6" s="54" t="s">
        <v>7</v>
      </c>
      <c r="P6" s="54" t="s">
        <v>7</v>
      </c>
      <c r="Q6" s="180" t="s">
        <v>7</v>
      </c>
      <c r="R6" s="65"/>
    </row>
    <row r="7" spans="1:18" ht="15.75" customHeight="1">
      <c r="A7" s="61" t="s">
        <v>7</v>
      </c>
      <c r="B7" s="348"/>
      <c r="C7" s="366"/>
      <c r="D7" s="49" t="s">
        <v>7</v>
      </c>
      <c r="E7" s="352"/>
      <c r="F7" s="338"/>
      <c r="G7" s="338"/>
      <c r="H7" s="398"/>
      <c r="I7" s="332"/>
      <c r="J7" s="394"/>
      <c r="K7" s="76" t="s">
        <v>7</v>
      </c>
      <c r="L7" s="348"/>
      <c r="M7" s="338"/>
      <c r="N7" s="339"/>
      <c r="O7" s="36" t="s">
        <v>172</v>
      </c>
      <c r="P7" s="55" t="s">
        <v>7</v>
      </c>
      <c r="Q7" s="181" t="s">
        <v>7</v>
      </c>
      <c r="R7" s="65"/>
    </row>
    <row r="8" spans="1:18" ht="18" customHeight="1">
      <c r="A8" s="61" t="s">
        <v>7</v>
      </c>
      <c r="B8" s="348"/>
      <c r="C8" s="366"/>
      <c r="D8" s="49" t="s">
        <v>7</v>
      </c>
      <c r="E8" s="357"/>
      <c r="F8" s="340"/>
      <c r="G8" s="340"/>
      <c r="H8" s="399"/>
      <c r="I8" s="395"/>
      <c r="J8" s="396"/>
      <c r="K8" s="76" t="s">
        <v>7</v>
      </c>
      <c r="L8" s="391"/>
      <c r="M8" s="340"/>
      <c r="N8" s="341"/>
      <c r="O8" s="36" t="s">
        <v>173</v>
      </c>
      <c r="P8" s="55" t="s">
        <v>7</v>
      </c>
      <c r="Q8" s="181" t="s">
        <v>7</v>
      </c>
      <c r="R8" s="65"/>
    </row>
    <row r="9" spans="1:18" ht="14.25" customHeight="1">
      <c r="A9" s="61" t="s">
        <v>7</v>
      </c>
      <c r="B9" s="348"/>
      <c r="C9" s="366"/>
      <c r="E9" s="54" t="s">
        <v>7</v>
      </c>
      <c r="F9" s="351" t="s">
        <v>175</v>
      </c>
      <c r="G9" s="336"/>
      <c r="H9" s="390" t="s">
        <v>4</v>
      </c>
      <c r="I9" s="347" t="s">
        <v>175</v>
      </c>
      <c r="J9" s="382"/>
      <c r="L9" s="113" t="s">
        <v>7</v>
      </c>
      <c r="M9" s="351" t="s">
        <v>175</v>
      </c>
      <c r="N9" s="337"/>
      <c r="O9" s="36" t="s">
        <v>129</v>
      </c>
      <c r="P9" s="36" t="s">
        <v>176</v>
      </c>
      <c r="Q9" s="181" t="s">
        <v>7</v>
      </c>
      <c r="R9" s="65"/>
    </row>
    <row r="10" spans="1:18" ht="18" customHeight="1">
      <c r="A10" s="74" t="s">
        <v>177</v>
      </c>
      <c r="B10" s="348"/>
      <c r="C10" s="366"/>
      <c r="D10" s="57" t="s">
        <v>174</v>
      </c>
      <c r="E10" s="55" t="s">
        <v>7</v>
      </c>
      <c r="F10" s="357"/>
      <c r="G10" s="340"/>
      <c r="H10" s="348"/>
      <c r="I10" s="350"/>
      <c r="J10" s="383"/>
      <c r="K10" s="77" t="s">
        <v>172</v>
      </c>
      <c r="L10" s="49" t="s">
        <v>7</v>
      </c>
      <c r="M10" s="357"/>
      <c r="N10" s="341"/>
      <c r="O10" s="36" t="s">
        <v>180</v>
      </c>
      <c r="P10" s="36" t="s">
        <v>174</v>
      </c>
      <c r="Q10" s="181" t="s">
        <v>177</v>
      </c>
      <c r="R10" s="65"/>
    </row>
    <row r="11" spans="1:18" ht="14.25" customHeight="1">
      <c r="A11" s="74" t="s">
        <v>181</v>
      </c>
      <c r="B11" s="348"/>
      <c r="C11" s="366"/>
      <c r="D11" s="57" t="s">
        <v>178</v>
      </c>
      <c r="E11" s="55" t="s">
        <v>7</v>
      </c>
      <c r="F11" s="333" t="s">
        <v>275</v>
      </c>
      <c r="G11" s="384" t="s">
        <v>300</v>
      </c>
      <c r="H11" s="348"/>
      <c r="I11" s="382" t="s">
        <v>263</v>
      </c>
      <c r="J11" s="380" t="s">
        <v>302</v>
      </c>
      <c r="K11" s="77" t="s">
        <v>179</v>
      </c>
      <c r="L11" s="49" t="s">
        <v>7</v>
      </c>
      <c r="M11" s="333" t="s">
        <v>266</v>
      </c>
      <c r="N11" s="333" t="s">
        <v>267</v>
      </c>
      <c r="O11" s="36" t="s">
        <v>182</v>
      </c>
      <c r="P11" s="36" t="s">
        <v>178</v>
      </c>
      <c r="Q11" s="181" t="s">
        <v>181</v>
      </c>
      <c r="R11" s="65"/>
    </row>
    <row r="12" spans="1:17" ht="15" customHeight="1">
      <c r="A12" s="61" t="s">
        <v>7</v>
      </c>
      <c r="B12" s="348"/>
      <c r="C12" s="366"/>
      <c r="D12" s="57" t="s">
        <v>5</v>
      </c>
      <c r="E12" s="36" t="s">
        <v>4</v>
      </c>
      <c r="F12" s="334"/>
      <c r="G12" s="385"/>
      <c r="H12" s="348"/>
      <c r="I12" s="366"/>
      <c r="J12" s="378"/>
      <c r="K12" s="77" t="s">
        <v>5</v>
      </c>
      <c r="L12" s="57" t="s">
        <v>4</v>
      </c>
      <c r="M12" s="334"/>
      <c r="N12" s="334"/>
      <c r="O12" s="36" t="s">
        <v>183</v>
      </c>
      <c r="P12" s="36" t="s">
        <v>5</v>
      </c>
      <c r="Q12" s="181" t="s">
        <v>7</v>
      </c>
    </row>
    <row r="13" spans="1:17" ht="13.5" customHeight="1">
      <c r="A13" s="61" t="s">
        <v>7</v>
      </c>
      <c r="B13" s="348"/>
      <c r="C13" s="366"/>
      <c r="D13" s="49" t="s">
        <v>7</v>
      </c>
      <c r="E13" s="55" t="s">
        <v>7</v>
      </c>
      <c r="F13" s="334"/>
      <c r="G13" s="385"/>
      <c r="H13" s="348"/>
      <c r="I13" s="366"/>
      <c r="J13" s="378"/>
      <c r="K13" s="76" t="s">
        <v>7</v>
      </c>
      <c r="L13" s="49" t="s">
        <v>7</v>
      </c>
      <c r="M13" s="334"/>
      <c r="N13" s="334"/>
      <c r="O13" s="36" t="s">
        <v>184</v>
      </c>
      <c r="P13" s="55" t="s">
        <v>7</v>
      </c>
      <c r="Q13" s="181" t="s">
        <v>7</v>
      </c>
    </row>
    <row r="14" spans="1:17" ht="18.75" customHeight="1">
      <c r="A14" s="61" t="s">
        <v>7</v>
      </c>
      <c r="B14" s="348"/>
      <c r="C14" s="366"/>
      <c r="D14" s="49" t="s">
        <v>7</v>
      </c>
      <c r="E14" s="55" t="s">
        <v>7</v>
      </c>
      <c r="F14" s="334"/>
      <c r="G14" s="385"/>
      <c r="H14" s="348"/>
      <c r="I14" s="366"/>
      <c r="J14" s="378"/>
      <c r="K14" s="76" t="s">
        <v>7</v>
      </c>
      <c r="L14" s="49" t="s">
        <v>7</v>
      </c>
      <c r="M14" s="334"/>
      <c r="N14" s="334"/>
      <c r="O14" s="36" t="s">
        <v>185</v>
      </c>
      <c r="P14" s="55" t="s">
        <v>7</v>
      </c>
      <c r="Q14" s="181" t="s">
        <v>7</v>
      </c>
    </row>
    <row r="15" spans="1:17" ht="16.5" customHeight="1">
      <c r="A15" s="61" t="s">
        <v>7</v>
      </c>
      <c r="B15" s="349"/>
      <c r="C15" s="383"/>
      <c r="D15" s="49" t="s">
        <v>7</v>
      </c>
      <c r="E15" s="55" t="s">
        <v>7</v>
      </c>
      <c r="F15" s="335"/>
      <c r="G15" s="386"/>
      <c r="H15" s="349"/>
      <c r="I15" s="383"/>
      <c r="J15" s="379"/>
      <c r="K15" s="78" t="s">
        <v>7</v>
      </c>
      <c r="L15" s="49" t="s">
        <v>7</v>
      </c>
      <c r="M15" s="335"/>
      <c r="N15" s="335"/>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2" t="s">
        <v>381</v>
      </c>
      <c r="B17" s="362"/>
      <c r="C17" s="362"/>
      <c r="D17" s="362"/>
      <c r="E17" s="362"/>
      <c r="F17" s="362"/>
      <c r="G17" s="362"/>
      <c r="H17" s="362"/>
      <c r="I17" s="362" t="s">
        <v>381</v>
      </c>
      <c r="J17" s="362"/>
      <c r="K17" s="362"/>
      <c r="L17" s="362"/>
      <c r="M17" s="362"/>
      <c r="N17" s="362"/>
      <c r="O17" s="362"/>
      <c r="P17" s="362"/>
      <c r="Q17" s="362"/>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249</v>
      </c>
      <c r="C19" s="171"/>
      <c r="D19" s="305">
        <v>89722184</v>
      </c>
      <c r="E19" s="306">
        <v>80695301</v>
      </c>
      <c r="F19" s="306">
        <v>63579909</v>
      </c>
      <c r="G19" s="306">
        <v>17115392</v>
      </c>
      <c r="H19" s="306">
        <v>9026883</v>
      </c>
      <c r="I19" s="306">
        <v>8829539</v>
      </c>
      <c r="J19" s="306">
        <v>197344</v>
      </c>
      <c r="K19" s="306">
        <v>7058109</v>
      </c>
      <c r="L19" s="306">
        <v>5776592</v>
      </c>
      <c r="M19" s="306">
        <v>2094588</v>
      </c>
      <c r="N19" s="306">
        <v>3682004</v>
      </c>
      <c r="O19" s="306">
        <v>1281517</v>
      </c>
      <c r="P19" s="306">
        <v>82664075</v>
      </c>
      <c r="Q19" s="42" t="s">
        <v>42</v>
      </c>
    </row>
    <row r="20" spans="1:17" ht="12" customHeight="1">
      <c r="A20" s="42" t="s">
        <v>43</v>
      </c>
      <c r="B20" s="171" t="s">
        <v>248</v>
      </c>
      <c r="C20" s="171"/>
      <c r="D20" s="308">
        <v>1663490</v>
      </c>
      <c r="E20" s="307">
        <v>914502</v>
      </c>
      <c r="F20" s="307">
        <v>734412</v>
      </c>
      <c r="G20" s="307">
        <v>180090</v>
      </c>
      <c r="H20" s="307">
        <v>748988</v>
      </c>
      <c r="I20" s="307">
        <v>748988</v>
      </c>
      <c r="J20" s="307" t="s">
        <v>314</v>
      </c>
      <c r="K20" s="307">
        <v>79831</v>
      </c>
      <c r="L20" s="307">
        <v>76541</v>
      </c>
      <c r="M20" s="307" t="s">
        <v>314</v>
      </c>
      <c r="N20" s="307">
        <v>76541</v>
      </c>
      <c r="O20" s="307">
        <v>3290</v>
      </c>
      <c r="P20" s="307">
        <v>1583659</v>
      </c>
      <c r="Q20" s="42" t="s">
        <v>43</v>
      </c>
    </row>
    <row r="21" spans="1:17" ht="14.25" customHeight="1">
      <c r="A21" s="42" t="s">
        <v>44</v>
      </c>
      <c r="B21" s="171" t="s">
        <v>243</v>
      </c>
      <c r="C21" s="171"/>
      <c r="D21" s="318">
        <v>926301</v>
      </c>
      <c r="E21" s="315">
        <v>560711</v>
      </c>
      <c r="F21" s="315">
        <v>537271</v>
      </c>
      <c r="G21" s="315">
        <v>23440</v>
      </c>
      <c r="H21" s="315">
        <v>365590</v>
      </c>
      <c r="I21" s="315">
        <v>359828</v>
      </c>
      <c r="J21" s="315">
        <v>5762</v>
      </c>
      <c r="K21" s="315">
        <v>152158</v>
      </c>
      <c r="L21" s="315">
        <v>84201</v>
      </c>
      <c r="M21" s="315">
        <v>24589</v>
      </c>
      <c r="N21" s="315">
        <v>59612</v>
      </c>
      <c r="O21" s="315">
        <v>67957</v>
      </c>
      <c r="P21" s="315">
        <v>774143</v>
      </c>
      <c r="Q21" s="42" t="s">
        <v>44</v>
      </c>
    </row>
    <row r="22" spans="1:17" ht="12" customHeight="1">
      <c r="A22" s="42" t="s">
        <v>7</v>
      </c>
      <c r="B22" s="61" t="s">
        <v>289</v>
      </c>
      <c r="C22" s="61"/>
      <c r="D22" s="321"/>
      <c r="Q22" s="42" t="s">
        <v>7</v>
      </c>
    </row>
    <row r="23" spans="1:17" ht="12" customHeight="1">
      <c r="A23" s="42" t="s">
        <v>45</v>
      </c>
      <c r="B23" s="171" t="s">
        <v>254</v>
      </c>
      <c r="C23" s="171"/>
      <c r="D23" s="318">
        <v>9547</v>
      </c>
      <c r="E23" s="315">
        <v>9547</v>
      </c>
      <c r="F23" s="315">
        <v>5453</v>
      </c>
      <c r="G23" s="315">
        <v>4094</v>
      </c>
      <c r="H23" s="315" t="s">
        <v>314</v>
      </c>
      <c r="I23" s="315" t="s">
        <v>314</v>
      </c>
      <c r="J23" s="315" t="s">
        <v>314</v>
      </c>
      <c r="K23" s="314" t="s">
        <v>348</v>
      </c>
      <c r="L23" s="314" t="s">
        <v>348</v>
      </c>
      <c r="M23" s="314" t="s">
        <v>348</v>
      </c>
      <c r="N23" s="314" t="s">
        <v>348</v>
      </c>
      <c r="O23" s="314" t="s">
        <v>348</v>
      </c>
      <c r="P23" s="315">
        <v>9547</v>
      </c>
      <c r="Q23" s="42"/>
    </row>
    <row r="24" spans="1:17" ht="12" customHeight="1">
      <c r="A24" s="42" t="s">
        <v>46</v>
      </c>
      <c r="B24" s="171" t="s">
        <v>250</v>
      </c>
      <c r="C24" s="171"/>
      <c r="D24" s="318">
        <v>2003196726</v>
      </c>
      <c r="E24" s="315">
        <v>1211291518</v>
      </c>
      <c r="F24" s="315">
        <v>949635497</v>
      </c>
      <c r="G24" s="315">
        <v>261656021</v>
      </c>
      <c r="H24" s="315">
        <v>791905208</v>
      </c>
      <c r="I24" s="315">
        <v>740209236</v>
      </c>
      <c r="J24" s="315">
        <v>51695972</v>
      </c>
      <c r="K24" s="315">
        <v>171443608</v>
      </c>
      <c r="L24" s="315">
        <v>165990826</v>
      </c>
      <c r="M24" s="315">
        <v>135114350</v>
      </c>
      <c r="N24" s="315">
        <v>30876476</v>
      </c>
      <c r="O24" s="315">
        <v>5452782</v>
      </c>
      <c r="P24" s="315">
        <v>1831753118</v>
      </c>
      <c r="Q24" s="42" t="s">
        <v>46</v>
      </c>
    </row>
    <row r="25" spans="1:17" ht="12" customHeight="1">
      <c r="A25" s="42" t="s">
        <v>7</v>
      </c>
      <c r="B25" s="61" t="s">
        <v>297</v>
      </c>
      <c r="C25" s="61"/>
      <c r="D25" s="308"/>
      <c r="E25" s="306"/>
      <c r="F25" s="306"/>
      <c r="G25" s="306"/>
      <c r="H25" s="306"/>
      <c r="I25" s="306"/>
      <c r="J25" s="306"/>
      <c r="K25" s="306"/>
      <c r="L25" s="306"/>
      <c r="M25" s="306"/>
      <c r="N25" s="306"/>
      <c r="O25" s="306"/>
      <c r="P25" s="306"/>
      <c r="Q25" s="42" t="s">
        <v>7</v>
      </c>
    </row>
    <row r="26" spans="1:17" ht="12" customHeight="1">
      <c r="A26" s="42" t="s">
        <v>47</v>
      </c>
      <c r="B26" s="171" t="s">
        <v>296</v>
      </c>
      <c r="C26" s="171"/>
      <c r="D26" s="308">
        <v>109934949</v>
      </c>
      <c r="E26" s="306">
        <v>76933525</v>
      </c>
      <c r="F26" s="306">
        <v>55252399</v>
      </c>
      <c r="G26" s="306">
        <v>21681126</v>
      </c>
      <c r="H26" s="306">
        <v>33001424</v>
      </c>
      <c r="I26" s="306">
        <v>32175825</v>
      </c>
      <c r="J26" s="306">
        <v>825599</v>
      </c>
      <c r="K26" s="306">
        <v>15091123</v>
      </c>
      <c r="L26" s="306">
        <v>14957061</v>
      </c>
      <c r="M26" s="306">
        <v>12659462</v>
      </c>
      <c r="N26" s="306">
        <v>2297599</v>
      </c>
      <c r="O26" s="306">
        <v>134062</v>
      </c>
      <c r="P26" s="306">
        <v>94843826</v>
      </c>
      <c r="Q26" s="42" t="s">
        <v>47</v>
      </c>
    </row>
    <row r="27" spans="1:17" ht="12" customHeight="1">
      <c r="A27" s="42" t="s">
        <v>48</v>
      </c>
      <c r="B27" s="61" t="s">
        <v>188</v>
      </c>
      <c r="C27" s="61"/>
      <c r="D27" s="318">
        <v>857932</v>
      </c>
      <c r="E27" s="315">
        <v>771647</v>
      </c>
      <c r="F27" s="315">
        <v>729272</v>
      </c>
      <c r="G27" s="315">
        <v>42375</v>
      </c>
      <c r="H27" s="315">
        <v>86285</v>
      </c>
      <c r="I27" s="315">
        <v>86285</v>
      </c>
      <c r="J27" s="315" t="s">
        <v>314</v>
      </c>
      <c r="K27" s="315">
        <v>56895</v>
      </c>
      <c r="L27" s="315">
        <v>41845</v>
      </c>
      <c r="M27" s="315">
        <v>300</v>
      </c>
      <c r="N27" s="315">
        <v>41545</v>
      </c>
      <c r="O27" s="315">
        <v>15050</v>
      </c>
      <c r="P27" s="315">
        <v>801037</v>
      </c>
      <c r="Q27" s="42" t="s">
        <v>48</v>
      </c>
    </row>
    <row r="28" spans="1:16" ht="14.25" customHeight="1">
      <c r="A28" s="226"/>
      <c r="B28" s="61" t="s">
        <v>189</v>
      </c>
      <c r="C28" s="61"/>
      <c r="D28" s="305"/>
      <c r="E28" s="306"/>
      <c r="F28" s="306"/>
      <c r="G28" s="306"/>
      <c r="H28" s="306"/>
      <c r="I28" s="306"/>
      <c r="J28" s="306"/>
      <c r="K28" s="306"/>
      <c r="L28" s="306"/>
      <c r="M28" s="306"/>
      <c r="N28" s="306"/>
      <c r="O28" s="306"/>
      <c r="P28" s="306"/>
    </row>
    <row r="29" spans="1:17" ht="12" customHeight="1">
      <c r="A29" s="42" t="s">
        <v>49</v>
      </c>
      <c r="B29" s="171" t="s">
        <v>255</v>
      </c>
      <c r="C29" s="171"/>
      <c r="D29" s="308" t="s">
        <v>348</v>
      </c>
      <c r="E29" s="306" t="s">
        <v>348</v>
      </c>
      <c r="F29" s="306" t="s">
        <v>348</v>
      </c>
      <c r="G29" s="306" t="s">
        <v>348</v>
      </c>
      <c r="H29" s="306" t="s">
        <v>348</v>
      </c>
      <c r="I29" s="306" t="s">
        <v>348</v>
      </c>
      <c r="J29" s="306" t="s">
        <v>348</v>
      </c>
      <c r="K29" s="306" t="s">
        <v>348</v>
      </c>
      <c r="L29" s="306" t="s">
        <v>348</v>
      </c>
      <c r="M29" s="306" t="s">
        <v>348</v>
      </c>
      <c r="N29" s="306" t="s">
        <v>348</v>
      </c>
      <c r="O29" s="306" t="s">
        <v>348</v>
      </c>
      <c r="P29" s="306" t="s">
        <v>348</v>
      </c>
      <c r="Q29" s="42" t="s">
        <v>49</v>
      </c>
    </row>
    <row r="30" spans="1:17" s="223" customFormat="1" ht="12" customHeight="1">
      <c r="A30" s="42" t="s">
        <v>50</v>
      </c>
      <c r="B30" s="171" t="s">
        <v>251</v>
      </c>
      <c r="C30" s="171"/>
      <c r="D30" s="308" t="s">
        <v>348</v>
      </c>
      <c r="E30" s="306" t="s">
        <v>348</v>
      </c>
      <c r="F30" s="325" t="s">
        <v>348</v>
      </c>
      <c r="G30" s="306" t="s">
        <v>348</v>
      </c>
      <c r="H30" s="306" t="s">
        <v>348</v>
      </c>
      <c r="I30" s="325" t="s">
        <v>348</v>
      </c>
      <c r="J30" s="306" t="s">
        <v>348</v>
      </c>
      <c r="K30" s="306" t="s">
        <v>348</v>
      </c>
      <c r="L30" s="306" t="s">
        <v>348</v>
      </c>
      <c r="M30" s="306" t="s">
        <v>348</v>
      </c>
      <c r="N30" s="306" t="s">
        <v>348</v>
      </c>
      <c r="O30" s="306" t="s">
        <v>348</v>
      </c>
      <c r="P30" s="306" t="s">
        <v>348</v>
      </c>
      <c r="Q30" s="42" t="s">
        <v>50</v>
      </c>
    </row>
    <row r="31" spans="1:17" ht="12" customHeight="1">
      <c r="A31" s="42" t="s">
        <v>51</v>
      </c>
      <c r="B31" s="171" t="s">
        <v>252</v>
      </c>
      <c r="C31" s="171"/>
      <c r="D31" s="318">
        <v>442655</v>
      </c>
      <c r="E31" s="315">
        <v>441199</v>
      </c>
      <c r="F31" s="315">
        <v>432126</v>
      </c>
      <c r="G31" s="315">
        <v>9073</v>
      </c>
      <c r="H31" s="315">
        <v>1456</v>
      </c>
      <c r="I31" s="315">
        <v>1456</v>
      </c>
      <c r="J31" s="315" t="s">
        <v>314</v>
      </c>
      <c r="K31" s="315">
        <v>148392</v>
      </c>
      <c r="L31" s="315">
        <v>143542</v>
      </c>
      <c r="M31" s="315">
        <v>106877</v>
      </c>
      <c r="N31" s="315">
        <v>36665</v>
      </c>
      <c r="O31" s="315">
        <v>4850</v>
      </c>
      <c r="P31" s="315">
        <v>294263</v>
      </c>
      <c r="Q31" s="42" t="s">
        <v>51</v>
      </c>
    </row>
    <row r="32" spans="1:17" s="70" customFormat="1" ht="12" customHeight="1">
      <c r="A32" s="42" t="s">
        <v>52</v>
      </c>
      <c r="B32" s="114" t="s">
        <v>244</v>
      </c>
      <c r="C32" s="114"/>
      <c r="D32" s="319">
        <v>2096818835</v>
      </c>
      <c r="E32" s="316">
        <v>1294684425</v>
      </c>
      <c r="F32" s="316">
        <v>1015653940</v>
      </c>
      <c r="G32" s="316">
        <v>279030485</v>
      </c>
      <c r="H32" s="316">
        <v>802134410</v>
      </c>
      <c r="I32" s="316">
        <v>750235332</v>
      </c>
      <c r="J32" s="316">
        <v>51899078</v>
      </c>
      <c r="K32" s="316">
        <v>178938993</v>
      </c>
      <c r="L32" s="316">
        <v>172113547</v>
      </c>
      <c r="M32" s="316">
        <v>137340704</v>
      </c>
      <c r="N32" s="316">
        <v>34772843</v>
      </c>
      <c r="O32" s="316">
        <v>6825446</v>
      </c>
      <c r="P32" s="316">
        <v>1917879842</v>
      </c>
      <c r="Q32" s="42" t="s">
        <v>52</v>
      </c>
    </row>
    <row r="33" spans="1:17" ht="15" customHeight="1">
      <c r="A33" s="42" t="s">
        <v>53</v>
      </c>
      <c r="B33" s="171" t="s">
        <v>253</v>
      </c>
      <c r="C33" s="171"/>
      <c r="D33" s="308">
        <v>359606</v>
      </c>
      <c r="E33" s="306">
        <v>359606</v>
      </c>
      <c r="F33" s="306">
        <v>359606</v>
      </c>
      <c r="G33" s="306" t="s">
        <v>348</v>
      </c>
      <c r="H33" s="306" t="s">
        <v>348</v>
      </c>
      <c r="I33" s="306" t="s">
        <v>348</v>
      </c>
      <c r="J33" s="306" t="s">
        <v>348</v>
      </c>
      <c r="K33" s="306" t="s">
        <v>348</v>
      </c>
      <c r="L33" s="306" t="s">
        <v>348</v>
      </c>
      <c r="M33" s="306" t="s">
        <v>348</v>
      </c>
      <c r="N33" s="306" t="s">
        <v>348</v>
      </c>
      <c r="O33" s="306" t="s">
        <v>348</v>
      </c>
      <c r="P33" s="306">
        <v>359606</v>
      </c>
      <c r="Q33" s="42" t="s">
        <v>53</v>
      </c>
    </row>
    <row r="34" spans="1:17" s="70" customFormat="1" ht="12" customHeight="1">
      <c r="A34" s="42" t="s">
        <v>186</v>
      </c>
      <c r="B34" s="114" t="s">
        <v>0</v>
      </c>
      <c r="C34" s="114"/>
      <c r="D34" s="319">
        <v>2097178441</v>
      </c>
      <c r="E34" s="316">
        <v>1295044031</v>
      </c>
      <c r="F34" s="316">
        <v>1016013546</v>
      </c>
      <c r="G34" s="316">
        <v>279030485</v>
      </c>
      <c r="H34" s="316">
        <v>802134410</v>
      </c>
      <c r="I34" s="316">
        <v>750235332</v>
      </c>
      <c r="J34" s="316">
        <v>51899078</v>
      </c>
      <c r="K34" s="316">
        <v>178938993</v>
      </c>
      <c r="L34" s="316">
        <v>172113547</v>
      </c>
      <c r="M34" s="316">
        <v>137340704</v>
      </c>
      <c r="N34" s="316">
        <v>34772843</v>
      </c>
      <c r="O34" s="316">
        <v>6825446</v>
      </c>
      <c r="P34" s="316">
        <v>1918239448</v>
      </c>
      <c r="Q34" s="42" t="s">
        <v>186</v>
      </c>
    </row>
    <row r="35" spans="1:17" s="70" customFormat="1" ht="12" customHeight="1">
      <c r="A35" s="158"/>
      <c r="B35" s="114"/>
      <c r="C35" s="114"/>
      <c r="Q35" s="42"/>
    </row>
    <row r="36" spans="1:3" ht="8.25">
      <c r="A36" s="381" t="s">
        <v>39</v>
      </c>
      <c r="B36" s="381"/>
      <c r="C36" s="175"/>
    </row>
    <row r="37" spans="1:11" ht="8.25">
      <c r="A37" s="328" t="s">
        <v>191</v>
      </c>
      <c r="B37" s="328"/>
      <c r="C37" s="328"/>
      <c r="D37" s="328"/>
      <c r="E37" s="328"/>
      <c r="F37" s="328"/>
      <c r="G37" s="328"/>
      <c r="H37" s="328"/>
      <c r="I37" s="328"/>
      <c r="J37" s="328"/>
      <c r="K37" s="328"/>
    </row>
    <row r="62" ht="8.25" customHeight="1"/>
    <row r="63" ht="8.25" hidden="1"/>
  </sheetData>
  <sheetProtection/>
  <mergeCells count="26">
    <mergeCell ref="I6:J8"/>
    <mergeCell ref="H6:H8"/>
    <mergeCell ref="E6:G8"/>
    <mergeCell ref="M9:N10"/>
    <mergeCell ref="J11:J15"/>
    <mergeCell ref="G11:G15"/>
    <mergeCell ref="M11:M15"/>
    <mergeCell ref="F9:G10"/>
    <mergeCell ref="I9:J10"/>
    <mergeCell ref="A1:H1"/>
    <mergeCell ref="I1:Q1"/>
    <mergeCell ref="E4:H4"/>
    <mergeCell ref="A2:H2"/>
    <mergeCell ref="I2:P2"/>
    <mergeCell ref="A3:H3"/>
    <mergeCell ref="I3:Q3"/>
    <mergeCell ref="A36:B36"/>
    <mergeCell ref="A37:K37"/>
    <mergeCell ref="A17:H17"/>
    <mergeCell ref="I17:Q17"/>
    <mergeCell ref="N11:N15"/>
    <mergeCell ref="H9:H15"/>
    <mergeCell ref="B6:C15"/>
    <mergeCell ref="L6:N8"/>
    <mergeCell ref="F11:F15"/>
    <mergeCell ref="I11:I15"/>
  </mergeCells>
  <printOptions horizontalCentered="1"/>
  <pageMargins left="0.7874015748031497" right="0.7874015748031497" top="0.5905511811023622" bottom="0.7874015748031497" header="0.5118110236220472" footer="0.5118110236220472"/>
  <pageSetup horizontalDpi="600" verticalDpi="6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N27" sqref="N27"/>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2"/>
      <c r="B1" s="402"/>
      <c r="C1" s="402"/>
      <c r="D1" s="402"/>
      <c r="E1" s="402"/>
      <c r="F1" s="402"/>
      <c r="G1" s="402"/>
      <c r="H1" s="402"/>
      <c r="I1" s="402"/>
      <c r="J1" s="402"/>
      <c r="K1" s="402"/>
      <c r="L1" s="402"/>
      <c r="M1" s="402"/>
    </row>
    <row r="2" spans="1:13" ht="12" customHeight="1">
      <c r="A2" s="60"/>
      <c r="B2" s="50"/>
      <c r="C2" s="50"/>
      <c r="D2" s="50"/>
      <c r="E2" s="388" t="s">
        <v>193</v>
      </c>
      <c r="F2" s="388"/>
      <c r="G2" s="389" t="s">
        <v>194</v>
      </c>
      <c r="H2" s="389"/>
      <c r="K2" s="389"/>
      <c r="L2" s="389"/>
      <c r="M2" s="225" t="s">
        <v>7</v>
      </c>
    </row>
    <row r="3" spans="1:9" ht="12" customHeight="1">
      <c r="A3" s="227"/>
      <c r="B3" s="388" t="s">
        <v>195</v>
      </c>
      <c r="C3" s="388"/>
      <c r="D3" s="388"/>
      <c r="E3" s="388"/>
      <c r="F3" s="388"/>
      <c r="G3" s="389" t="s">
        <v>196</v>
      </c>
      <c r="H3" s="389"/>
      <c r="I3" s="389"/>
    </row>
    <row r="4" spans="1:13" ht="12" customHeight="1">
      <c r="A4" s="227"/>
      <c r="B4" s="388" t="s">
        <v>396</v>
      </c>
      <c r="C4" s="388"/>
      <c r="D4" s="388"/>
      <c r="E4" s="388"/>
      <c r="F4" s="388"/>
      <c r="G4" s="403" t="s">
        <v>197</v>
      </c>
      <c r="H4" s="403"/>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4" t="s">
        <v>200</v>
      </c>
      <c r="C6" s="408"/>
      <c r="D6" s="419" t="s">
        <v>282</v>
      </c>
      <c r="E6" s="90" t="s">
        <v>7</v>
      </c>
      <c r="F6" s="91" t="s">
        <v>198</v>
      </c>
      <c r="G6" s="92" t="s">
        <v>199</v>
      </c>
      <c r="H6" s="92" t="s">
        <v>7</v>
      </c>
      <c r="I6" s="92" t="s">
        <v>7</v>
      </c>
      <c r="J6" s="92" t="s">
        <v>7</v>
      </c>
      <c r="K6" s="92" t="s">
        <v>7</v>
      </c>
      <c r="L6" s="89" t="s">
        <v>7</v>
      </c>
      <c r="M6" s="177" t="s">
        <v>7</v>
      </c>
    </row>
    <row r="7" spans="1:13" s="64" customFormat="1" ht="12.75" customHeight="1">
      <c r="A7" s="93" t="s">
        <v>7</v>
      </c>
      <c r="B7" s="405"/>
      <c r="C7" s="414"/>
      <c r="D7" s="420"/>
      <c r="E7" s="404" t="s">
        <v>204</v>
      </c>
      <c r="F7" s="408"/>
      <c r="G7" s="408" t="s">
        <v>175</v>
      </c>
      <c r="H7" s="408"/>
      <c r="I7" s="408"/>
      <c r="J7" s="408"/>
      <c r="K7" s="408"/>
      <c r="L7" s="409"/>
      <c r="M7" s="183" t="s">
        <v>7</v>
      </c>
    </row>
    <row r="8" spans="1:13" s="64" customFormat="1" ht="9" customHeight="1">
      <c r="A8" s="93" t="s">
        <v>7</v>
      </c>
      <c r="B8" s="405"/>
      <c r="C8" s="414"/>
      <c r="D8" s="420"/>
      <c r="E8" s="405"/>
      <c r="F8" s="414"/>
      <c r="G8" s="410"/>
      <c r="H8" s="410"/>
      <c r="I8" s="410"/>
      <c r="J8" s="410"/>
      <c r="K8" s="410"/>
      <c r="L8" s="411"/>
      <c r="M8" s="183" t="s">
        <v>7</v>
      </c>
    </row>
    <row r="9" spans="1:13" s="64" customFormat="1" ht="12.75" customHeight="1">
      <c r="A9" s="93" t="s">
        <v>7</v>
      </c>
      <c r="B9" s="405"/>
      <c r="C9" s="414"/>
      <c r="D9" s="420"/>
      <c r="E9" s="405"/>
      <c r="F9" s="414"/>
      <c r="G9" s="408" t="s">
        <v>36</v>
      </c>
      <c r="H9" s="409"/>
      <c r="I9" s="404" t="s">
        <v>38</v>
      </c>
      <c r="J9" s="409"/>
      <c r="K9" s="404" t="s">
        <v>276</v>
      </c>
      <c r="L9" s="409"/>
      <c r="M9" s="183" t="s">
        <v>7</v>
      </c>
    </row>
    <row r="10" spans="1:13" s="64" customFormat="1" ht="23.25" customHeight="1">
      <c r="A10" s="95" t="s">
        <v>177</v>
      </c>
      <c r="B10" s="405"/>
      <c r="C10" s="414"/>
      <c r="D10" s="420"/>
      <c r="E10" s="405"/>
      <c r="F10" s="414"/>
      <c r="G10" s="414"/>
      <c r="H10" s="412"/>
      <c r="I10" s="405"/>
      <c r="J10" s="412"/>
      <c r="K10" s="405"/>
      <c r="L10" s="412"/>
      <c r="M10" s="183" t="s">
        <v>177</v>
      </c>
    </row>
    <row r="11" spans="1:13" s="64" customFormat="1" ht="33.75" customHeight="1">
      <c r="A11" s="95" t="s">
        <v>181</v>
      </c>
      <c r="B11" s="405"/>
      <c r="C11" s="414"/>
      <c r="D11" s="420"/>
      <c r="E11" s="405"/>
      <c r="F11" s="414"/>
      <c r="G11" s="414"/>
      <c r="H11" s="412"/>
      <c r="I11" s="405"/>
      <c r="J11" s="412"/>
      <c r="K11" s="405"/>
      <c r="L11" s="412"/>
      <c r="M11" s="183" t="s">
        <v>181</v>
      </c>
    </row>
    <row r="12" spans="1:13" s="64" customFormat="1" ht="5.25" customHeight="1">
      <c r="A12" s="93" t="s">
        <v>7</v>
      </c>
      <c r="B12" s="405"/>
      <c r="C12" s="414"/>
      <c r="D12" s="420"/>
      <c r="E12" s="405"/>
      <c r="F12" s="414"/>
      <c r="G12" s="410"/>
      <c r="H12" s="411"/>
      <c r="I12" s="413"/>
      <c r="J12" s="411"/>
      <c r="K12" s="413"/>
      <c r="L12" s="411"/>
      <c r="M12" s="183" t="s">
        <v>7</v>
      </c>
    </row>
    <row r="13" spans="1:13" s="64" customFormat="1" ht="21" customHeight="1">
      <c r="A13" s="93" t="s">
        <v>7</v>
      </c>
      <c r="B13" s="405"/>
      <c r="C13" s="414"/>
      <c r="D13" s="420"/>
      <c r="E13" s="98" t="s">
        <v>201</v>
      </c>
      <c r="F13" s="404" t="s">
        <v>258</v>
      </c>
      <c r="G13" s="100" t="s">
        <v>201</v>
      </c>
      <c r="H13" s="404" t="s">
        <v>258</v>
      </c>
      <c r="I13" s="98" t="s">
        <v>201</v>
      </c>
      <c r="J13" s="404" t="s">
        <v>258</v>
      </c>
      <c r="K13" s="98" t="s">
        <v>201</v>
      </c>
      <c r="L13" s="404" t="s">
        <v>356</v>
      </c>
      <c r="M13" s="183" t="s">
        <v>7</v>
      </c>
    </row>
    <row r="14" spans="1:13" s="64" customFormat="1" ht="22.5" customHeight="1">
      <c r="A14" s="93" t="s">
        <v>7</v>
      </c>
      <c r="B14" s="405"/>
      <c r="C14" s="414"/>
      <c r="D14" s="420"/>
      <c r="E14" s="96" t="s">
        <v>202</v>
      </c>
      <c r="F14" s="405"/>
      <c r="G14" s="95" t="s">
        <v>202</v>
      </c>
      <c r="H14" s="405"/>
      <c r="I14" s="96" t="s">
        <v>202</v>
      </c>
      <c r="J14" s="405"/>
      <c r="K14" s="96" t="s">
        <v>202</v>
      </c>
      <c r="L14" s="405"/>
      <c r="M14" s="183" t="s">
        <v>7</v>
      </c>
    </row>
    <row r="15" spans="1:13" s="64" customFormat="1" ht="18.75" customHeight="1">
      <c r="A15" s="93" t="s">
        <v>7</v>
      </c>
      <c r="B15" s="405"/>
      <c r="C15" s="414"/>
      <c r="D15" s="421"/>
      <c r="E15" s="96" t="s">
        <v>203</v>
      </c>
      <c r="F15" s="406"/>
      <c r="G15" s="95" t="s">
        <v>203</v>
      </c>
      <c r="H15" s="406"/>
      <c r="I15" s="96" t="s">
        <v>203</v>
      </c>
      <c r="J15" s="406"/>
      <c r="K15" s="96" t="s">
        <v>355</v>
      </c>
      <c r="L15" s="406"/>
      <c r="M15" s="183" t="s">
        <v>7</v>
      </c>
    </row>
    <row r="16" spans="1:13" s="64" customFormat="1" ht="11.25">
      <c r="A16" s="101" t="s">
        <v>7</v>
      </c>
      <c r="B16" s="406"/>
      <c r="C16" s="415"/>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07" t="s">
        <v>382</v>
      </c>
      <c r="B17" s="407"/>
      <c r="C17" s="407"/>
      <c r="D17" s="407"/>
      <c r="E17" s="407"/>
      <c r="F17" s="407"/>
      <c r="G17" s="407" t="s">
        <v>382</v>
      </c>
      <c r="H17" s="407"/>
      <c r="I17" s="407"/>
      <c r="J17" s="407"/>
      <c r="K17" s="407"/>
      <c r="L17" s="407"/>
      <c r="M17" s="407"/>
    </row>
    <row r="18" spans="1:13" ht="9.75" customHeight="1">
      <c r="A18" s="7">
        <v>1</v>
      </c>
      <c r="B18" s="3" t="s">
        <v>58</v>
      </c>
      <c r="C18" s="3"/>
      <c r="D18" s="11">
        <f>D57</f>
        <v>4127099907</v>
      </c>
      <c r="E18" s="12">
        <f>E57</f>
        <v>1080681067</v>
      </c>
      <c r="F18" s="12">
        <f>F57</f>
        <v>3026009906</v>
      </c>
      <c r="G18" s="12">
        <f aca="true" t="shared" si="0" ref="G18:L18">G57</f>
        <v>17161097</v>
      </c>
      <c r="H18" s="12">
        <f t="shared" si="0"/>
        <v>111756691</v>
      </c>
      <c r="I18" s="12">
        <f t="shared" si="0"/>
        <v>33143619</v>
      </c>
      <c r="J18" s="12">
        <f t="shared" si="0"/>
        <v>26975369</v>
      </c>
      <c r="K18" s="12">
        <f t="shared" si="0"/>
        <v>29774639</v>
      </c>
      <c r="L18" s="12">
        <f t="shared" si="0"/>
        <v>16309278</v>
      </c>
      <c r="M18" s="12">
        <v>1</v>
      </c>
    </row>
    <row r="19" spans="1:13" ht="9.75" customHeight="1">
      <c r="A19" s="7">
        <v>2</v>
      </c>
      <c r="B19" s="3" t="s">
        <v>80</v>
      </c>
      <c r="C19" s="3"/>
      <c r="D19" s="11">
        <f>D75</f>
        <v>378967445</v>
      </c>
      <c r="E19" s="12">
        <f>E75</f>
        <v>146251274</v>
      </c>
      <c r="F19" s="12">
        <f>F75</f>
        <v>222335748</v>
      </c>
      <c r="G19" s="12">
        <f aca="true" t="shared" si="1" ref="G19:L19">G75</f>
        <v>3396650</v>
      </c>
      <c r="H19" s="12">
        <f t="shared" si="1"/>
        <v>10381773</v>
      </c>
      <c r="I19" s="12">
        <f t="shared" si="1"/>
        <v>5188624</v>
      </c>
      <c r="J19" s="12">
        <f t="shared" si="1"/>
        <v>905214</v>
      </c>
      <c r="K19" s="12">
        <f t="shared" si="1"/>
        <v>6104718</v>
      </c>
      <c r="L19" s="12">
        <f t="shared" si="1"/>
        <v>32000</v>
      </c>
      <c r="M19" s="12">
        <v>2</v>
      </c>
    </row>
    <row r="20" spans="1:13" ht="9.75" customHeight="1">
      <c r="A20" s="7">
        <v>3</v>
      </c>
      <c r="B20" s="3" t="s">
        <v>92</v>
      </c>
      <c r="C20" s="3"/>
      <c r="D20" s="11">
        <f>'Tab4-S20-S21'!D33</f>
        <v>370243560</v>
      </c>
      <c r="E20" s="12">
        <f>'Tab4-S20-S21'!E33</f>
        <v>142354254</v>
      </c>
      <c r="F20" s="12">
        <f>'Tab4-S20-S21'!F33</f>
        <v>218069869</v>
      </c>
      <c r="G20" s="12">
        <f>'Tab4-S20-S21'!G33</f>
        <v>2794690</v>
      </c>
      <c r="H20" s="12">
        <f>'Tab4-S20-S21'!H33</f>
        <v>11385626</v>
      </c>
      <c r="I20" s="12">
        <f>'Tab4-S20-S21'!I33</f>
        <v>4850993</v>
      </c>
      <c r="J20" s="12">
        <f>'Tab4-S20-S21'!J33</f>
        <v>959897</v>
      </c>
      <c r="K20" s="12">
        <f>'Tab4-S20-S21'!K33</f>
        <v>6049902</v>
      </c>
      <c r="L20" s="12">
        <f>'Tab4-S20-S21'!L33</f>
        <v>249358</v>
      </c>
      <c r="M20" s="12">
        <v>3</v>
      </c>
    </row>
    <row r="21" spans="1:13" ht="9.75" customHeight="1">
      <c r="A21" s="7">
        <v>4</v>
      </c>
      <c r="B21" s="3" t="s">
        <v>102</v>
      </c>
      <c r="C21" s="3"/>
      <c r="D21" s="11">
        <f>'Tab4-S20-S21'!D54</f>
        <v>308030907</v>
      </c>
      <c r="E21" s="12">
        <f>'Tab4-S20-S21'!E54</f>
        <v>127974841</v>
      </c>
      <c r="F21" s="12">
        <f>'Tab4-S20-S21'!F54</f>
        <v>174284884</v>
      </c>
      <c r="G21" s="12">
        <f>'Tab4-S20-S21'!G54</f>
        <v>2372844</v>
      </c>
      <c r="H21" s="12">
        <f>'Tab4-S20-S21'!H54</f>
        <v>13367195</v>
      </c>
      <c r="I21" s="12">
        <f>'Tab4-S20-S21'!I54</f>
        <v>2222232</v>
      </c>
      <c r="J21" s="12">
        <f>'Tab4-S20-S21'!J54</f>
        <v>996111</v>
      </c>
      <c r="K21" s="12">
        <f>'Tab4-S20-S21'!K54</f>
        <v>4588971</v>
      </c>
      <c r="L21" s="12">
        <f>'Tab4-S20-S21'!L54</f>
        <v>484453</v>
      </c>
      <c r="M21" s="12">
        <v>4</v>
      </c>
    </row>
    <row r="22" spans="1:13" ht="9.75" customHeight="1">
      <c r="A22" s="7">
        <v>5</v>
      </c>
      <c r="B22" s="3" t="s">
        <v>113</v>
      </c>
      <c r="C22" s="3"/>
      <c r="D22" s="11">
        <f>'Tab4-S20-S21'!D73</f>
        <v>832086996</v>
      </c>
      <c r="E22" s="12">
        <f>'Tab4-S20-S21'!E73</f>
        <v>256892893</v>
      </c>
      <c r="F22" s="12">
        <f>'Tab4-S20-S21'!F73</f>
        <v>565188776</v>
      </c>
      <c r="G22" s="12">
        <f>'Tab4-S20-S21'!G73</f>
        <v>6662575</v>
      </c>
      <c r="H22" s="12">
        <f>'Tab4-S20-S21'!H73</f>
        <v>36653598</v>
      </c>
      <c r="I22" s="12">
        <f>'Tab4-S20-S21'!I73</f>
        <v>8825985</v>
      </c>
      <c r="J22" s="12">
        <f>'Tab4-S20-S21'!J73</f>
        <v>361370</v>
      </c>
      <c r="K22" s="12">
        <f>'Tab4-S20-S21'!K73</f>
        <v>7079993</v>
      </c>
      <c r="L22" s="12">
        <f>'Tab4-S20-S21'!L73</f>
        <v>1407077</v>
      </c>
      <c r="M22" s="12">
        <v>5</v>
      </c>
    </row>
    <row r="23" spans="1:13" ht="9.75" customHeight="1">
      <c r="A23" s="7">
        <v>6</v>
      </c>
      <c r="B23" s="3" t="s">
        <v>6</v>
      </c>
      <c r="C23" s="3"/>
      <c r="D23" s="11">
        <f>'Tab4-S26-S27'!D36</f>
        <v>498387654</v>
      </c>
      <c r="E23" s="12">
        <f>'Tab4-S26-S27'!E36</f>
        <v>136325659</v>
      </c>
      <c r="F23" s="12">
        <f>'Tab4-S26-S27'!F36</f>
        <v>359247431</v>
      </c>
      <c r="G23" s="12">
        <f>'Tab4-S26-S27'!G36</f>
        <v>4742323</v>
      </c>
      <c r="H23" s="12">
        <f>'Tab4-S26-S27'!H36</f>
        <v>18728199</v>
      </c>
      <c r="I23" s="12">
        <f>'Tab4-S26-S27'!I36</f>
        <v>5147723</v>
      </c>
      <c r="J23" s="12">
        <f>'Tab4-S26-S27'!J36</f>
        <v>911355</v>
      </c>
      <c r="K23" s="12">
        <f>'Tab4-S26-S27'!K36</f>
        <v>5344448</v>
      </c>
      <c r="L23" s="12">
        <f>'Tab4-S26-S27'!L36</f>
        <v>309230</v>
      </c>
      <c r="M23" s="12">
        <v>6</v>
      </c>
    </row>
    <row r="24" spans="1:13" ht="9.75" customHeight="1">
      <c r="A24" s="7">
        <v>7</v>
      </c>
      <c r="B24" s="3" t="s">
        <v>19</v>
      </c>
      <c r="C24" s="3"/>
      <c r="D24" s="11">
        <f>'Tab4-S26-S27'!D58</f>
        <v>648299983</v>
      </c>
      <c r="E24" s="12">
        <f>'Tab4-S26-S27'!E58</f>
        <v>222364327</v>
      </c>
      <c r="F24" s="12">
        <f>'Tab4-S26-S27'!F58</f>
        <v>418378826</v>
      </c>
      <c r="G24" s="12">
        <f>'Tab4-S26-S27'!G58</f>
        <v>7116223</v>
      </c>
      <c r="H24" s="12">
        <f>'Tab4-S26-S27'!H58</f>
        <v>22000583</v>
      </c>
      <c r="I24" s="12">
        <f>'Tab4-S26-S27'!I58</f>
        <v>7923120</v>
      </c>
      <c r="J24" s="12">
        <f>'Tab4-S26-S27'!J58</f>
        <v>768033</v>
      </c>
      <c r="K24" s="12">
        <f>'Tab4-S26-S27'!K58</f>
        <v>7284051</v>
      </c>
      <c r="L24" s="12">
        <f>'Tab4-S26-S27'!L58</f>
        <v>158074</v>
      </c>
      <c r="M24" s="12">
        <v>7</v>
      </c>
    </row>
    <row r="25" spans="1:14" s="29" customFormat="1" ht="12.75" customHeight="1">
      <c r="A25" s="25">
        <v>8</v>
      </c>
      <c r="B25" s="26" t="s">
        <v>55</v>
      </c>
      <c r="C25" s="26"/>
      <c r="D25" s="27">
        <f>SUM(D18:D24)</f>
        <v>7163116452</v>
      </c>
      <c r="E25" s="28">
        <f>SUM(E18:E24)</f>
        <v>2112844315</v>
      </c>
      <c r="F25" s="28">
        <f>SUM(F18:F24)</f>
        <v>4983515440</v>
      </c>
      <c r="G25" s="28">
        <f aca="true" t="shared" si="2" ref="G25:L25">SUM(G18:G24)</f>
        <v>44246402</v>
      </c>
      <c r="H25" s="28">
        <f t="shared" si="2"/>
        <v>224273665</v>
      </c>
      <c r="I25" s="28">
        <f t="shared" si="2"/>
        <v>67302296</v>
      </c>
      <c r="J25" s="28">
        <f t="shared" si="2"/>
        <v>31877349</v>
      </c>
      <c r="K25" s="28">
        <f t="shared" si="2"/>
        <v>66226722</v>
      </c>
      <c r="L25" s="28">
        <f t="shared" si="2"/>
        <v>18949470</v>
      </c>
      <c r="M25" s="230">
        <v>8</v>
      </c>
      <c r="N25" s="124"/>
    </row>
    <row r="26" spans="1:13" ht="9.75" customHeight="1">
      <c r="A26" s="7">
        <v>9</v>
      </c>
      <c r="B26" s="3" t="s">
        <v>56</v>
      </c>
      <c r="C26" s="3"/>
      <c r="D26" s="11">
        <f>D33+D63+'Tab4-S20-S21'!D22+'Tab4-S20-S21'!D41+'Tab4-S20-S21'!D63+'Tab4-S26-S27'!D22+'Tab4-S26-S27'!D44</f>
        <v>3966827891</v>
      </c>
      <c r="E26" s="12">
        <f>E33+E63+'Tab4-S20-S21'!E22+'Tab4-S20-S21'!E41+'Tab4-S20-S21'!E63+'Tab4-S26-S27'!E22+'Tab4-S26-S27'!E44</f>
        <v>1121449968</v>
      </c>
      <c r="F26" s="12">
        <f>F33+F63+'Tab4-S20-S21'!F22+'Tab4-S20-S21'!F41+'Tab4-S20-S21'!F63+'Tab4-S26-S27'!F22+'Tab4-S26-S27'!F44</f>
        <v>2826659124</v>
      </c>
      <c r="G26" s="12">
        <f>G33+G63+'Tab4-S20-S21'!G22+'Tab4-S20-S21'!G41+'Tab4-S20-S21'!G63+'Tab4-S26-S27'!G22+'Tab4-S26-S27'!G44</f>
        <v>22641680</v>
      </c>
      <c r="H26" s="12">
        <f>H33+H63+'Tab4-S20-S21'!H22+'Tab4-S20-S21'!H41+'Tab4-S20-S21'!H63+'Tab4-S26-S27'!H22+'Tab4-S26-S27'!H44</f>
        <v>116582338</v>
      </c>
      <c r="I26" s="12">
        <f>I33+I63+'Tab4-S20-S21'!I22+'Tab4-S20-S21'!I41+'Tab4-S20-S21'!I63+'Tab4-S26-S27'!I22+'Tab4-S26-S27'!I44</f>
        <v>36843127</v>
      </c>
      <c r="J26" s="12">
        <f>J25-J27</f>
        <v>23263315</v>
      </c>
      <c r="K26" s="12">
        <f>K33+K63+'Tab4-S20-S21'!K22+'Tab4-S20-S21'!K41+'Tab4-S20-S21'!K63+'Tab4-S26-S27'!K22+'Tab4-S26-S27'!K44</f>
        <v>29290022</v>
      </c>
      <c r="L26" s="12">
        <f>L33+L63+'Tab4-S20-S21'!L22+'Tab4-S20-S21'!L41+'Tab4-S20-S21'!L63+'Tab4-S26-S27'!L22+'Tab4-S26-S27'!L44</f>
        <v>16296033</v>
      </c>
      <c r="M26" s="12">
        <v>9</v>
      </c>
    </row>
    <row r="27" spans="1:13" ht="9.75" customHeight="1">
      <c r="A27" s="7">
        <v>10</v>
      </c>
      <c r="B27" s="3" t="s">
        <v>57</v>
      </c>
      <c r="C27" s="3"/>
      <c r="D27" s="11">
        <f>D56+D74+'Tab4-S20-S21'!D32+'Tab4-S20-S21'!D53+'Tab4-S20-S21'!D72+'Tab4-S26-S27'!D35+'Tab4-S26-S27'!D57</f>
        <v>3196288561</v>
      </c>
      <c r="E27" s="12">
        <f>E56+E74+'Tab4-S20-S21'!E32+'Tab4-S20-S21'!E53+'Tab4-S20-S21'!E72+'Tab4-S26-S27'!E35+'Tab4-S26-S27'!E57</f>
        <v>991394347</v>
      </c>
      <c r="F27" s="12">
        <f>F56+F74+'Tab4-S20-S21'!F32+'Tab4-S20-S21'!F53+'Tab4-S20-S21'!F72+'Tab4-S26-S27'!F35+'Tab4-S26-S27'!F57</f>
        <v>2156856316</v>
      </c>
      <c r="G27" s="12">
        <f>G56+G74+'Tab4-S20-S21'!G32+'Tab4-S20-S21'!G53+'Tab4-S20-S21'!G72+'Tab4-S26-S27'!G35+'Tab4-S26-S27'!G57</f>
        <v>21604722</v>
      </c>
      <c r="H27" s="12">
        <f>H56+H74+'Tab4-S20-S21'!H32+'Tab4-S20-S21'!H53+'Tab4-S20-S21'!H72+'Tab4-S26-S27'!H35+'Tab4-S26-S27'!H57</f>
        <v>107691327</v>
      </c>
      <c r="I27" s="12">
        <f>I56+I74+'Tab4-S20-S21'!I32+'Tab4-S20-S21'!I53+'Tab4-S20-S21'!I72+'Tab4-S26-S27'!I35+'Tab4-S26-S27'!I57</f>
        <v>30459169</v>
      </c>
      <c r="J27" s="12">
        <f>J56+J74+'Tab4-S20-S21'!J32+'Tab4-S20-S21'!J53+'Tab4-S20-S21'!J72+'Tab4-S26-S27'!J35+'Tab4-S26-S27'!J57</f>
        <v>8614034</v>
      </c>
      <c r="K27" s="12">
        <f>K56+K74+'Tab4-S20-S21'!K32+'Tab4-S20-S21'!K53+'Tab4-S20-S21'!K72+'Tab4-S26-S27'!K35+'Tab4-S26-S27'!K57</f>
        <v>36936700</v>
      </c>
      <c r="L27" s="12">
        <f>L56+L74+'Tab4-S20-S21'!L32+'Tab4-S20-S21'!L53+'Tab4-S20-S21'!L72+'Tab4-S26-S27'!L35+'Tab4-S26-S27'!L57</f>
        <v>2653437</v>
      </c>
      <c r="M27" s="12">
        <v>10</v>
      </c>
    </row>
    <row r="28" spans="1:13" s="6" customFormat="1" ht="12.75" customHeight="1">
      <c r="A28" s="418" t="s">
        <v>383</v>
      </c>
      <c r="B28" s="418"/>
      <c r="C28" s="418"/>
      <c r="D28" s="418"/>
      <c r="E28" s="418"/>
      <c r="F28" s="418"/>
      <c r="G28" s="418" t="s">
        <v>383</v>
      </c>
      <c r="H28" s="418"/>
      <c r="I28" s="418"/>
      <c r="J28" s="418"/>
      <c r="K28" s="418"/>
      <c r="L28" s="418"/>
      <c r="M28" s="418"/>
    </row>
    <row r="29" spans="1:13" ht="9.75" customHeight="1">
      <c r="A29" s="7" t="s">
        <v>7</v>
      </c>
      <c r="B29" s="8" t="s">
        <v>8</v>
      </c>
      <c r="C29" s="8"/>
      <c r="D29" s="248"/>
      <c r="E29" s="249"/>
      <c r="F29" s="249"/>
      <c r="G29" s="9"/>
      <c r="H29" s="9"/>
      <c r="I29" s="9"/>
      <c r="J29" s="9"/>
      <c r="K29" s="9"/>
      <c r="L29" s="9"/>
      <c r="M29" s="185"/>
    </row>
    <row r="30" spans="1:13" ht="9.75" customHeight="1">
      <c r="A30" s="7">
        <v>11</v>
      </c>
      <c r="B30" s="3" t="s">
        <v>59</v>
      </c>
      <c r="C30" s="3"/>
      <c r="D30" s="253">
        <v>57875142</v>
      </c>
      <c r="E30" s="250">
        <v>28835263</v>
      </c>
      <c r="F30" s="250">
        <v>27456613</v>
      </c>
      <c r="G30" s="161">
        <v>2151317</v>
      </c>
      <c r="H30" s="161">
        <v>1982819</v>
      </c>
      <c r="I30" s="161">
        <v>630885</v>
      </c>
      <c r="J30" s="161" t="s">
        <v>314</v>
      </c>
      <c r="K30" s="161">
        <v>1538756</v>
      </c>
      <c r="L30" s="161" t="s">
        <v>314</v>
      </c>
      <c r="M30" s="12">
        <v>11</v>
      </c>
    </row>
    <row r="31" spans="1:13" ht="9.75" customHeight="1">
      <c r="A31" s="7">
        <v>12</v>
      </c>
      <c r="B31" s="3" t="s">
        <v>60</v>
      </c>
      <c r="C31" s="3"/>
      <c r="D31" s="254">
        <v>2838204725</v>
      </c>
      <c r="E31" s="251">
        <v>644452174</v>
      </c>
      <c r="F31" s="251">
        <v>2193752551</v>
      </c>
      <c r="G31" s="163">
        <v>7147313</v>
      </c>
      <c r="H31" s="163">
        <v>61931086</v>
      </c>
      <c r="I31" s="163">
        <v>17845901</v>
      </c>
      <c r="J31" s="163">
        <v>21746500</v>
      </c>
      <c r="K31" s="163">
        <v>12520735</v>
      </c>
      <c r="L31" s="163">
        <v>14981490</v>
      </c>
      <c r="M31" s="12">
        <v>12</v>
      </c>
    </row>
    <row r="32" spans="1:13" ht="9.75" customHeight="1">
      <c r="A32" s="7">
        <v>13</v>
      </c>
      <c r="B32" s="3" t="s">
        <v>61</v>
      </c>
      <c r="C32" s="3"/>
      <c r="D32" s="253">
        <v>28281821</v>
      </c>
      <c r="E32" s="250">
        <v>13170517</v>
      </c>
      <c r="F32" s="250">
        <v>15111304</v>
      </c>
      <c r="G32" s="161">
        <v>242592</v>
      </c>
      <c r="H32" s="161">
        <v>2306899</v>
      </c>
      <c r="I32" s="161">
        <v>344260</v>
      </c>
      <c r="J32" s="161">
        <v>2599</v>
      </c>
      <c r="K32" s="161">
        <v>755175</v>
      </c>
      <c r="L32" s="161">
        <v>1828</v>
      </c>
      <c r="M32" s="12">
        <v>13</v>
      </c>
    </row>
    <row r="33" spans="1:13" ht="9.75" customHeight="1">
      <c r="A33" s="7">
        <v>14</v>
      </c>
      <c r="B33" s="14" t="s">
        <v>4</v>
      </c>
      <c r="C33" s="14"/>
      <c r="D33" s="27">
        <f>SUM(D30:D32)</f>
        <v>2924361688</v>
      </c>
      <c r="E33" s="252">
        <f aca="true" t="shared" si="3" ref="E33:L33">SUM(E30:E32)</f>
        <v>686457954</v>
      </c>
      <c r="F33" s="252">
        <f t="shared" si="3"/>
        <v>2236320468</v>
      </c>
      <c r="G33" s="17">
        <f t="shared" si="3"/>
        <v>9541222</v>
      </c>
      <c r="H33" s="17">
        <f t="shared" si="3"/>
        <v>66220804</v>
      </c>
      <c r="I33" s="17">
        <f t="shared" si="3"/>
        <v>18821046</v>
      </c>
      <c r="J33" s="17">
        <f t="shared" si="3"/>
        <v>21749099</v>
      </c>
      <c r="K33" s="17">
        <f t="shared" si="3"/>
        <v>14814666</v>
      </c>
      <c r="L33" s="17">
        <f t="shared" si="3"/>
        <v>14983318</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30736740</v>
      </c>
      <c r="E36" s="12">
        <v>14712429</v>
      </c>
      <c r="F36" s="12">
        <v>14303287</v>
      </c>
      <c r="G36" s="12">
        <v>176299</v>
      </c>
      <c r="H36" s="12">
        <v>861521</v>
      </c>
      <c r="I36" s="12">
        <v>121365</v>
      </c>
      <c r="J36" s="12">
        <v>317619</v>
      </c>
      <c r="K36" s="12">
        <v>231587</v>
      </c>
      <c r="L36" s="12">
        <v>5039</v>
      </c>
      <c r="M36" s="12">
        <v>15</v>
      </c>
    </row>
    <row r="37" spans="1:13" ht="9.75" customHeight="1">
      <c r="A37" s="7">
        <v>16</v>
      </c>
      <c r="B37" s="3" t="s">
        <v>63</v>
      </c>
      <c r="C37" s="3"/>
      <c r="D37" s="160">
        <v>34430121</v>
      </c>
      <c r="E37" s="12">
        <v>13863203</v>
      </c>
      <c r="F37" s="12">
        <v>19332183</v>
      </c>
      <c r="G37" s="12">
        <v>313745</v>
      </c>
      <c r="H37" s="12">
        <v>1195350</v>
      </c>
      <c r="I37" s="12">
        <v>265147</v>
      </c>
      <c r="J37" s="12" t="s">
        <v>314</v>
      </c>
      <c r="K37" s="12">
        <v>355108</v>
      </c>
      <c r="L37" s="12" t="s">
        <v>314</v>
      </c>
      <c r="M37" s="12">
        <v>16</v>
      </c>
    </row>
    <row r="38" spans="1:13" ht="9.75" customHeight="1">
      <c r="A38" s="7">
        <v>17</v>
      </c>
      <c r="B38" s="3" t="s">
        <v>64</v>
      </c>
      <c r="C38" s="3"/>
      <c r="D38" s="160">
        <v>40801413</v>
      </c>
      <c r="E38" s="12">
        <v>14052810</v>
      </c>
      <c r="F38" s="12">
        <v>25716203</v>
      </c>
      <c r="G38" s="12">
        <v>107460</v>
      </c>
      <c r="H38" s="12">
        <v>2375263</v>
      </c>
      <c r="I38" s="12">
        <v>616418</v>
      </c>
      <c r="J38" s="12" t="s">
        <v>314</v>
      </c>
      <c r="K38" s="12">
        <v>287668</v>
      </c>
      <c r="L38" s="12" t="s">
        <v>314</v>
      </c>
      <c r="M38" s="12">
        <v>17</v>
      </c>
    </row>
    <row r="39" spans="1:13" ht="9.75" customHeight="1">
      <c r="A39" s="7">
        <v>18</v>
      </c>
      <c r="B39" s="3" t="s">
        <v>65</v>
      </c>
      <c r="C39" s="3"/>
      <c r="D39" s="160">
        <v>76167450</v>
      </c>
      <c r="E39" s="12">
        <v>21560045</v>
      </c>
      <c r="F39" s="12">
        <v>53808184</v>
      </c>
      <c r="G39" s="12">
        <v>528714</v>
      </c>
      <c r="H39" s="12">
        <v>2151281</v>
      </c>
      <c r="I39" s="12">
        <v>171933</v>
      </c>
      <c r="J39" s="12">
        <v>571099</v>
      </c>
      <c r="K39" s="12">
        <v>1066188</v>
      </c>
      <c r="L39" s="12">
        <v>71949</v>
      </c>
      <c r="M39" s="12">
        <v>18</v>
      </c>
    </row>
    <row r="40" spans="1:13" ht="9.75" customHeight="1">
      <c r="A40" s="7">
        <v>19</v>
      </c>
      <c r="B40" s="3" t="s">
        <v>66</v>
      </c>
      <c r="C40" s="3"/>
      <c r="D40" s="160">
        <v>56687090</v>
      </c>
      <c r="E40" s="12">
        <v>18961576</v>
      </c>
      <c r="F40" s="12">
        <v>37725514</v>
      </c>
      <c r="G40" s="12">
        <v>421553</v>
      </c>
      <c r="H40" s="12">
        <v>2498152</v>
      </c>
      <c r="I40" s="12">
        <v>1924091</v>
      </c>
      <c r="J40" s="12">
        <v>210746</v>
      </c>
      <c r="K40" s="12">
        <v>1165366</v>
      </c>
      <c r="L40" s="12">
        <v>125322</v>
      </c>
      <c r="M40" s="12">
        <v>19</v>
      </c>
    </row>
    <row r="41" spans="1:13" ht="9.75" customHeight="1">
      <c r="A41" s="7">
        <v>20</v>
      </c>
      <c r="B41" s="3" t="s">
        <v>67</v>
      </c>
      <c r="C41" s="3"/>
      <c r="D41" s="160">
        <v>44777713</v>
      </c>
      <c r="E41" s="12">
        <v>17416633</v>
      </c>
      <c r="F41" s="12">
        <v>26458343</v>
      </c>
      <c r="G41" s="12">
        <v>161856</v>
      </c>
      <c r="H41" s="12">
        <v>1055737</v>
      </c>
      <c r="I41" s="12">
        <v>1030420</v>
      </c>
      <c r="J41" s="12" t="s">
        <v>314</v>
      </c>
      <c r="K41" s="12">
        <v>318135</v>
      </c>
      <c r="L41" s="12" t="s">
        <v>314</v>
      </c>
      <c r="M41" s="12">
        <v>20</v>
      </c>
    </row>
    <row r="42" spans="1:13" ht="9.75" customHeight="1">
      <c r="A42" s="7">
        <v>21</v>
      </c>
      <c r="B42" s="3" t="s">
        <v>68</v>
      </c>
      <c r="C42" s="3"/>
      <c r="D42" s="160">
        <v>49416056</v>
      </c>
      <c r="E42" s="12">
        <v>13995777</v>
      </c>
      <c r="F42" s="12">
        <v>34490414</v>
      </c>
      <c r="G42" s="12">
        <v>312560</v>
      </c>
      <c r="H42" s="12">
        <v>1117853</v>
      </c>
      <c r="I42" s="12">
        <v>545285</v>
      </c>
      <c r="J42" s="12" t="s">
        <v>314</v>
      </c>
      <c r="K42" s="12">
        <v>419081</v>
      </c>
      <c r="L42" s="12">
        <v>1354</v>
      </c>
      <c r="M42" s="12">
        <v>21</v>
      </c>
    </row>
    <row r="43" spans="1:13" ht="9.75" customHeight="1">
      <c r="A43" s="7">
        <v>22</v>
      </c>
      <c r="B43" s="3" t="s">
        <v>69</v>
      </c>
      <c r="C43" s="3"/>
      <c r="D43" s="160">
        <v>72116350</v>
      </c>
      <c r="E43" s="12">
        <v>22207078</v>
      </c>
      <c r="F43" s="12">
        <v>49909272</v>
      </c>
      <c r="G43" s="12">
        <v>108390</v>
      </c>
      <c r="H43" s="12">
        <v>3438343</v>
      </c>
      <c r="I43" s="12">
        <v>1008477</v>
      </c>
      <c r="J43" s="12" t="s">
        <v>314</v>
      </c>
      <c r="K43" s="12">
        <v>578302</v>
      </c>
      <c r="L43" s="12">
        <v>232652</v>
      </c>
      <c r="M43" s="12">
        <v>22</v>
      </c>
    </row>
    <row r="44" spans="1:13" ht="9.75" customHeight="1">
      <c r="A44" s="7">
        <v>23</v>
      </c>
      <c r="B44" s="3" t="s">
        <v>70</v>
      </c>
      <c r="C44" s="3"/>
      <c r="D44" s="160">
        <v>90505986</v>
      </c>
      <c r="E44" s="12">
        <v>28127695</v>
      </c>
      <c r="F44" s="12">
        <v>62378291</v>
      </c>
      <c r="G44" s="12">
        <v>201828</v>
      </c>
      <c r="H44" s="12">
        <v>3965603</v>
      </c>
      <c r="I44" s="12">
        <v>1108384</v>
      </c>
      <c r="J44" s="12" t="s">
        <v>314</v>
      </c>
      <c r="K44" s="12">
        <v>1312806</v>
      </c>
      <c r="L44" s="12">
        <v>205032</v>
      </c>
      <c r="M44" s="12">
        <v>23</v>
      </c>
    </row>
    <row r="45" spans="1:13" ht="9.75" customHeight="1">
      <c r="A45" s="7">
        <v>24</v>
      </c>
      <c r="B45" s="3" t="s">
        <v>71</v>
      </c>
      <c r="C45" s="3"/>
      <c r="D45" s="160">
        <v>28118118</v>
      </c>
      <c r="E45" s="12">
        <v>12358692</v>
      </c>
      <c r="F45" s="12">
        <v>15121421</v>
      </c>
      <c r="G45" s="12">
        <v>137297</v>
      </c>
      <c r="H45" s="12">
        <v>949850</v>
      </c>
      <c r="I45" s="12">
        <v>485823</v>
      </c>
      <c r="J45" s="12">
        <v>61147</v>
      </c>
      <c r="K45" s="12">
        <v>323191</v>
      </c>
      <c r="L45" s="12" t="s">
        <v>314</v>
      </c>
      <c r="M45" s="12">
        <v>24</v>
      </c>
    </row>
    <row r="46" spans="1:13" ht="9.75" customHeight="1">
      <c r="A46" s="7">
        <v>25</v>
      </c>
      <c r="B46" s="3" t="s">
        <v>72</v>
      </c>
      <c r="C46" s="3"/>
      <c r="D46" s="160">
        <v>43715138</v>
      </c>
      <c r="E46" s="12">
        <v>18559095</v>
      </c>
      <c r="F46" s="12">
        <v>25156043</v>
      </c>
      <c r="G46" s="12">
        <v>584548</v>
      </c>
      <c r="H46" s="12">
        <v>1433900</v>
      </c>
      <c r="I46" s="12">
        <v>1024828</v>
      </c>
      <c r="J46" s="12" t="s">
        <v>314</v>
      </c>
      <c r="K46" s="12">
        <v>555844</v>
      </c>
      <c r="L46" s="12">
        <v>61285</v>
      </c>
      <c r="M46" s="12">
        <v>25</v>
      </c>
    </row>
    <row r="47" spans="1:13" ht="9.75" customHeight="1">
      <c r="A47" s="7">
        <v>26</v>
      </c>
      <c r="B47" s="3" t="s">
        <v>73</v>
      </c>
      <c r="C47" s="3"/>
      <c r="D47" s="160">
        <v>32233704</v>
      </c>
      <c r="E47" s="12">
        <v>9864424</v>
      </c>
      <c r="F47" s="12">
        <v>22369280</v>
      </c>
      <c r="G47" s="12">
        <v>104126</v>
      </c>
      <c r="H47" s="12">
        <v>866044</v>
      </c>
      <c r="I47" s="12">
        <v>206039</v>
      </c>
      <c r="J47" s="12" t="s">
        <v>314</v>
      </c>
      <c r="K47" s="12">
        <v>254265</v>
      </c>
      <c r="L47" s="12" t="s">
        <v>314</v>
      </c>
      <c r="M47" s="12">
        <v>26</v>
      </c>
    </row>
    <row r="48" spans="1:13" ht="9.75" customHeight="1">
      <c r="A48" s="7">
        <v>27</v>
      </c>
      <c r="B48" s="3" t="s">
        <v>74</v>
      </c>
      <c r="C48" s="3"/>
      <c r="D48" s="160">
        <v>37162713</v>
      </c>
      <c r="E48" s="12">
        <v>14103636</v>
      </c>
      <c r="F48" s="12">
        <v>23059077</v>
      </c>
      <c r="G48" s="12">
        <v>217526</v>
      </c>
      <c r="H48" s="12">
        <v>1570988</v>
      </c>
      <c r="I48" s="12">
        <v>442795</v>
      </c>
      <c r="J48" s="12" t="s">
        <v>314</v>
      </c>
      <c r="K48" s="12">
        <v>206046</v>
      </c>
      <c r="L48" s="12" t="s">
        <v>314</v>
      </c>
      <c r="M48" s="12">
        <v>27</v>
      </c>
    </row>
    <row r="49" spans="1:13" ht="9.75" customHeight="1">
      <c r="A49" s="7">
        <v>28</v>
      </c>
      <c r="B49" s="3" t="s">
        <v>60</v>
      </c>
      <c r="C49" s="3"/>
      <c r="D49" s="162">
        <v>232490988</v>
      </c>
      <c r="E49" s="12">
        <v>71920300</v>
      </c>
      <c r="F49" s="12">
        <v>157683993</v>
      </c>
      <c r="G49" s="12">
        <v>306044</v>
      </c>
      <c r="H49" s="12">
        <v>14089091</v>
      </c>
      <c r="I49" s="12">
        <v>1580425</v>
      </c>
      <c r="J49" s="12">
        <v>4003045</v>
      </c>
      <c r="K49" s="12">
        <v>3098943</v>
      </c>
      <c r="L49" s="12">
        <v>541472</v>
      </c>
      <c r="M49" s="12">
        <v>28</v>
      </c>
    </row>
    <row r="50" spans="1:13" ht="9.75" customHeight="1">
      <c r="A50" s="7">
        <v>29</v>
      </c>
      <c r="B50" s="3" t="s">
        <v>75</v>
      </c>
      <c r="C50" s="3"/>
      <c r="D50" s="160">
        <v>34232337</v>
      </c>
      <c r="E50" s="12">
        <v>11599716</v>
      </c>
      <c r="F50" s="12">
        <v>21995230</v>
      </c>
      <c r="G50" s="12">
        <v>787664</v>
      </c>
      <c r="H50" s="12">
        <v>615578</v>
      </c>
      <c r="I50" s="12">
        <v>1602826</v>
      </c>
      <c r="J50" s="12" t="s">
        <v>314</v>
      </c>
      <c r="K50" s="12">
        <v>802559</v>
      </c>
      <c r="L50" s="12" t="s">
        <v>314</v>
      </c>
      <c r="M50" s="12">
        <v>29</v>
      </c>
    </row>
    <row r="51" spans="1:13" ht="9.75" customHeight="1">
      <c r="A51" s="7">
        <v>30</v>
      </c>
      <c r="B51" s="3" t="s">
        <v>76</v>
      </c>
      <c r="C51" s="3"/>
      <c r="D51" s="160">
        <v>54888473</v>
      </c>
      <c r="E51" s="12">
        <v>14081433</v>
      </c>
      <c r="F51" s="12">
        <v>39763775</v>
      </c>
      <c r="G51" s="12">
        <v>613956</v>
      </c>
      <c r="H51" s="12">
        <v>1212705</v>
      </c>
      <c r="I51" s="12">
        <v>420393</v>
      </c>
      <c r="J51" s="12" t="s">
        <v>314</v>
      </c>
      <c r="K51" s="12">
        <v>772485</v>
      </c>
      <c r="L51" s="12" t="s">
        <v>314</v>
      </c>
      <c r="M51" s="12">
        <v>30</v>
      </c>
    </row>
    <row r="52" spans="1:13" ht="9.75" customHeight="1">
      <c r="A52" s="7">
        <v>31</v>
      </c>
      <c r="B52" s="3" t="s">
        <v>61</v>
      </c>
      <c r="C52" s="3"/>
      <c r="D52" s="160">
        <v>80219681</v>
      </c>
      <c r="E52" s="12">
        <v>25504662</v>
      </c>
      <c r="F52" s="12">
        <v>52637066</v>
      </c>
      <c r="G52" s="12">
        <v>1125700</v>
      </c>
      <c r="H52" s="12">
        <v>2006459</v>
      </c>
      <c r="I52" s="12">
        <v>1233517</v>
      </c>
      <c r="J52" s="12">
        <v>39250</v>
      </c>
      <c r="K52" s="12">
        <v>1653949</v>
      </c>
      <c r="L52" s="12" t="s">
        <v>314</v>
      </c>
      <c r="M52" s="12">
        <v>31</v>
      </c>
    </row>
    <row r="53" spans="1:13" ht="9.75" customHeight="1">
      <c r="A53" s="7">
        <v>32</v>
      </c>
      <c r="B53" s="3" t="s">
        <v>77</v>
      </c>
      <c r="C53" s="3"/>
      <c r="D53" s="160">
        <v>54911778</v>
      </c>
      <c r="E53" s="12">
        <v>15580574</v>
      </c>
      <c r="F53" s="12">
        <v>37713382</v>
      </c>
      <c r="G53" s="12">
        <v>421071</v>
      </c>
      <c r="H53" s="12">
        <v>1746455</v>
      </c>
      <c r="I53" s="12">
        <v>33433</v>
      </c>
      <c r="J53" s="12">
        <v>23014</v>
      </c>
      <c r="K53" s="12">
        <v>282111</v>
      </c>
      <c r="L53" s="12">
        <v>16945</v>
      </c>
      <c r="M53" s="12">
        <v>32</v>
      </c>
    </row>
    <row r="54" spans="1:13" ht="9.75" customHeight="1">
      <c r="A54" s="7">
        <v>33</v>
      </c>
      <c r="B54" s="3" t="s">
        <v>78</v>
      </c>
      <c r="C54" s="3"/>
      <c r="D54" s="160">
        <v>57644505</v>
      </c>
      <c r="E54" s="12">
        <v>23862119</v>
      </c>
      <c r="F54" s="12">
        <v>32077460</v>
      </c>
      <c r="G54" s="12">
        <v>719023</v>
      </c>
      <c r="H54" s="12">
        <v>1256848</v>
      </c>
      <c r="I54" s="12">
        <v>384449</v>
      </c>
      <c r="J54" s="12">
        <v>350</v>
      </c>
      <c r="K54" s="12">
        <v>778734</v>
      </c>
      <c r="L54" s="12">
        <v>64910</v>
      </c>
      <c r="M54" s="12">
        <v>33</v>
      </c>
    </row>
    <row r="55" spans="1:13" ht="9.75" customHeight="1">
      <c r="A55" s="7">
        <v>34</v>
      </c>
      <c r="B55" s="3" t="s">
        <v>79</v>
      </c>
      <c r="C55" s="3"/>
      <c r="D55" s="160">
        <v>51481865</v>
      </c>
      <c r="E55" s="12">
        <v>11891216</v>
      </c>
      <c r="F55" s="12">
        <v>37991020</v>
      </c>
      <c r="G55" s="12">
        <v>270515</v>
      </c>
      <c r="H55" s="12">
        <v>1128866</v>
      </c>
      <c r="I55" s="12">
        <v>116525</v>
      </c>
      <c r="J55" s="12" t="s">
        <v>314</v>
      </c>
      <c r="K55" s="12">
        <v>497605</v>
      </c>
      <c r="L55" s="12" t="s">
        <v>314</v>
      </c>
      <c r="M55" s="12">
        <v>34</v>
      </c>
    </row>
    <row r="56" spans="1:13" ht="9.75" customHeight="1">
      <c r="A56" s="7">
        <v>35</v>
      </c>
      <c r="B56" s="14" t="s">
        <v>4</v>
      </c>
      <c r="C56" s="14"/>
      <c r="D56" s="16">
        <f aca="true" t="shared" si="4" ref="D56:L56">SUM(D36:D55)</f>
        <v>1202738219</v>
      </c>
      <c r="E56" s="17">
        <f t="shared" si="4"/>
        <v>394223113</v>
      </c>
      <c r="F56" s="17">
        <f t="shared" si="4"/>
        <v>789689438</v>
      </c>
      <c r="G56" s="17">
        <f t="shared" si="4"/>
        <v>7619875</v>
      </c>
      <c r="H56" s="17">
        <f t="shared" si="4"/>
        <v>45535887</v>
      </c>
      <c r="I56" s="17">
        <f t="shared" si="4"/>
        <v>14322573</v>
      </c>
      <c r="J56" s="17">
        <f t="shared" si="4"/>
        <v>5226270</v>
      </c>
      <c r="K56" s="17">
        <f t="shared" si="4"/>
        <v>14959973</v>
      </c>
      <c r="L56" s="17">
        <f t="shared" si="4"/>
        <v>1325960</v>
      </c>
      <c r="M56" s="12">
        <v>35</v>
      </c>
    </row>
    <row r="57" spans="1:13" ht="9.75" customHeight="1">
      <c r="A57" s="7">
        <v>36</v>
      </c>
      <c r="B57" s="20" t="s">
        <v>58</v>
      </c>
      <c r="C57" s="20"/>
      <c r="D57" s="16">
        <f>D33+D56</f>
        <v>4127099907</v>
      </c>
      <c r="E57" s="17">
        <f aca="true" t="shared" si="5" ref="E57:L57">E33+E56</f>
        <v>1080681067</v>
      </c>
      <c r="F57" s="17">
        <f t="shared" si="5"/>
        <v>3026009906</v>
      </c>
      <c r="G57" s="17">
        <f t="shared" si="5"/>
        <v>17161097</v>
      </c>
      <c r="H57" s="17">
        <f t="shared" si="5"/>
        <v>111756691</v>
      </c>
      <c r="I57" s="17">
        <f t="shared" si="5"/>
        <v>33143619</v>
      </c>
      <c r="J57" s="17">
        <f t="shared" si="5"/>
        <v>26975369</v>
      </c>
      <c r="K57" s="17">
        <f t="shared" si="5"/>
        <v>29774639</v>
      </c>
      <c r="L57" s="17">
        <f t="shared" si="5"/>
        <v>16309278</v>
      </c>
      <c r="M57" s="12">
        <v>36</v>
      </c>
    </row>
    <row r="58" spans="1:13" s="6" customFormat="1" ht="14.25" customHeight="1">
      <c r="A58" s="418" t="s">
        <v>384</v>
      </c>
      <c r="B58" s="418"/>
      <c r="C58" s="418"/>
      <c r="D58" s="418"/>
      <c r="E58" s="418"/>
      <c r="F58" s="418"/>
      <c r="G58" s="418" t="s">
        <v>384</v>
      </c>
      <c r="H58" s="418"/>
      <c r="I58" s="418"/>
      <c r="J58" s="418"/>
      <c r="K58" s="418"/>
      <c r="L58" s="418"/>
      <c r="M58" s="418"/>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30195584</v>
      </c>
      <c r="E60" s="12">
        <v>13497788</v>
      </c>
      <c r="F60" s="12">
        <v>14911170</v>
      </c>
      <c r="G60" s="12">
        <v>601479</v>
      </c>
      <c r="H60" s="12">
        <v>1197251</v>
      </c>
      <c r="I60" s="12">
        <v>432628</v>
      </c>
      <c r="J60" s="12" t="s">
        <v>314</v>
      </c>
      <c r="K60" s="12">
        <v>570652</v>
      </c>
      <c r="L60" s="12" t="s">
        <v>314</v>
      </c>
      <c r="M60" s="186">
        <v>37</v>
      </c>
    </row>
    <row r="61" spans="1:13" ht="9.75" customHeight="1">
      <c r="A61" s="7">
        <v>38</v>
      </c>
      <c r="B61" s="3" t="s">
        <v>82</v>
      </c>
      <c r="C61" s="3"/>
      <c r="D61" s="160">
        <v>15491358</v>
      </c>
      <c r="E61" s="12">
        <v>6457146</v>
      </c>
      <c r="F61" s="12">
        <v>7680327</v>
      </c>
      <c r="G61" s="12" t="s">
        <v>314</v>
      </c>
      <c r="H61" s="12">
        <v>627487</v>
      </c>
      <c r="I61" s="12">
        <v>762214</v>
      </c>
      <c r="J61" s="12" t="s">
        <v>314</v>
      </c>
      <c r="K61" s="12">
        <v>797590</v>
      </c>
      <c r="L61" s="12" t="s">
        <v>314</v>
      </c>
      <c r="M61" s="186">
        <v>38</v>
      </c>
    </row>
    <row r="62" spans="1:13" ht="9.75" customHeight="1">
      <c r="A62" s="7">
        <v>39</v>
      </c>
      <c r="B62" s="3" t="s">
        <v>83</v>
      </c>
      <c r="C62" s="3"/>
      <c r="D62" s="160">
        <v>18677539</v>
      </c>
      <c r="E62" s="12">
        <v>9953004</v>
      </c>
      <c r="F62" s="12">
        <v>8724535</v>
      </c>
      <c r="G62" s="12">
        <v>121195</v>
      </c>
      <c r="H62" s="12">
        <v>355155</v>
      </c>
      <c r="I62" s="12">
        <v>107460</v>
      </c>
      <c r="J62" s="12">
        <v>316552</v>
      </c>
      <c r="K62" s="12">
        <v>436641</v>
      </c>
      <c r="L62" s="12" t="s">
        <v>314</v>
      </c>
      <c r="M62" s="186">
        <v>39</v>
      </c>
    </row>
    <row r="63" spans="1:13" s="23" customFormat="1" ht="9.75" customHeight="1">
      <c r="A63" s="7">
        <v>40</v>
      </c>
      <c r="B63" s="14" t="s">
        <v>4</v>
      </c>
      <c r="C63" s="14"/>
      <c r="D63" s="16">
        <f>SUM(D60:D62)</f>
        <v>64364481</v>
      </c>
      <c r="E63" s="17">
        <f aca="true" t="shared" si="6" ref="E63:L63">SUM(E60:E62)</f>
        <v>29907938</v>
      </c>
      <c r="F63" s="17">
        <f t="shared" si="6"/>
        <v>31316032</v>
      </c>
      <c r="G63" s="17">
        <f t="shared" si="6"/>
        <v>722674</v>
      </c>
      <c r="H63" s="17">
        <f t="shared" si="6"/>
        <v>2179893</v>
      </c>
      <c r="I63" s="17">
        <f t="shared" si="6"/>
        <v>1302302</v>
      </c>
      <c r="J63" s="17">
        <f t="shared" si="6"/>
        <v>316552</v>
      </c>
      <c r="K63" s="17">
        <f t="shared" si="6"/>
        <v>1804883</v>
      </c>
      <c r="L63" s="132">
        <f t="shared" si="6"/>
        <v>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31806744</v>
      </c>
      <c r="E65" s="12">
        <v>15363461</v>
      </c>
      <c r="F65" s="12">
        <v>15319153</v>
      </c>
      <c r="G65" s="12">
        <v>369933</v>
      </c>
      <c r="H65" s="12">
        <v>837310</v>
      </c>
      <c r="I65" s="12">
        <v>151144</v>
      </c>
      <c r="J65" s="12" t="s">
        <v>314</v>
      </c>
      <c r="K65" s="12">
        <v>313090</v>
      </c>
      <c r="L65" s="12" t="s">
        <v>314</v>
      </c>
      <c r="M65" s="186">
        <v>41</v>
      </c>
    </row>
    <row r="66" spans="1:13" ht="9.75" customHeight="1">
      <c r="A66" s="7">
        <v>42</v>
      </c>
      <c r="B66" s="3" t="s">
        <v>85</v>
      </c>
      <c r="C66" s="3"/>
      <c r="D66" s="11">
        <v>15487705</v>
      </c>
      <c r="E66" s="12">
        <v>7065720</v>
      </c>
      <c r="F66" s="12">
        <v>7935251</v>
      </c>
      <c r="G66" s="12">
        <v>69139</v>
      </c>
      <c r="H66" s="12">
        <v>141484</v>
      </c>
      <c r="I66" s="12">
        <v>89531</v>
      </c>
      <c r="J66" s="12" t="s">
        <v>314</v>
      </c>
      <c r="K66" s="12">
        <v>163139</v>
      </c>
      <c r="L66" s="12">
        <v>4400</v>
      </c>
      <c r="M66" s="186">
        <v>42</v>
      </c>
    </row>
    <row r="67" spans="1:13" ht="9.75" customHeight="1">
      <c r="A67" s="7">
        <v>43</v>
      </c>
      <c r="B67" s="3" t="s">
        <v>86</v>
      </c>
      <c r="C67" s="3"/>
      <c r="D67" s="11">
        <v>41970271</v>
      </c>
      <c r="E67" s="12">
        <v>14767211</v>
      </c>
      <c r="F67" s="12">
        <v>26426242</v>
      </c>
      <c r="G67" s="12">
        <v>197487</v>
      </c>
      <c r="H67" s="12">
        <v>913080</v>
      </c>
      <c r="I67" s="12">
        <v>101093</v>
      </c>
      <c r="J67" s="12" t="s">
        <v>314</v>
      </c>
      <c r="K67" s="12">
        <v>231469</v>
      </c>
      <c r="L67" s="12" t="s">
        <v>314</v>
      </c>
      <c r="M67" s="186">
        <v>43</v>
      </c>
    </row>
    <row r="68" spans="1:13" ht="9.75" customHeight="1">
      <c r="A68" s="7">
        <v>44</v>
      </c>
      <c r="B68" s="3" t="s">
        <v>81</v>
      </c>
      <c r="C68" s="3"/>
      <c r="D68" s="11">
        <v>78259532</v>
      </c>
      <c r="E68" s="12">
        <v>23092272</v>
      </c>
      <c r="F68" s="12">
        <v>54497260</v>
      </c>
      <c r="G68" s="12">
        <v>841525</v>
      </c>
      <c r="H68" s="12">
        <v>953309</v>
      </c>
      <c r="I68" s="12">
        <v>776956</v>
      </c>
      <c r="J68" s="12">
        <v>30235</v>
      </c>
      <c r="K68" s="12">
        <v>931429</v>
      </c>
      <c r="L68" s="12" t="s">
        <v>314</v>
      </c>
      <c r="M68" s="186">
        <v>44</v>
      </c>
    </row>
    <row r="69" spans="1:13" ht="9.75" customHeight="1">
      <c r="A69" s="7">
        <v>45</v>
      </c>
      <c r="B69" s="3" t="s">
        <v>82</v>
      </c>
      <c r="C69" s="3"/>
      <c r="D69" s="11">
        <v>43813178</v>
      </c>
      <c r="E69" s="12">
        <v>22675430</v>
      </c>
      <c r="F69" s="12">
        <v>21137748</v>
      </c>
      <c r="G69" s="12">
        <v>507490</v>
      </c>
      <c r="H69" s="12">
        <v>732961</v>
      </c>
      <c r="I69" s="12">
        <v>646678</v>
      </c>
      <c r="J69" s="12" t="s">
        <v>314</v>
      </c>
      <c r="K69" s="12">
        <v>1469357</v>
      </c>
      <c r="L69" s="12">
        <v>20000</v>
      </c>
      <c r="M69" s="186">
        <v>45</v>
      </c>
    </row>
    <row r="70" spans="1:13" ht="9.75" customHeight="1">
      <c r="A70" s="7">
        <v>46</v>
      </c>
      <c r="B70" s="3" t="s">
        <v>87</v>
      </c>
      <c r="C70" s="3"/>
      <c r="D70" s="11">
        <v>16978109</v>
      </c>
      <c r="E70" s="12">
        <v>7169525</v>
      </c>
      <c r="F70" s="12">
        <v>8856154</v>
      </c>
      <c r="G70" s="12">
        <v>66842</v>
      </c>
      <c r="H70" s="12">
        <v>488527</v>
      </c>
      <c r="I70" s="12">
        <v>314636</v>
      </c>
      <c r="J70" s="12" t="s">
        <v>314</v>
      </c>
      <c r="K70" s="12">
        <v>178878</v>
      </c>
      <c r="L70" s="12">
        <v>7600</v>
      </c>
      <c r="M70" s="186">
        <v>46</v>
      </c>
    </row>
    <row r="71" spans="1:13" ht="9.75" customHeight="1">
      <c r="A71" s="7">
        <v>47</v>
      </c>
      <c r="B71" s="3" t="s">
        <v>88</v>
      </c>
      <c r="C71" s="3"/>
      <c r="D71" s="11">
        <v>28687407</v>
      </c>
      <c r="E71" s="12">
        <v>10435626</v>
      </c>
      <c r="F71" s="12">
        <v>18251781</v>
      </c>
      <c r="G71" s="12">
        <v>138967</v>
      </c>
      <c r="H71" s="12">
        <v>643082</v>
      </c>
      <c r="I71" s="12">
        <v>762390</v>
      </c>
      <c r="J71" s="12">
        <v>266783</v>
      </c>
      <c r="K71" s="12">
        <v>527223</v>
      </c>
      <c r="L71" s="12" t="s">
        <v>314</v>
      </c>
      <c r="M71" s="186">
        <v>47</v>
      </c>
    </row>
    <row r="72" spans="1:13" ht="9.75" customHeight="1">
      <c r="A72" s="7">
        <v>48</v>
      </c>
      <c r="B72" s="3" t="s">
        <v>89</v>
      </c>
      <c r="C72" s="3"/>
      <c r="D72" s="11">
        <v>32655147</v>
      </c>
      <c r="E72" s="12">
        <v>8558358</v>
      </c>
      <c r="F72" s="12">
        <v>22602838</v>
      </c>
      <c r="G72" s="12">
        <v>231587</v>
      </c>
      <c r="H72" s="12">
        <v>2307737</v>
      </c>
      <c r="I72" s="12">
        <v>885493</v>
      </c>
      <c r="J72" s="12" t="s">
        <v>314</v>
      </c>
      <c r="K72" s="12">
        <v>220606</v>
      </c>
      <c r="L72" s="12" t="s">
        <v>314</v>
      </c>
      <c r="M72" s="186">
        <v>48</v>
      </c>
    </row>
    <row r="73" spans="1:13" ht="9.75" customHeight="1">
      <c r="A73" s="7">
        <v>49</v>
      </c>
      <c r="B73" s="3" t="s">
        <v>90</v>
      </c>
      <c r="C73" s="3"/>
      <c r="D73" s="11">
        <v>24944871</v>
      </c>
      <c r="E73" s="12">
        <v>7215733</v>
      </c>
      <c r="F73" s="12">
        <v>15993289</v>
      </c>
      <c r="G73" s="12">
        <v>251006</v>
      </c>
      <c r="H73" s="12">
        <v>1184390</v>
      </c>
      <c r="I73" s="12">
        <v>158401</v>
      </c>
      <c r="J73" s="12">
        <v>291644</v>
      </c>
      <c r="K73" s="12">
        <v>264644</v>
      </c>
      <c r="L73" s="12" t="s">
        <v>314</v>
      </c>
      <c r="M73" s="186">
        <v>49</v>
      </c>
    </row>
    <row r="74" spans="1:13" s="23" customFormat="1" ht="9.75" customHeight="1">
      <c r="A74" s="7">
        <v>50</v>
      </c>
      <c r="B74" s="14" t="s">
        <v>4</v>
      </c>
      <c r="C74" s="14"/>
      <c r="D74" s="16">
        <f>SUM(D65:D73)</f>
        <v>314602964</v>
      </c>
      <c r="E74" s="17">
        <f aca="true" t="shared" si="7" ref="E74:L74">SUM(E65:E73)</f>
        <v>116343336</v>
      </c>
      <c r="F74" s="17">
        <f t="shared" si="7"/>
        <v>191019716</v>
      </c>
      <c r="G74" s="17">
        <f>SUM(G65:G73)</f>
        <v>2673976</v>
      </c>
      <c r="H74" s="17">
        <f t="shared" si="7"/>
        <v>8201880</v>
      </c>
      <c r="I74" s="17">
        <f t="shared" si="7"/>
        <v>3886322</v>
      </c>
      <c r="J74" s="17">
        <f t="shared" si="7"/>
        <v>588662</v>
      </c>
      <c r="K74" s="17">
        <f t="shared" si="7"/>
        <v>4299835</v>
      </c>
      <c r="L74" s="17">
        <f t="shared" si="7"/>
        <v>32000</v>
      </c>
      <c r="M74" s="186">
        <v>50</v>
      </c>
    </row>
    <row r="75" spans="1:13" s="23" customFormat="1" ht="9.75" customHeight="1">
      <c r="A75" s="7">
        <v>51</v>
      </c>
      <c r="B75" s="20" t="s">
        <v>80</v>
      </c>
      <c r="C75" s="20"/>
      <c r="D75" s="16">
        <f aca="true" t="shared" si="8" ref="D75:L75">D63+D74</f>
        <v>378967445</v>
      </c>
      <c r="E75" s="17">
        <f t="shared" si="8"/>
        <v>146251274</v>
      </c>
      <c r="F75" s="17">
        <f t="shared" si="8"/>
        <v>222335748</v>
      </c>
      <c r="G75" s="17">
        <f t="shared" si="8"/>
        <v>3396650</v>
      </c>
      <c r="H75" s="17">
        <f t="shared" si="8"/>
        <v>10381773</v>
      </c>
      <c r="I75" s="17">
        <f t="shared" si="8"/>
        <v>5188624</v>
      </c>
      <c r="J75" s="17">
        <f t="shared" si="8"/>
        <v>905214</v>
      </c>
      <c r="K75" s="17">
        <f t="shared" si="8"/>
        <v>6104718</v>
      </c>
      <c r="L75" s="17">
        <f t="shared" si="8"/>
        <v>32000</v>
      </c>
      <c r="M75" s="186">
        <v>51</v>
      </c>
    </row>
    <row r="76" spans="1:13" ht="8.25" customHeight="1">
      <c r="A76" s="417" t="s">
        <v>33</v>
      </c>
      <c r="B76" s="417"/>
      <c r="C76" s="417"/>
      <c r="D76" s="417"/>
      <c r="E76" s="417"/>
      <c r="F76" s="417"/>
      <c r="G76" s="417"/>
      <c r="H76" s="417"/>
      <c r="I76" s="417"/>
      <c r="J76" s="417"/>
      <c r="K76" s="24"/>
      <c r="L76" s="24"/>
      <c r="M76" s="24"/>
    </row>
    <row r="77" spans="1:13" s="52" customFormat="1" ht="9" customHeight="1">
      <c r="A77" s="208" t="s">
        <v>390</v>
      </c>
      <c r="B77" s="148"/>
      <c r="C77" s="148"/>
      <c r="D77" s="148"/>
      <c r="E77" s="148"/>
      <c r="F77" s="148"/>
      <c r="G77" s="148"/>
      <c r="H77" s="148"/>
      <c r="I77" s="148"/>
      <c r="J77" s="148"/>
      <c r="K77" s="148"/>
      <c r="L77" s="148"/>
      <c r="M77" s="187" t="s">
        <v>7</v>
      </c>
    </row>
    <row r="78" spans="1:13" s="52" customFormat="1" ht="9" customHeight="1">
      <c r="A78" s="338" t="s">
        <v>360</v>
      </c>
      <c r="B78" s="338"/>
      <c r="C78" s="338"/>
      <c r="D78" s="338"/>
      <c r="E78" s="338"/>
      <c r="F78" s="338"/>
      <c r="G78" s="144" t="s">
        <v>391</v>
      </c>
      <c r="H78" s="144"/>
      <c r="I78" s="144"/>
      <c r="J78" s="144"/>
      <c r="K78" s="145"/>
      <c r="L78" s="145"/>
      <c r="M78" s="187"/>
    </row>
    <row r="79" spans="1:13" s="52" customFormat="1" ht="8.25">
      <c r="A79" s="416" t="s">
        <v>135</v>
      </c>
      <c r="B79" s="416"/>
      <c r="C79" s="416"/>
      <c r="D79" s="416"/>
      <c r="E79" s="416"/>
      <c r="F79" s="416"/>
      <c r="M79" s="226"/>
    </row>
    <row r="96" ht="8.25">
      <c r="L96" s="116"/>
    </row>
    <row r="97" ht="8.25">
      <c r="L97" s="116"/>
    </row>
  </sheetData>
  <sheetProtection/>
  <mergeCells count="29">
    <mergeCell ref="A79:F79"/>
    <mergeCell ref="A17:F17"/>
    <mergeCell ref="A76:J76"/>
    <mergeCell ref="A58:F58"/>
    <mergeCell ref="G58:M58"/>
    <mergeCell ref="K9:L12"/>
    <mergeCell ref="D6:D15"/>
    <mergeCell ref="A28:F28"/>
    <mergeCell ref="G28:M28"/>
    <mergeCell ref="E7:F12"/>
    <mergeCell ref="G2:H2"/>
    <mergeCell ref="B4:F4"/>
    <mergeCell ref="G7:L8"/>
    <mergeCell ref="E2:F2"/>
    <mergeCell ref="B3:F3"/>
    <mergeCell ref="I9:J12"/>
    <mergeCell ref="G9:H12"/>
    <mergeCell ref="G3:I3"/>
    <mergeCell ref="B6:C16"/>
    <mergeCell ref="G1:M1"/>
    <mergeCell ref="A1:F1"/>
    <mergeCell ref="A78:F78"/>
    <mergeCell ref="K2:L2"/>
    <mergeCell ref="G4:H4"/>
    <mergeCell ref="F13:F15"/>
    <mergeCell ref="H13:H15"/>
    <mergeCell ref="J13:J15"/>
    <mergeCell ref="L13:L15"/>
    <mergeCell ref="G17:M17"/>
  </mergeCells>
  <printOptions horizontalCentered="1"/>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B1">
      <selection activeCell="R58" sqref="R58"/>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31" customWidth="1"/>
  </cols>
  <sheetData>
    <row r="1" spans="1:15" s="4" customFormat="1" ht="12" customHeight="1">
      <c r="A1" s="402"/>
      <c r="B1" s="402"/>
      <c r="C1" s="402"/>
      <c r="D1" s="402"/>
      <c r="E1" s="402"/>
      <c r="F1" s="402"/>
      <c r="G1" s="402"/>
      <c r="H1" s="402"/>
      <c r="I1" s="402"/>
      <c r="J1" s="402"/>
      <c r="K1" s="402"/>
      <c r="L1" s="402"/>
      <c r="M1" s="402"/>
      <c r="N1" s="402"/>
      <c r="O1" s="402"/>
    </row>
    <row r="2" spans="1:15" s="4" customFormat="1" ht="12" customHeight="1">
      <c r="A2" s="60"/>
      <c r="B2" s="50"/>
      <c r="C2" s="50"/>
      <c r="D2" s="50"/>
      <c r="E2" s="388"/>
      <c r="F2" s="388"/>
      <c r="G2" s="388" t="s">
        <v>193</v>
      </c>
      <c r="H2" s="388"/>
      <c r="I2" s="389" t="s">
        <v>194</v>
      </c>
      <c r="J2" s="389"/>
      <c r="K2" s="389"/>
      <c r="L2" s="389"/>
      <c r="M2" s="62" t="s">
        <v>7</v>
      </c>
      <c r="O2" s="228"/>
    </row>
    <row r="3" spans="1:15" s="4" customFormat="1" ht="12" customHeight="1">
      <c r="A3" s="227"/>
      <c r="B3" s="388" t="s">
        <v>195</v>
      </c>
      <c r="C3" s="388"/>
      <c r="D3" s="388"/>
      <c r="E3" s="388"/>
      <c r="F3" s="388"/>
      <c r="G3" s="388"/>
      <c r="H3" s="388"/>
      <c r="I3" s="389" t="s">
        <v>196</v>
      </c>
      <c r="J3" s="389"/>
      <c r="K3" s="389"/>
      <c r="L3" s="389"/>
      <c r="M3" s="85"/>
      <c r="O3" s="228"/>
    </row>
    <row r="4" spans="1:15" s="4" customFormat="1" ht="12" customHeight="1">
      <c r="A4" s="227"/>
      <c r="B4" s="388" t="s">
        <v>397</v>
      </c>
      <c r="C4" s="388"/>
      <c r="D4" s="388"/>
      <c r="E4" s="388"/>
      <c r="F4" s="388"/>
      <c r="G4" s="388"/>
      <c r="H4" s="388"/>
      <c r="I4" s="403" t="s">
        <v>197</v>
      </c>
      <c r="J4" s="403"/>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4" t="s">
        <v>200</v>
      </c>
      <c r="C6" s="408"/>
      <c r="D6" s="90" t="s">
        <v>7</v>
      </c>
      <c r="E6" s="92" t="s">
        <v>7</v>
      </c>
      <c r="F6" s="92" t="s">
        <v>7</v>
      </c>
      <c r="G6" s="92" t="s">
        <v>7</v>
      </c>
      <c r="H6" s="91" t="s">
        <v>198</v>
      </c>
      <c r="I6" s="92" t="s">
        <v>199</v>
      </c>
      <c r="J6" s="92" t="s">
        <v>7</v>
      </c>
      <c r="K6" s="92" t="s">
        <v>7</v>
      </c>
      <c r="L6" s="92" t="s">
        <v>7</v>
      </c>
      <c r="M6" s="92" t="s">
        <v>7</v>
      </c>
      <c r="N6" s="89" t="s">
        <v>7</v>
      </c>
      <c r="O6" s="177" t="s">
        <v>7</v>
      </c>
    </row>
    <row r="7" spans="1:15" ht="12.75">
      <c r="A7" s="93" t="s">
        <v>7</v>
      </c>
      <c r="B7" s="405"/>
      <c r="C7" s="414"/>
      <c r="D7" s="424" t="s">
        <v>209</v>
      </c>
      <c r="E7" s="425"/>
      <c r="F7" s="425"/>
      <c r="G7" s="425"/>
      <c r="H7" s="425"/>
      <c r="I7" s="422" t="s">
        <v>199</v>
      </c>
      <c r="J7" s="92" t="s">
        <v>7</v>
      </c>
      <c r="K7" s="92" t="s">
        <v>7</v>
      </c>
      <c r="L7" s="92" t="s">
        <v>7</v>
      </c>
      <c r="M7" s="92" t="s">
        <v>7</v>
      </c>
      <c r="N7" s="89" t="s">
        <v>7</v>
      </c>
      <c r="O7" s="183" t="s">
        <v>7</v>
      </c>
    </row>
    <row r="8" spans="1:15" ht="12.75">
      <c r="A8" s="93" t="s">
        <v>7</v>
      </c>
      <c r="B8" s="405"/>
      <c r="C8" s="414"/>
      <c r="D8" s="426"/>
      <c r="E8" s="427"/>
      <c r="F8" s="427"/>
      <c r="G8" s="427"/>
      <c r="H8" s="427"/>
      <c r="I8" s="423"/>
      <c r="J8" s="138"/>
      <c r="K8" s="138"/>
      <c r="L8" s="138"/>
      <c r="M8" s="138"/>
      <c r="N8" s="137"/>
      <c r="O8" s="183" t="s">
        <v>7</v>
      </c>
    </row>
    <row r="9" spans="1:15" ht="12.75" customHeight="1">
      <c r="A9" s="93" t="s">
        <v>7</v>
      </c>
      <c r="B9" s="405"/>
      <c r="C9" s="414"/>
      <c r="D9" s="404" t="s">
        <v>281</v>
      </c>
      <c r="E9" s="409"/>
      <c r="F9" s="404" t="s">
        <v>175</v>
      </c>
      <c r="G9" s="408"/>
      <c r="H9" s="408"/>
      <c r="I9" s="408" t="s">
        <v>280</v>
      </c>
      <c r="J9" s="409"/>
      <c r="K9" s="404" t="s">
        <v>37</v>
      </c>
      <c r="L9" s="409"/>
      <c r="M9" s="404" t="s">
        <v>279</v>
      </c>
      <c r="N9" s="409"/>
      <c r="O9" s="183" t="s">
        <v>7</v>
      </c>
    </row>
    <row r="10" spans="1:15" ht="12.75">
      <c r="A10" s="95" t="s">
        <v>177</v>
      </c>
      <c r="B10" s="405"/>
      <c r="C10" s="414"/>
      <c r="D10" s="405"/>
      <c r="E10" s="412"/>
      <c r="F10" s="413"/>
      <c r="G10" s="410"/>
      <c r="H10" s="410"/>
      <c r="I10" s="414"/>
      <c r="J10" s="412"/>
      <c r="K10" s="405"/>
      <c r="L10" s="412"/>
      <c r="M10" s="405"/>
      <c r="N10" s="412"/>
      <c r="O10" s="183" t="s">
        <v>177</v>
      </c>
    </row>
    <row r="11" spans="1:15" ht="12.75" customHeight="1">
      <c r="A11" s="95" t="s">
        <v>181</v>
      </c>
      <c r="B11" s="405"/>
      <c r="C11" s="414"/>
      <c r="D11" s="405"/>
      <c r="E11" s="412"/>
      <c r="F11" s="404" t="s">
        <v>277</v>
      </c>
      <c r="G11" s="409"/>
      <c r="H11" s="404" t="s">
        <v>278</v>
      </c>
      <c r="I11" s="414"/>
      <c r="J11" s="412"/>
      <c r="K11" s="405"/>
      <c r="L11" s="412"/>
      <c r="M11" s="405"/>
      <c r="N11" s="412"/>
      <c r="O11" s="183" t="s">
        <v>181</v>
      </c>
    </row>
    <row r="12" spans="1:15" ht="12.75" customHeight="1">
      <c r="A12" s="93" t="s">
        <v>7</v>
      </c>
      <c r="B12" s="405"/>
      <c r="C12" s="414"/>
      <c r="D12" s="405"/>
      <c r="E12" s="412"/>
      <c r="F12" s="405"/>
      <c r="G12" s="412"/>
      <c r="H12" s="405"/>
      <c r="I12" s="414"/>
      <c r="J12" s="412"/>
      <c r="K12" s="405"/>
      <c r="L12" s="412"/>
      <c r="M12" s="405"/>
      <c r="N12" s="412"/>
      <c r="O12" s="183" t="s">
        <v>7</v>
      </c>
    </row>
    <row r="13" spans="1:15" ht="30" customHeight="1">
      <c r="A13" s="93" t="s">
        <v>7</v>
      </c>
      <c r="B13" s="405"/>
      <c r="C13" s="414"/>
      <c r="D13" s="413"/>
      <c r="E13" s="411"/>
      <c r="F13" s="413"/>
      <c r="G13" s="411"/>
      <c r="H13" s="413"/>
      <c r="I13" s="410"/>
      <c r="J13" s="411"/>
      <c r="K13" s="413"/>
      <c r="L13" s="411"/>
      <c r="M13" s="413"/>
      <c r="N13" s="411"/>
      <c r="O13" s="183" t="s">
        <v>7</v>
      </c>
    </row>
    <row r="14" spans="1:15" ht="16.5" customHeight="1">
      <c r="A14" s="93"/>
      <c r="B14" s="405"/>
      <c r="C14" s="414"/>
      <c r="D14" s="98" t="s">
        <v>201</v>
      </c>
      <c r="E14" s="419" t="s">
        <v>258</v>
      </c>
      <c r="F14" s="98" t="s">
        <v>201</v>
      </c>
      <c r="G14" s="419" t="s">
        <v>258</v>
      </c>
      <c r="H14" s="99" t="s">
        <v>201</v>
      </c>
      <c r="I14" s="100" t="s">
        <v>201</v>
      </c>
      <c r="J14" s="419" t="s">
        <v>258</v>
      </c>
      <c r="K14" s="98" t="s">
        <v>201</v>
      </c>
      <c r="L14" s="419" t="s">
        <v>258</v>
      </c>
      <c r="M14" s="98" t="s">
        <v>201</v>
      </c>
      <c r="N14" s="419" t="s">
        <v>354</v>
      </c>
      <c r="O14" s="183" t="s">
        <v>7</v>
      </c>
    </row>
    <row r="15" spans="1:15" ht="12.75" customHeight="1">
      <c r="A15" s="93"/>
      <c r="B15" s="405"/>
      <c r="C15" s="414"/>
      <c r="D15" s="96" t="s">
        <v>202</v>
      </c>
      <c r="E15" s="420"/>
      <c r="F15" s="96" t="s">
        <v>202</v>
      </c>
      <c r="G15" s="420"/>
      <c r="H15" s="97" t="s">
        <v>202</v>
      </c>
      <c r="I15" s="95" t="s">
        <v>202</v>
      </c>
      <c r="J15" s="420"/>
      <c r="K15" s="96" t="s">
        <v>202</v>
      </c>
      <c r="L15" s="420"/>
      <c r="M15" s="96" t="s">
        <v>202</v>
      </c>
      <c r="N15" s="420"/>
      <c r="O15" s="183" t="s">
        <v>7</v>
      </c>
    </row>
    <row r="16" spans="1:15" ht="20.25" customHeight="1">
      <c r="A16" s="93" t="s">
        <v>7</v>
      </c>
      <c r="B16" s="405"/>
      <c r="C16" s="414"/>
      <c r="D16" s="96" t="s">
        <v>203</v>
      </c>
      <c r="E16" s="421"/>
      <c r="F16" s="96" t="s">
        <v>203</v>
      </c>
      <c r="G16" s="421"/>
      <c r="H16" s="134" t="s">
        <v>203</v>
      </c>
      <c r="I16" s="135" t="s">
        <v>203</v>
      </c>
      <c r="J16" s="421"/>
      <c r="K16" s="96" t="s">
        <v>203</v>
      </c>
      <c r="L16" s="421"/>
      <c r="M16" s="96" t="s">
        <v>353</v>
      </c>
      <c r="N16" s="421"/>
      <c r="O16" s="183" t="s">
        <v>7</v>
      </c>
    </row>
    <row r="17" spans="1:15" s="109" customFormat="1" ht="11.25" customHeight="1">
      <c r="A17" s="108" t="s">
        <v>7</v>
      </c>
      <c r="B17" s="406"/>
      <c r="C17" s="415"/>
      <c r="D17" s="102" t="s">
        <v>51</v>
      </c>
      <c r="E17" s="102" t="s">
        <v>52</v>
      </c>
      <c r="F17" s="102" t="s">
        <v>53</v>
      </c>
      <c r="G17" s="103" t="s">
        <v>186</v>
      </c>
      <c r="H17" s="104" t="s">
        <v>214</v>
      </c>
      <c r="I17" s="129" t="s">
        <v>215</v>
      </c>
      <c r="J17" s="102" t="s">
        <v>216</v>
      </c>
      <c r="K17" s="102" t="s">
        <v>217</v>
      </c>
      <c r="L17" s="102" t="s">
        <v>218</v>
      </c>
      <c r="M17" s="102" t="s">
        <v>219</v>
      </c>
      <c r="N17" s="102" t="s">
        <v>220</v>
      </c>
      <c r="O17" s="184" t="s">
        <v>7</v>
      </c>
    </row>
    <row r="18" spans="1:15" s="6" customFormat="1" ht="24" customHeight="1">
      <c r="A18" s="407" t="s">
        <v>382</v>
      </c>
      <c r="B18" s="407"/>
      <c r="C18" s="407"/>
      <c r="D18" s="407"/>
      <c r="E18" s="407"/>
      <c r="F18" s="407"/>
      <c r="G18" s="407"/>
      <c r="H18" s="407"/>
      <c r="I18" s="407" t="s">
        <v>382</v>
      </c>
      <c r="J18" s="407"/>
      <c r="K18" s="407"/>
      <c r="L18" s="407"/>
      <c r="M18" s="407"/>
      <c r="N18" s="407"/>
      <c r="O18" s="407"/>
    </row>
    <row r="19" spans="1:15" s="4" customFormat="1" ht="9.75" customHeight="1">
      <c r="A19" s="7">
        <v>1</v>
      </c>
      <c r="B19" s="3" t="s">
        <v>58</v>
      </c>
      <c r="C19" s="3"/>
      <c r="D19" s="11">
        <f>D59</f>
        <v>395789934</v>
      </c>
      <c r="E19" s="12">
        <f aca="true" t="shared" si="0" ref="E19:N19">E59</f>
        <v>2819056267</v>
      </c>
      <c r="F19" s="12">
        <f t="shared" si="0"/>
        <v>347290421</v>
      </c>
      <c r="G19" s="12">
        <f t="shared" si="0"/>
        <v>2819056267</v>
      </c>
      <c r="H19" s="12">
        <f t="shared" si="0"/>
        <v>48499513</v>
      </c>
      <c r="I19" s="12">
        <f t="shared" si="0"/>
        <v>572273569</v>
      </c>
      <c r="J19" s="12">
        <f t="shared" si="0"/>
        <v>11990084</v>
      </c>
      <c r="K19" s="12">
        <f t="shared" si="0"/>
        <v>318949</v>
      </c>
      <c r="L19" s="12">
        <f t="shared" si="0"/>
        <v>2511126</v>
      </c>
      <c r="M19" s="12">
        <f t="shared" si="0"/>
        <v>32219260</v>
      </c>
      <c r="N19" s="12">
        <f t="shared" si="0"/>
        <v>37411091</v>
      </c>
      <c r="O19" s="228">
        <v>1</v>
      </c>
    </row>
    <row r="20" spans="1:15" s="4" customFormat="1" ht="9.75" customHeight="1">
      <c r="A20" s="7">
        <v>2</v>
      </c>
      <c r="B20" s="3" t="s">
        <v>80</v>
      </c>
      <c r="C20" s="3"/>
      <c r="D20" s="11">
        <f>D79</f>
        <v>13058302</v>
      </c>
      <c r="E20" s="12">
        <f aca="true" t="shared" si="1" ref="E20:N20">E79</f>
        <v>206867779</v>
      </c>
      <c r="F20" s="12">
        <f t="shared" si="1"/>
        <v>6049184</v>
      </c>
      <c r="G20" s="12">
        <f t="shared" si="1"/>
        <v>206867779</v>
      </c>
      <c r="H20" s="12">
        <f t="shared" si="1"/>
        <v>7009118</v>
      </c>
      <c r="I20" s="12">
        <f t="shared" si="1"/>
        <v>113476400</v>
      </c>
      <c r="J20" s="12">
        <f t="shared" si="1"/>
        <v>7106</v>
      </c>
      <c r="K20" s="12">
        <f t="shared" si="1"/>
        <v>181597</v>
      </c>
      <c r="L20" s="12">
        <f t="shared" si="1"/>
        <v>20764</v>
      </c>
      <c r="M20" s="12">
        <f t="shared" si="1"/>
        <v>4844983</v>
      </c>
      <c r="N20" s="12">
        <f t="shared" si="1"/>
        <v>4121112</v>
      </c>
      <c r="O20" s="228">
        <v>2</v>
      </c>
    </row>
    <row r="21" spans="1:15" s="4" customFormat="1" ht="9.75" customHeight="1">
      <c r="A21" s="7">
        <v>3</v>
      </c>
      <c r="B21" s="3" t="s">
        <v>92</v>
      </c>
      <c r="C21" s="3"/>
      <c r="D21" s="11">
        <f>'Tab4-S22-S23'!D34</f>
        <v>8553213</v>
      </c>
      <c r="E21" s="12">
        <f>'Tab4-S22-S23'!E34</f>
        <v>198595291</v>
      </c>
      <c r="F21" s="12">
        <f>'Tab4-S22-S23'!F34</f>
        <v>5212784</v>
      </c>
      <c r="G21" s="12">
        <f>'Tab4-S22-S23'!G34</f>
        <v>198595291</v>
      </c>
      <c r="H21" s="12">
        <f>'Tab4-S22-S23'!H34</f>
        <v>3340429</v>
      </c>
      <c r="I21" s="12">
        <f>'Tab4-S22-S23'!I34</f>
        <v>115509433</v>
      </c>
      <c r="J21" s="12">
        <f>'Tab4-S22-S23'!J34</f>
        <v>562621</v>
      </c>
      <c r="K21" s="12">
        <f>'Tab4-S22-S23'!K34</f>
        <v>246034</v>
      </c>
      <c r="L21" s="12" t="str">
        <f>'Tab4-S22-S23'!L73</f>
        <v>-</v>
      </c>
      <c r="M21" s="12">
        <f>'Tab4-S22-S23'!M34</f>
        <v>4349989</v>
      </c>
      <c r="N21" s="12">
        <f>'Tab4-S22-S23'!N34</f>
        <v>6317076</v>
      </c>
      <c r="O21" s="228">
        <v>3</v>
      </c>
    </row>
    <row r="22" spans="1:15" s="4" customFormat="1" ht="9.75" customHeight="1">
      <c r="A22" s="7">
        <v>4</v>
      </c>
      <c r="B22" s="3" t="s">
        <v>102</v>
      </c>
      <c r="C22" s="3"/>
      <c r="D22" s="11">
        <f>'Tab4-S22-S23'!D55</f>
        <v>11113164</v>
      </c>
      <c r="E22" s="12">
        <f>'Tab4-S22-S23'!E55</f>
        <v>155856253</v>
      </c>
      <c r="F22" s="12">
        <f>'Tab4-S22-S23'!F55</f>
        <v>6128579</v>
      </c>
      <c r="G22" s="12">
        <f>'Tab4-S22-S23'!G55</f>
        <v>155856253</v>
      </c>
      <c r="H22" s="12">
        <f>'Tab4-S22-S23'!H55</f>
        <v>4984585</v>
      </c>
      <c r="I22" s="12">
        <f>'Tab4-S22-S23'!I55</f>
        <v>101592256</v>
      </c>
      <c r="J22" s="12">
        <f>'Tab4-S22-S23'!J55</f>
        <v>330873</v>
      </c>
      <c r="K22" s="12">
        <f>'Tab4-S22-S23'!K55</f>
        <v>108463</v>
      </c>
      <c r="L22" s="12">
        <f>'Tab4-S22-S23'!L55</f>
        <v>6605</v>
      </c>
      <c r="M22" s="12">
        <f>'Tab4-S22-S23'!M55</f>
        <v>5976911</v>
      </c>
      <c r="N22" s="12">
        <f>'Tab4-S22-S23'!N55</f>
        <v>3243394</v>
      </c>
      <c r="O22" s="228">
        <v>4</v>
      </c>
    </row>
    <row r="23" spans="1:15" s="4" customFormat="1" ht="9.75" customHeight="1">
      <c r="A23" s="7">
        <v>5</v>
      </c>
      <c r="B23" s="3" t="s">
        <v>113</v>
      </c>
      <c r="C23" s="3"/>
      <c r="D23" s="11">
        <f>'Tab4-S22-S23'!D75</f>
        <v>35285027</v>
      </c>
      <c r="E23" s="12">
        <f>'Tab4-S22-S23'!E75</f>
        <v>512236891</v>
      </c>
      <c r="F23" s="12">
        <f>'Tab4-S22-S23'!F75</f>
        <v>26202404</v>
      </c>
      <c r="G23" s="12">
        <f>'Tab4-S22-S23'!G75</f>
        <v>512236891</v>
      </c>
      <c r="H23" s="12">
        <f>'Tab4-S22-S23'!H75</f>
        <v>9082623</v>
      </c>
      <c r="I23" s="12">
        <f>'Tab4-S22-S23'!I75</f>
        <v>186345031</v>
      </c>
      <c r="J23" s="12">
        <f>'Tab4-S22-S23'!J75</f>
        <v>6179107</v>
      </c>
      <c r="K23" s="12">
        <f>'Tab4-S22-S23'!K75</f>
        <v>455556</v>
      </c>
      <c r="L23" s="12" t="s">
        <v>348</v>
      </c>
      <c r="M23" s="12">
        <f>'Tab4-S22-S23'!M75</f>
        <v>12238726</v>
      </c>
      <c r="N23" s="12">
        <f>'Tab4-S22-S23'!N75</f>
        <v>8350733</v>
      </c>
      <c r="O23" s="228">
        <v>5</v>
      </c>
    </row>
    <row r="24" spans="1:15" s="4" customFormat="1" ht="9.75" customHeight="1">
      <c r="A24" s="7">
        <v>6</v>
      </c>
      <c r="B24" s="3" t="s">
        <v>6</v>
      </c>
      <c r="C24" s="3"/>
      <c r="D24" s="11">
        <f>'Tab4-S28-S29'!D37</f>
        <v>12401790</v>
      </c>
      <c r="E24" s="12">
        <f>'Tab4-S28-S29'!E37</f>
        <v>331459075</v>
      </c>
      <c r="F24" s="12">
        <f>'Tab4-S28-S29'!F37</f>
        <v>8121231</v>
      </c>
      <c r="G24" s="12">
        <f>'Tab4-S28-S29'!G37</f>
        <v>331459075</v>
      </c>
      <c r="H24" s="12">
        <f>'Tab4-S28-S29'!H37</f>
        <v>4280559</v>
      </c>
      <c r="I24" s="12">
        <f>'Tab4-S28-S29'!I37</f>
        <v>104567681</v>
      </c>
      <c r="J24" s="12">
        <f>'Tab4-S28-S29'!J37</f>
        <v>2665281</v>
      </c>
      <c r="K24" s="12">
        <f>'Tab4-S28-S29'!K37</f>
        <v>212531</v>
      </c>
      <c r="L24" s="12" t="s">
        <v>348</v>
      </c>
      <c r="M24" s="12">
        <f>'Tab4-S28-S29'!M37</f>
        <v>3909163</v>
      </c>
      <c r="N24" s="12">
        <f>'Tab4-S28-S29'!N37</f>
        <v>5174291</v>
      </c>
      <c r="O24" s="228">
        <v>6</v>
      </c>
    </row>
    <row r="25" spans="1:15" s="4" customFormat="1" ht="9.75" customHeight="1">
      <c r="A25" s="7">
        <v>7</v>
      </c>
      <c r="B25" s="3" t="s">
        <v>19</v>
      </c>
      <c r="C25" s="3"/>
      <c r="D25" s="11">
        <f>'Tab4-S28-S29'!D58</f>
        <v>19647173</v>
      </c>
      <c r="E25" s="12">
        <f>'Tab4-S28-S29'!E58</f>
        <v>389789554</v>
      </c>
      <c r="F25" s="12">
        <f>'Tab4-S28-S29'!F58</f>
        <v>12798857</v>
      </c>
      <c r="G25" s="12">
        <f>'Tab4-S28-S29'!G58</f>
        <v>389789554</v>
      </c>
      <c r="H25" s="12">
        <f>'Tab4-S28-S29'!H58</f>
        <v>6848316</v>
      </c>
      <c r="I25" s="12">
        <f>'Tab4-S28-S29'!I58</f>
        <v>175453965</v>
      </c>
      <c r="J25" s="12">
        <f>'Tab4-S28-S29'!J58</f>
        <v>218976</v>
      </c>
      <c r="K25" s="12">
        <f>'Tab4-S28-S29'!K58</f>
        <v>148603</v>
      </c>
      <c r="L25" s="12" t="s">
        <v>314</v>
      </c>
      <c r="M25" s="12">
        <f>'Tab4-S28-S29'!M58</f>
        <v>4791192</v>
      </c>
      <c r="N25" s="12">
        <f>'Tab4-S28-S29'!N58</f>
        <v>5443606</v>
      </c>
      <c r="O25" s="228">
        <v>7</v>
      </c>
    </row>
    <row r="26" spans="1:15" s="29" customFormat="1" ht="18" customHeight="1">
      <c r="A26" s="25">
        <v>8</v>
      </c>
      <c r="B26" s="26" t="s">
        <v>55</v>
      </c>
      <c r="C26" s="26"/>
      <c r="D26" s="27">
        <f>SUM(D19:D25)</f>
        <v>495848603</v>
      </c>
      <c r="E26" s="28">
        <f aca="true" t="shared" si="2" ref="E26:N26">SUM(E19:E25)</f>
        <v>4613861110</v>
      </c>
      <c r="F26" s="28">
        <f t="shared" si="2"/>
        <v>411803460</v>
      </c>
      <c r="G26" s="28">
        <f t="shared" si="2"/>
        <v>4613861110</v>
      </c>
      <c r="H26" s="28">
        <f t="shared" si="2"/>
        <v>84045143</v>
      </c>
      <c r="I26" s="28">
        <f t="shared" si="2"/>
        <v>1369218335</v>
      </c>
      <c r="J26" s="28">
        <f t="shared" si="2"/>
        <v>21954048</v>
      </c>
      <c r="K26" s="28">
        <f t="shared" si="2"/>
        <v>1671733</v>
      </c>
      <c r="L26" s="28">
        <f t="shared" si="2"/>
        <v>2538495</v>
      </c>
      <c r="M26" s="28">
        <f t="shared" si="2"/>
        <v>68330224</v>
      </c>
      <c r="N26" s="28">
        <f t="shared" si="2"/>
        <v>70061303</v>
      </c>
      <c r="O26" s="228">
        <v>8</v>
      </c>
    </row>
    <row r="27" spans="1:15" s="4" customFormat="1" ht="9.75" customHeight="1">
      <c r="A27" s="7">
        <v>9</v>
      </c>
      <c r="B27" s="3" t="s">
        <v>56</v>
      </c>
      <c r="C27" s="3"/>
      <c r="D27" s="125">
        <f>D35+D66+'Tab4-S22-S23'!D23+'Tab4-S22-S23'!D42+'Tab4-S22-S23'!D64+'Tab4-S28-S29'!D24+'Tab4-S28-S29'!D44</f>
        <v>402869249</v>
      </c>
      <c r="E27" s="126">
        <f>E35+E66+'Tab4-S22-S23'!E23+'Tab4-S22-S23'!E42+'Tab4-S22-S23'!E64+'Tab4-S28-S29'!E24+'Tab4-S28-S29'!E44</f>
        <v>2608566140</v>
      </c>
      <c r="F27" s="126">
        <f>F35+F66+'Tab4-S22-S23'!F23+'Tab4-S22-S23'!F42+'Tab4-S22-S23'!F64+'Tab4-S28-S29'!F24+'Tab4-S28-S29'!F44</f>
        <v>369948549</v>
      </c>
      <c r="G27" s="126">
        <f>G35+G66+'Tab4-S22-S23'!G23+'Tab4-S22-S23'!G42+'Tab4-S22-S23'!G64+'Tab4-S28-S29'!G24+'Tab4-S28-S29'!G44</f>
        <v>2608566140</v>
      </c>
      <c r="H27" s="126">
        <f>H35+H66+'Tab4-S22-S23'!H23+'Tab4-S22-S23'!H42+'Tab4-S22-S23'!H64+'Tab4-S28-S29'!H24+'Tab4-S28-S29'!H44</f>
        <v>32920700</v>
      </c>
      <c r="I27" s="126">
        <f>I35+I66+'Tab4-S22-S23'!I23+'Tab4-S22-S23'!I42+'Tab4-S22-S23'!I64+'Tab4-S28-S29'!I24+'Tab4-S28-S29'!I44</f>
        <v>601353500</v>
      </c>
      <c r="J27" s="126">
        <f>J35+J66+'Tab4-S22-S23'!J23+'Tab4-S22-S23'!J42+'Tab4-S22-S23'!J64+'Tab4-S28-S29'!J24+'Tab4-S28-S29'!J44</f>
        <v>19799226</v>
      </c>
      <c r="K27" s="126">
        <f>K35+K66+'Tab4-S22-S23'!K23+'Tab4-S22-S23'!K42+'Tab4-S22-S23'!K64+'Tab4-S28-S29'!K24+'Tab4-S28-S29'!K44</f>
        <v>601469</v>
      </c>
      <c r="L27" s="126">
        <f>L26-L28</f>
        <v>2517731</v>
      </c>
      <c r="M27" s="126">
        <f>M35+M66+'Tab4-S22-S23'!M23+'Tab4-S22-S23'!M42+'Tab4-S22-S23'!M64+'Tab4-S28-S29'!M24+'Tab4-S28-S29'!M44</f>
        <v>27850921</v>
      </c>
      <c r="N27" s="126">
        <f>N35+N66+'Tab4-S22-S23'!N23+'Tab4-S22-S23'!N42+'Tab4-S22-S23'!N64+'Tab4-S28-S29'!N24+'Tab4-S28-S29'!N44</f>
        <v>39634341</v>
      </c>
      <c r="O27" s="228">
        <v>9</v>
      </c>
    </row>
    <row r="28" spans="1:15" s="4" customFormat="1" ht="9.75" customHeight="1">
      <c r="A28" s="7">
        <v>10</v>
      </c>
      <c r="B28" s="3" t="s">
        <v>57</v>
      </c>
      <c r="C28" s="3"/>
      <c r="D28" s="125">
        <f>D58+D78+'Tab4-S22-S23'!D33+'Tab4-S22-S23'!D54+'Tab4-S22-S23'!D74+'Tab4-S28-S29'!D36+'Tab4-S28-S29'!D57</f>
        <v>92979354</v>
      </c>
      <c r="E28" s="126">
        <f>E58+E78+'Tab4-S22-S23'!E33+'Tab4-S22-S23'!E54+'Tab4-S22-S23'!E74+'Tab4-S28-S29'!E36+'Tab4-S28-S29'!E57</f>
        <v>2005294970</v>
      </c>
      <c r="F28" s="126">
        <f>F58+F78+'Tab4-S22-S23'!F33+'Tab4-S22-S23'!F54+'Tab4-S22-S23'!F74+'Tab4-S28-S29'!F36+'Tab4-S28-S29'!F57</f>
        <v>41854911</v>
      </c>
      <c r="G28" s="126">
        <f>G58+G78+'Tab4-S22-S23'!G33+'Tab4-S22-S23'!G54+'Tab4-S22-S23'!G74+'Tab4-S28-S29'!G36+'Tab4-S28-S29'!G57</f>
        <v>2005294970</v>
      </c>
      <c r="H28" s="126">
        <f>H58+H78+'Tab4-S22-S23'!H33+'Tab4-S22-S23'!H54+'Tab4-S22-S23'!H74+'Tab4-S28-S29'!H36+'Tab4-S28-S29'!H57</f>
        <v>51124443</v>
      </c>
      <c r="I28" s="126">
        <f>I58+I78+'Tab4-S22-S23'!I33+'Tab4-S22-S23'!I54+'Tab4-S22-S23'!I74+'Tab4-S28-S29'!I36+'Tab4-S28-S29'!I57</f>
        <v>767864835</v>
      </c>
      <c r="J28" s="126">
        <f>J26-J27</f>
        <v>2154822</v>
      </c>
      <c r="K28" s="126">
        <f>K58+K78+'Tab4-S22-S23'!K33+'Tab4-S22-S23'!K54+'Tab4-S22-S23'!K74+'Tab4-S28-S29'!K36+'Tab4-S28-S29'!K57</f>
        <v>1070264</v>
      </c>
      <c r="L28" s="126">
        <f>L58+L78+'Tab4-S22-S23'!L54+'Tab4-S22-S23'!L74</f>
        <v>20764</v>
      </c>
      <c r="M28" s="126">
        <f>M58+M78+'Tab4-S22-S23'!M33+'Tab4-S22-S23'!M54+'Tab4-S22-S23'!M74+'Tab4-S28-S29'!M36+'Tab4-S28-S29'!M57</f>
        <v>40479303</v>
      </c>
      <c r="N28" s="126">
        <f>N58+N78+'Tab4-S22-S23'!N33+'Tab4-S22-S23'!N54+'Tab4-S22-S23'!N74+'Tab4-S28-S29'!N36+'Tab4-S28-S29'!N57</f>
        <v>30426962</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18" t="s">
        <v>383</v>
      </c>
      <c r="B30" s="418"/>
      <c r="C30" s="418"/>
      <c r="D30" s="418"/>
      <c r="E30" s="418"/>
      <c r="F30" s="418"/>
      <c r="G30" s="418"/>
      <c r="H30" s="418"/>
      <c r="I30" s="418" t="s">
        <v>383</v>
      </c>
      <c r="J30" s="418"/>
      <c r="K30" s="418"/>
      <c r="L30" s="418"/>
      <c r="M30" s="418"/>
      <c r="N30" s="418"/>
      <c r="O30" s="418"/>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1894120</v>
      </c>
      <c r="E32" s="12">
        <v>24979551</v>
      </c>
      <c r="F32" s="12">
        <v>463593</v>
      </c>
      <c r="G32" s="12">
        <v>24979551</v>
      </c>
      <c r="H32" s="12">
        <v>1430527</v>
      </c>
      <c r="I32" s="12">
        <v>21949921</v>
      </c>
      <c r="J32" s="12" t="s">
        <v>314</v>
      </c>
      <c r="K32" s="12">
        <v>21772</v>
      </c>
      <c r="L32" s="12" t="s">
        <v>314</v>
      </c>
      <c r="M32" s="12">
        <v>648492</v>
      </c>
      <c r="N32" s="12">
        <v>494243</v>
      </c>
      <c r="O32" s="228">
        <v>11</v>
      </c>
    </row>
    <row r="33" spans="1:15" s="4" customFormat="1" ht="9.75" customHeight="1">
      <c r="A33" s="7">
        <v>12</v>
      </c>
      <c r="B33" s="3" t="s">
        <v>60</v>
      </c>
      <c r="C33" s="3"/>
      <c r="D33" s="11">
        <v>347720259</v>
      </c>
      <c r="E33" s="12">
        <v>2058223371</v>
      </c>
      <c r="F33" s="12">
        <v>329812410</v>
      </c>
      <c r="G33" s="12">
        <v>2058223371</v>
      </c>
      <c r="H33" s="12">
        <v>17907849</v>
      </c>
      <c r="I33" s="12">
        <v>246470947</v>
      </c>
      <c r="J33" s="12">
        <v>10385078</v>
      </c>
      <c r="K33" s="12" t="s">
        <v>314</v>
      </c>
      <c r="L33" s="12">
        <v>2511126</v>
      </c>
      <c r="M33" s="12">
        <v>12747019</v>
      </c>
      <c r="N33" s="12">
        <v>23973900</v>
      </c>
      <c r="O33" s="228">
        <v>12</v>
      </c>
    </row>
    <row r="34" spans="1:15" s="4" customFormat="1" ht="9.75" customHeight="1">
      <c r="A34" s="7">
        <v>13</v>
      </c>
      <c r="B34" s="3" t="s">
        <v>61</v>
      </c>
      <c r="C34" s="3"/>
      <c r="D34" s="11">
        <v>1542668</v>
      </c>
      <c r="E34" s="12">
        <v>12225229</v>
      </c>
      <c r="F34" s="12">
        <v>1027174</v>
      </c>
      <c r="G34" s="12">
        <v>12225229</v>
      </c>
      <c r="H34" s="12">
        <v>515494</v>
      </c>
      <c r="I34" s="12">
        <v>10280223</v>
      </c>
      <c r="J34" s="12" t="s">
        <v>314</v>
      </c>
      <c r="K34" s="12" t="s">
        <v>314</v>
      </c>
      <c r="L34" s="12" t="s">
        <v>314</v>
      </c>
      <c r="M34" s="12">
        <v>5599</v>
      </c>
      <c r="N34" s="12">
        <v>574749</v>
      </c>
      <c r="O34" s="228">
        <v>13</v>
      </c>
    </row>
    <row r="35" spans="1:15" s="4" customFormat="1" ht="9.75" customHeight="1">
      <c r="A35" s="7">
        <v>14</v>
      </c>
      <c r="B35" s="14" t="s">
        <v>4</v>
      </c>
      <c r="C35" s="14"/>
      <c r="D35" s="16">
        <f>SUM(D32:D34)</f>
        <v>351157047</v>
      </c>
      <c r="E35" s="17">
        <f>SUM(E32:E34)</f>
        <v>2095428151</v>
      </c>
      <c r="F35" s="17">
        <f aca="true" t="shared" si="3" ref="F35:N35">SUM(F32:F34)</f>
        <v>331303177</v>
      </c>
      <c r="G35" s="17">
        <f t="shared" si="3"/>
        <v>2095428151</v>
      </c>
      <c r="H35" s="17">
        <f t="shared" si="3"/>
        <v>19853870</v>
      </c>
      <c r="I35" s="17">
        <f t="shared" si="3"/>
        <v>278701091</v>
      </c>
      <c r="J35" s="17">
        <f t="shared" si="3"/>
        <v>10385078</v>
      </c>
      <c r="K35" s="17">
        <f t="shared" si="3"/>
        <v>21772</v>
      </c>
      <c r="L35" s="17">
        <f t="shared" si="3"/>
        <v>2511126</v>
      </c>
      <c r="M35" s="17">
        <f t="shared" si="3"/>
        <v>13401110</v>
      </c>
      <c r="N35" s="17">
        <f t="shared" si="3"/>
        <v>25042892</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1071433</v>
      </c>
      <c r="E38" s="12">
        <v>12852852</v>
      </c>
      <c r="F38" s="12">
        <v>641123</v>
      </c>
      <c r="G38" s="12">
        <v>12852852</v>
      </c>
      <c r="H38" s="12">
        <v>430310</v>
      </c>
      <c r="I38" s="12">
        <v>12205466</v>
      </c>
      <c r="J38" s="12" t="s">
        <v>314</v>
      </c>
      <c r="K38" s="12">
        <v>9850</v>
      </c>
      <c r="L38" s="12" t="s">
        <v>314</v>
      </c>
      <c r="M38" s="12">
        <v>896429</v>
      </c>
      <c r="N38" s="12">
        <v>266256</v>
      </c>
      <c r="O38" s="228">
        <v>15</v>
      </c>
    </row>
    <row r="39" spans="1:15" s="4" customFormat="1" ht="9.75" customHeight="1">
      <c r="A39" s="7">
        <v>16</v>
      </c>
      <c r="B39" s="3" t="s">
        <v>63</v>
      </c>
      <c r="C39" s="3"/>
      <c r="D39" s="11">
        <v>893661</v>
      </c>
      <c r="E39" s="12">
        <v>17579574</v>
      </c>
      <c r="F39" s="12">
        <v>591893</v>
      </c>
      <c r="G39" s="12">
        <v>17579574</v>
      </c>
      <c r="H39" s="12">
        <v>301768</v>
      </c>
      <c r="I39" s="12">
        <v>11946174</v>
      </c>
      <c r="J39" s="12" t="s">
        <v>314</v>
      </c>
      <c r="K39" s="12" t="s">
        <v>314</v>
      </c>
      <c r="L39" s="12" t="s">
        <v>314</v>
      </c>
      <c r="M39" s="12">
        <v>89368</v>
      </c>
      <c r="N39" s="12">
        <v>557259</v>
      </c>
      <c r="O39" s="228">
        <v>16</v>
      </c>
    </row>
    <row r="40" spans="1:15" s="4" customFormat="1" ht="9.75" customHeight="1">
      <c r="A40" s="7">
        <v>17</v>
      </c>
      <c r="B40" s="3" t="s">
        <v>64</v>
      </c>
      <c r="C40" s="3"/>
      <c r="D40" s="11">
        <v>1661423</v>
      </c>
      <c r="E40" s="12">
        <v>22922940</v>
      </c>
      <c r="F40" s="12">
        <v>747778</v>
      </c>
      <c r="G40" s="12">
        <v>22922940</v>
      </c>
      <c r="H40" s="12">
        <v>913645</v>
      </c>
      <c r="I40" s="12">
        <v>11265803</v>
      </c>
      <c r="J40" s="12" t="s">
        <v>314</v>
      </c>
      <c r="K40" s="12" t="s">
        <v>314</v>
      </c>
      <c r="L40" s="12" t="s">
        <v>314</v>
      </c>
      <c r="M40" s="12">
        <v>114038</v>
      </c>
      <c r="N40" s="12">
        <v>418000</v>
      </c>
      <c r="O40" s="228">
        <v>17</v>
      </c>
    </row>
    <row r="41" spans="1:15" s="4" customFormat="1" ht="9.75" customHeight="1">
      <c r="A41" s="7">
        <v>18</v>
      </c>
      <c r="B41" s="3" t="s">
        <v>65</v>
      </c>
      <c r="C41" s="3"/>
      <c r="D41" s="11">
        <v>1918184</v>
      </c>
      <c r="E41" s="12">
        <v>50443561</v>
      </c>
      <c r="F41" s="12">
        <v>953058</v>
      </c>
      <c r="G41" s="12">
        <v>50443561</v>
      </c>
      <c r="H41" s="12">
        <v>965126</v>
      </c>
      <c r="I41" s="12">
        <v>13703468</v>
      </c>
      <c r="J41" s="12" t="s">
        <v>314</v>
      </c>
      <c r="K41" s="12" t="s">
        <v>314</v>
      </c>
      <c r="L41" s="12" t="s">
        <v>314</v>
      </c>
      <c r="M41" s="12">
        <v>4171558</v>
      </c>
      <c r="N41" s="12">
        <v>570294</v>
      </c>
      <c r="O41" s="228">
        <v>18</v>
      </c>
    </row>
    <row r="42" spans="1:15" s="4" customFormat="1" ht="9.75" customHeight="1">
      <c r="A42" s="7">
        <v>19</v>
      </c>
      <c r="B42" s="3" t="s">
        <v>66</v>
      </c>
      <c r="C42" s="3"/>
      <c r="D42" s="11">
        <v>2573077</v>
      </c>
      <c r="E42" s="12">
        <v>32902061</v>
      </c>
      <c r="F42" s="12">
        <v>770780</v>
      </c>
      <c r="G42" s="12">
        <v>32902061</v>
      </c>
      <c r="H42" s="12">
        <v>1802297</v>
      </c>
      <c r="I42" s="12">
        <v>11372357</v>
      </c>
      <c r="J42" s="12">
        <v>1337722</v>
      </c>
      <c r="K42" s="12">
        <v>26012</v>
      </c>
      <c r="L42" s="12" t="s">
        <v>314</v>
      </c>
      <c r="M42" s="12">
        <v>1479120</v>
      </c>
      <c r="N42" s="12">
        <v>651511</v>
      </c>
      <c r="O42" s="228">
        <v>19</v>
      </c>
    </row>
    <row r="43" spans="1:15" s="4" customFormat="1" ht="9.75" customHeight="1">
      <c r="A43" s="7">
        <v>20</v>
      </c>
      <c r="B43" s="3" t="s">
        <v>67</v>
      </c>
      <c r="C43" s="3"/>
      <c r="D43" s="11">
        <v>2542297</v>
      </c>
      <c r="E43" s="12">
        <v>24892732</v>
      </c>
      <c r="F43" s="12">
        <v>373222</v>
      </c>
      <c r="G43" s="12">
        <v>24892732</v>
      </c>
      <c r="H43" s="12">
        <v>2169075</v>
      </c>
      <c r="I43" s="12">
        <v>13213790</v>
      </c>
      <c r="J43" s="12" t="s">
        <v>314</v>
      </c>
      <c r="K43" s="12">
        <v>43800</v>
      </c>
      <c r="L43" s="12" t="s">
        <v>314</v>
      </c>
      <c r="M43" s="12">
        <v>106335</v>
      </c>
      <c r="N43" s="12">
        <v>509874</v>
      </c>
      <c r="O43" s="228">
        <v>20</v>
      </c>
    </row>
    <row r="44" spans="1:15" s="4" customFormat="1" ht="9.75" customHeight="1">
      <c r="A44" s="7">
        <v>21</v>
      </c>
      <c r="B44" s="3" t="s">
        <v>68</v>
      </c>
      <c r="C44" s="3"/>
      <c r="D44" s="11">
        <v>1152622</v>
      </c>
      <c r="E44" s="12">
        <v>32920844</v>
      </c>
      <c r="F44" s="12">
        <v>577625</v>
      </c>
      <c r="G44" s="12">
        <v>32920844</v>
      </c>
      <c r="H44" s="12">
        <v>574997</v>
      </c>
      <c r="I44" s="12">
        <v>11285518</v>
      </c>
      <c r="J44" s="12" t="s">
        <v>314</v>
      </c>
      <c r="K44" s="12">
        <v>29609</v>
      </c>
      <c r="L44" s="12" t="s">
        <v>314</v>
      </c>
      <c r="M44" s="12">
        <v>251102</v>
      </c>
      <c r="N44" s="12">
        <v>450363</v>
      </c>
      <c r="O44" s="228">
        <v>21</v>
      </c>
    </row>
    <row r="45" spans="1:15" s="4" customFormat="1" ht="9.75" customHeight="1">
      <c r="A45" s="7">
        <v>22</v>
      </c>
      <c r="B45" s="3" t="s">
        <v>69</v>
      </c>
      <c r="C45" s="3"/>
      <c r="D45" s="11">
        <v>3221724</v>
      </c>
      <c r="E45" s="12">
        <v>45294500</v>
      </c>
      <c r="F45" s="12">
        <v>612253</v>
      </c>
      <c r="G45" s="12">
        <v>45294500</v>
      </c>
      <c r="H45" s="12">
        <v>2609471</v>
      </c>
      <c r="I45" s="12">
        <v>11334470</v>
      </c>
      <c r="J45" s="12" t="s">
        <v>314</v>
      </c>
      <c r="K45" s="12" t="s">
        <v>314</v>
      </c>
      <c r="L45" s="12" t="s">
        <v>314</v>
      </c>
      <c r="M45" s="12">
        <v>5955715</v>
      </c>
      <c r="N45" s="12">
        <v>943777</v>
      </c>
      <c r="O45" s="228">
        <v>22</v>
      </c>
    </row>
    <row r="46" spans="1:15" s="4" customFormat="1" ht="9.75" customHeight="1">
      <c r="A46" s="7">
        <v>23</v>
      </c>
      <c r="B46" s="3" t="s">
        <v>70</v>
      </c>
      <c r="C46" s="3"/>
      <c r="D46" s="11">
        <v>3307933</v>
      </c>
      <c r="E46" s="12">
        <v>57411041</v>
      </c>
      <c r="F46" s="12">
        <v>1968955</v>
      </c>
      <c r="G46" s="12">
        <v>57411041</v>
      </c>
      <c r="H46" s="12">
        <v>1338978</v>
      </c>
      <c r="I46" s="12">
        <v>21966704</v>
      </c>
      <c r="J46" s="12" t="s">
        <v>314</v>
      </c>
      <c r="K46" s="12">
        <v>37300</v>
      </c>
      <c r="L46" s="12" t="s">
        <v>314</v>
      </c>
      <c r="M46" s="12">
        <v>192740</v>
      </c>
      <c r="N46" s="12">
        <v>796615</v>
      </c>
      <c r="O46" s="228">
        <v>23</v>
      </c>
    </row>
    <row r="47" spans="1:15" s="4" customFormat="1" ht="9.75" customHeight="1">
      <c r="A47" s="7">
        <v>24</v>
      </c>
      <c r="B47" s="3" t="s">
        <v>71</v>
      </c>
      <c r="C47" s="3"/>
      <c r="D47" s="11">
        <v>890475</v>
      </c>
      <c r="E47" s="12">
        <v>13828124</v>
      </c>
      <c r="F47" s="12">
        <v>409654</v>
      </c>
      <c r="G47" s="12">
        <v>13828124</v>
      </c>
      <c r="H47" s="12">
        <v>480821</v>
      </c>
      <c r="I47" s="12">
        <v>10417516</v>
      </c>
      <c r="J47" s="12" t="s">
        <v>314</v>
      </c>
      <c r="K47" s="12" t="s">
        <v>314</v>
      </c>
      <c r="L47" s="12" t="s">
        <v>314</v>
      </c>
      <c r="M47" s="12">
        <v>104390</v>
      </c>
      <c r="N47" s="12">
        <v>282300</v>
      </c>
      <c r="O47" s="228">
        <v>24</v>
      </c>
    </row>
    <row r="48" spans="1:15" s="4" customFormat="1" ht="9.75" customHeight="1">
      <c r="A48" s="7">
        <v>25</v>
      </c>
      <c r="B48" s="3" t="s">
        <v>72</v>
      </c>
      <c r="C48" s="3"/>
      <c r="D48" s="11">
        <v>1209820</v>
      </c>
      <c r="E48" s="12">
        <v>23091450</v>
      </c>
      <c r="F48" s="12">
        <v>525893</v>
      </c>
      <c r="G48" s="12">
        <v>23091450</v>
      </c>
      <c r="H48" s="12">
        <v>683927</v>
      </c>
      <c r="I48" s="12">
        <v>14329304</v>
      </c>
      <c r="J48" s="12">
        <v>189484</v>
      </c>
      <c r="K48" s="12">
        <v>43517</v>
      </c>
      <c r="L48" s="12" t="s">
        <v>314</v>
      </c>
      <c r="M48" s="12">
        <v>811234</v>
      </c>
      <c r="N48" s="12">
        <v>379924</v>
      </c>
      <c r="O48" s="228">
        <v>25</v>
      </c>
    </row>
    <row r="49" spans="1:15" s="4" customFormat="1" ht="9.75" customHeight="1">
      <c r="A49" s="7">
        <v>26</v>
      </c>
      <c r="B49" s="3" t="s">
        <v>73</v>
      </c>
      <c r="C49" s="3"/>
      <c r="D49" s="11">
        <v>1287226</v>
      </c>
      <c r="E49" s="12">
        <v>21174821</v>
      </c>
      <c r="F49" s="12">
        <v>310038</v>
      </c>
      <c r="G49" s="12">
        <v>21174821</v>
      </c>
      <c r="H49" s="12">
        <v>977188</v>
      </c>
      <c r="I49" s="12">
        <v>7893648</v>
      </c>
      <c r="J49" s="12" t="s">
        <v>314</v>
      </c>
      <c r="K49" s="12">
        <v>13452</v>
      </c>
      <c r="L49" s="12" t="s">
        <v>314</v>
      </c>
      <c r="M49" s="12">
        <v>105668</v>
      </c>
      <c r="N49" s="12">
        <v>328415</v>
      </c>
      <c r="O49" s="228">
        <v>26</v>
      </c>
    </row>
    <row r="50" spans="1:15" s="4" customFormat="1" ht="9.75" customHeight="1">
      <c r="A50" s="7">
        <v>27</v>
      </c>
      <c r="B50" s="3" t="s">
        <v>74</v>
      </c>
      <c r="C50" s="3"/>
      <c r="D50" s="11">
        <v>821257</v>
      </c>
      <c r="E50" s="12">
        <v>21208089</v>
      </c>
      <c r="F50" s="12">
        <v>544991</v>
      </c>
      <c r="G50" s="12">
        <v>21208089</v>
      </c>
      <c r="H50" s="12">
        <v>276266</v>
      </c>
      <c r="I50" s="12">
        <v>11924651</v>
      </c>
      <c r="J50" s="12" t="s">
        <v>314</v>
      </c>
      <c r="K50" s="12">
        <v>35991</v>
      </c>
      <c r="L50" s="12" t="s">
        <v>314</v>
      </c>
      <c r="M50" s="12">
        <v>455370</v>
      </c>
      <c r="N50" s="12">
        <v>280000</v>
      </c>
      <c r="O50" s="228">
        <v>27</v>
      </c>
    </row>
    <row r="51" spans="1:15" s="4" customFormat="1" ht="9.75" customHeight="1">
      <c r="A51" s="7">
        <v>28</v>
      </c>
      <c r="B51" s="3" t="s">
        <v>60</v>
      </c>
      <c r="C51" s="3"/>
      <c r="D51" s="11">
        <v>11998304</v>
      </c>
      <c r="E51" s="12">
        <v>136143305</v>
      </c>
      <c r="F51" s="12">
        <v>2352074</v>
      </c>
      <c r="G51" s="12">
        <v>136143305</v>
      </c>
      <c r="H51" s="12">
        <v>9646230</v>
      </c>
      <c r="I51" s="12">
        <v>53814666</v>
      </c>
      <c r="J51" s="12" t="s">
        <v>314</v>
      </c>
      <c r="K51" s="12" t="s">
        <v>314</v>
      </c>
      <c r="L51" s="12" t="s">
        <v>314</v>
      </c>
      <c r="M51" s="12">
        <v>1121918</v>
      </c>
      <c r="N51" s="12">
        <v>2907080</v>
      </c>
      <c r="O51" s="228">
        <v>28</v>
      </c>
    </row>
    <row r="52" spans="1:15" s="4" customFormat="1" ht="9.75" customHeight="1">
      <c r="A52" s="7">
        <v>29</v>
      </c>
      <c r="B52" s="3" t="s">
        <v>75</v>
      </c>
      <c r="C52" s="3"/>
      <c r="D52" s="11">
        <v>865262</v>
      </c>
      <c r="E52" s="12">
        <v>21073652</v>
      </c>
      <c r="F52" s="12">
        <v>109919</v>
      </c>
      <c r="G52" s="12">
        <v>21073652</v>
      </c>
      <c r="H52" s="12">
        <v>755343</v>
      </c>
      <c r="I52" s="12">
        <v>7541405</v>
      </c>
      <c r="J52" s="12" t="s">
        <v>314</v>
      </c>
      <c r="K52" s="12" t="s">
        <v>314</v>
      </c>
      <c r="L52" s="12" t="s">
        <v>314</v>
      </c>
      <c r="M52" s="12" t="s">
        <v>314</v>
      </c>
      <c r="N52" s="12">
        <v>306000</v>
      </c>
      <c r="O52" s="228">
        <v>29</v>
      </c>
    </row>
    <row r="53" spans="1:15" s="4" customFormat="1" ht="9.75" customHeight="1">
      <c r="A53" s="7">
        <v>30</v>
      </c>
      <c r="B53" s="3" t="s">
        <v>76</v>
      </c>
      <c r="C53" s="3"/>
      <c r="D53" s="11">
        <v>1731030</v>
      </c>
      <c r="E53" s="12">
        <v>38220370</v>
      </c>
      <c r="F53" s="12">
        <v>268296</v>
      </c>
      <c r="G53" s="12">
        <v>38220370</v>
      </c>
      <c r="H53" s="12">
        <v>1462734</v>
      </c>
      <c r="I53" s="12">
        <v>10514291</v>
      </c>
      <c r="J53" s="12" t="s">
        <v>314</v>
      </c>
      <c r="K53" s="12" t="s">
        <v>314</v>
      </c>
      <c r="L53" s="12" t="s">
        <v>314</v>
      </c>
      <c r="M53" s="12">
        <v>29278</v>
      </c>
      <c r="N53" s="12">
        <v>330700</v>
      </c>
      <c r="O53" s="228">
        <v>30</v>
      </c>
    </row>
    <row r="54" spans="1:15" s="4" customFormat="1" ht="9.75" customHeight="1">
      <c r="A54" s="7">
        <v>31</v>
      </c>
      <c r="B54" s="3" t="s">
        <v>61</v>
      </c>
      <c r="C54" s="3"/>
      <c r="D54" s="11">
        <v>2473840</v>
      </c>
      <c r="E54" s="12">
        <v>49983557</v>
      </c>
      <c r="F54" s="12">
        <v>1149159</v>
      </c>
      <c r="G54" s="12">
        <v>49983557</v>
      </c>
      <c r="H54" s="12">
        <v>1324681</v>
      </c>
      <c r="I54" s="12">
        <v>19017334</v>
      </c>
      <c r="J54" s="12">
        <v>77800</v>
      </c>
      <c r="K54" s="12" t="s">
        <v>314</v>
      </c>
      <c r="L54" s="12" t="s">
        <v>314</v>
      </c>
      <c r="M54" s="12">
        <v>322</v>
      </c>
      <c r="N54" s="12">
        <v>530000</v>
      </c>
      <c r="O54" s="228">
        <v>31</v>
      </c>
    </row>
    <row r="55" spans="1:15" s="4" customFormat="1" ht="9.75" customHeight="1">
      <c r="A55" s="7">
        <v>32</v>
      </c>
      <c r="B55" s="3" t="s">
        <v>77</v>
      </c>
      <c r="C55" s="3"/>
      <c r="D55" s="11">
        <v>2733871</v>
      </c>
      <c r="E55" s="12">
        <v>35212720</v>
      </c>
      <c r="F55" s="12">
        <v>1420670</v>
      </c>
      <c r="G55" s="12">
        <v>35212720</v>
      </c>
      <c r="H55" s="12">
        <v>1313201</v>
      </c>
      <c r="I55" s="12">
        <v>9828879</v>
      </c>
      <c r="J55" s="12" t="s">
        <v>314</v>
      </c>
      <c r="K55" s="12">
        <v>34000</v>
      </c>
      <c r="L55" s="12" t="s">
        <v>314</v>
      </c>
      <c r="M55" s="12">
        <v>2247209</v>
      </c>
      <c r="N55" s="12">
        <v>714248</v>
      </c>
      <c r="O55" s="228">
        <v>32</v>
      </c>
    </row>
    <row r="56" spans="1:15" s="4" customFormat="1" ht="9.75" customHeight="1">
      <c r="A56" s="7">
        <v>33</v>
      </c>
      <c r="B56" s="3" t="s">
        <v>78</v>
      </c>
      <c r="C56" s="3"/>
      <c r="D56" s="11">
        <v>706658</v>
      </c>
      <c r="E56" s="12">
        <v>30165512</v>
      </c>
      <c r="F56" s="12">
        <v>444475</v>
      </c>
      <c r="G56" s="12">
        <v>30165512</v>
      </c>
      <c r="H56" s="12">
        <v>262183</v>
      </c>
      <c r="I56" s="12">
        <v>20966232</v>
      </c>
      <c r="J56" s="12" t="s">
        <v>314</v>
      </c>
      <c r="K56" s="12">
        <v>20872</v>
      </c>
      <c r="L56" s="12" t="s">
        <v>314</v>
      </c>
      <c r="M56" s="12">
        <v>286151</v>
      </c>
      <c r="N56" s="12">
        <v>589840</v>
      </c>
      <c r="O56" s="228">
        <v>33</v>
      </c>
    </row>
    <row r="57" spans="1:15" s="4" customFormat="1" ht="9.75" customHeight="1">
      <c r="A57" s="7">
        <v>34</v>
      </c>
      <c r="B57" s="3" t="s">
        <v>79</v>
      </c>
      <c r="C57" s="3"/>
      <c r="D57" s="11">
        <v>1572790</v>
      </c>
      <c r="E57" s="12">
        <v>36306411</v>
      </c>
      <c r="F57" s="12">
        <v>1215388</v>
      </c>
      <c r="G57" s="12">
        <v>36306411</v>
      </c>
      <c r="H57" s="12">
        <v>357402</v>
      </c>
      <c r="I57" s="12">
        <v>9030802</v>
      </c>
      <c r="J57" s="12" t="s">
        <v>314</v>
      </c>
      <c r="K57" s="12">
        <v>2774</v>
      </c>
      <c r="L57" s="12" t="s">
        <v>314</v>
      </c>
      <c r="M57" s="12">
        <v>400205</v>
      </c>
      <c r="N57" s="12">
        <v>555743</v>
      </c>
      <c r="O57" s="228">
        <v>34</v>
      </c>
    </row>
    <row r="58" spans="1:15" s="4" customFormat="1" ht="9.75" customHeight="1">
      <c r="A58" s="7">
        <v>35</v>
      </c>
      <c r="B58" s="14" t="s">
        <v>4</v>
      </c>
      <c r="C58" s="14"/>
      <c r="D58" s="16">
        <f>SUM(D38:D57)</f>
        <v>44632887</v>
      </c>
      <c r="E58" s="17">
        <f>SUM(E38:E57)</f>
        <v>723628116</v>
      </c>
      <c r="F58" s="17">
        <f aca="true" t="shared" si="4" ref="F58:N58">SUM(F38:F57)</f>
        <v>15987244</v>
      </c>
      <c r="G58" s="17">
        <f t="shared" si="4"/>
        <v>723628116</v>
      </c>
      <c r="H58" s="17">
        <f t="shared" si="4"/>
        <v>28645643</v>
      </c>
      <c r="I58" s="17">
        <f t="shared" si="4"/>
        <v>293572478</v>
      </c>
      <c r="J58" s="17">
        <f t="shared" si="4"/>
        <v>1605006</v>
      </c>
      <c r="K58" s="17">
        <f t="shared" si="4"/>
        <v>297177</v>
      </c>
      <c r="L58" s="132">
        <f t="shared" si="4"/>
        <v>0</v>
      </c>
      <c r="M58" s="17">
        <f t="shared" si="4"/>
        <v>18818150</v>
      </c>
      <c r="N58" s="17">
        <f t="shared" si="4"/>
        <v>12368199</v>
      </c>
      <c r="O58" s="228">
        <v>35</v>
      </c>
    </row>
    <row r="59" spans="1:15" s="4" customFormat="1" ht="9.75" customHeight="1">
      <c r="A59" s="7">
        <v>36</v>
      </c>
      <c r="B59" s="20" t="s">
        <v>58</v>
      </c>
      <c r="C59" s="20"/>
      <c r="D59" s="16">
        <f>D35+D58</f>
        <v>395789934</v>
      </c>
      <c r="E59" s="17">
        <f>E35+E58</f>
        <v>2819056267</v>
      </c>
      <c r="F59" s="17">
        <f aca="true" t="shared" si="5" ref="F59:N59">F35+F58</f>
        <v>347290421</v>
      </c>
      <c r="G59" s="17">
        <f t="shared" si="5"/>
        <v>2819056267</v>
      </c>
      <c r="H59" s="17">
        <f t="shared" si="5"/>
        <v>48499513</v>
      </c>
      <c r="I59" s="17">
        <f t="shared" si="5"/>
        <v>572273569</v>
      </c>
      <c r="J59" s="17">
        <f t="shared" si="5"/>
        <v>11990084</v>
      </c>
      <c r="K59" s="17">
        <f t="shared" si="5"/>
        <v>318949</v>
      </c>
      <c r="L59" s="17">
        <f t="shared" si="5"/>
        <v>2511126</v>
      </c>
      <c r="M59" s="17">
        <f t="shared" si="5"/>
        <v>32219260</v>
      </c>
      <c r="N59" s="17">
        <f t="shared" si="5"/>
        <v>37411091</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18" t="s">
        <v>384</v>
      </c>
      <c r="B61" s="418"/>
      <c r="C61" s="418"/>
      <c r="D61" s="418"/>
      <c r="E61" s="418"/>
      <c r="F61" s="418"/>
      <c r="G61" s="418"/>
      <c r="H61" s="418"/>
      <c r="I61" s="418" t="s">
        <v>384</v>
      </c>
      <c r="J61" s="418"/>
      <c r="K61" s="418"/>
      <c r="L61" s="418"/>
      <c r="M61" s="418"/>
      <c r="N61" s="418"/>
      <c r="O61" s="418"/>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2596192</v>
      </c>
      <c r="E63" s="12">
        <v>13252761</v>
      </c>
      <c r="F63" s="12">
        <v>566797</v>
      </c>
      <c r="G63" s="12">
        <v>13252761</v>
      </c>
      <c r="H63" s="12">
        <v>2029395</v>
      </c>
      <c r="I63" s="12">
        <v>8454601</v>
      </c>
      <c r="J63" s="12" t="s">
        <v>314</v>
      </c>
      <c r="K63" s="12">
        <v>27266</v>
      </c>
      <c r="L63" s="12" t="s">
        <v>314</v>
      </c>
      <c r="M63" s="12">
        <v>814970</v>
      </c>
      <c r="N63" s="12">
        <v>461158</v>
      </c>
      <c r="O63" s="228">
        <v>37</v>
      </c>
    </row>
    <row r="64" spans="1:15" s="4" customFormat="1" ht="9.75" customHeight="1">
      <c r="A64" s="7">
        <v>38</v>
      </c>
      <c r="B64" s="3" t="s">
        <v>82</v>
      </c>
      <c r="C64" s="3"/>
      <c r="D64" s="11">
        <v>629073</v>
      </c>
      <c r="E64" s="12">
        <v>6781390</v>
      </c>
      <c r="F64" s="12">
        <v>555362</v>
      </c>
      <c r="G64" s="12">
        <v>6781390</v>
      </c>
      <c r="H64" s="12">
        <v>73711</v>
      </c>
      <c r="I64" s="12">
        <v>4268269</v>
      </c>
      <c r="J64" s="12" t="s">
        <v>314</v>
      </c>
      <c r="K64" s="12" t="s">
        <v>314</v>
      </c>
      <c r="L64" s="12" t="s">
        <v>314</v>
      </c>
      <c r="M64" s="12" t="s">
        <v>314</v>
      </c>
      <c r="N64" s="12">
        <v>271450</v>
      </c>
      <c r="O64" s="228">
        <v>38</v>
      </c>
    </row>
    <row r="65" spans="1:15" s="4" customFormat="1" ht="9.75" customHeight="1">
      <c r="A65" s="7">
        <v>39</v>
      </c>
      <c r="B65" s="3" t="s">
        <v>83</v>
      </c>
      <c r="C65" s="3"/>
      <c r="D65" s="11">
        <v>592952</v>
      </c>
      <c r="E65" s="12">
        <v>7564791</v>
      </c>
      <c r="F65" s="12">
        <v>415408</v>
      </c>
      <c r="G65" s="12">
        <v>7564791</v>
      </c>
      <c r="H65" s="12">
        <v>177544</v>
      </c>
      <c r="I65" s="12">
        <v>8359086</v>
      </c>
      <c r="J65" s="12">
        <v>7023</v>
      </c>
      <c r="K65" s="12">
        <v>4335</v>
      </c>
      <c r="L65" s="12" t="s">
        <v>314</v>
      </c>
      <c r="M65" s="12">
        <v>331335</v>
      </c>
      <c r="N65" s="12">
        <v>481014</v>
      </c>
      <c r="O65" s="228">
        <v>39</v>
      </c>
    </row>
    <row r="66" spans="1:15" s="23" customFormat="1" ht="9.75" customHeight="1">
      <c r="A66" s="7">
        <v>40</v>
      </c>
      <c r="B66" s="14" t="s">
        <v>4</v>
      </c>
      <c r="C66" s="14"/>
      <c r="D66" s="16">
        <f>SUM(D63:D65)</f>
        <v>3818217</v>
      </c>
      <c r="E66" s="17">
        <f>SUM(E63:E65)</f>
        <v>27598942</v>
      </c>
      <c r="F66" s="17">
        <f aca="true" t="shared" si="6" ref="F66:N66">SUM(F63:F65)</f>
        <v>1537567</v>
      </c>
      <c r="G66" s="17">
        <f t="shared" si="6"/>
        <v>27598942</v>
      </c>
      <c r="H66" s="17">
        <f t="shared" si="6"/>
        <v>2280650</v>
      </c>
      <c r="I66" s="17">
        <f t="shared" si="6"/>
        <v>21081956</v>
      </c>
      <c r="J66" s="17">
        <f t="shared" si="6"/>
        <v>7023</v>
      </c>
      <c r="K66" s="17">
        <f t="shared" si="6"/>
        <v>31601</v>
      </c>
      <c r="L66" s="132">
        <f t="shared" si="6"/>
        <v>0</v>
      </c>
      <c r="M66" s="17">
        <f t="shared" si="6"/>
        <v>1146305</v>
      </c>
      <c r="N66" s="17">
        <f t="shared" si="6"/>
        <v>1213622</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901746</v>
      </c>
      <c r="E69" s="12">
        <v>14089935</v>
      </c>
      <c r="F69" s="12">
        <v>383043</v>
      </c>
      <c r="G69" s="12">
        <v>14089935</v>
      </c>
      <c r="H69" s="12">
        <v>518703</v>
      </c>
      <c r="I69" s="12">
        <v>13626848</v>
      </c>
      <c r="J69" s="12" t="s">
        <v>314</v>
      </c>
      <c r="K69" s="12" t="s">
        <v>314</v>
      </c>
      <c r="L69" s="12" t="s">
        <v>314</v>
      </c>
      <c r="M69" s="12">
        <v>700</v>
      </c>
      <c r="N69" s="12">
        <v>391908</v>
      </c>
      <c r="O69" s="228">
        <v>41</v>
      </c>
    </row>
    <row r="70" spans="1:15" s="4" customFormat="1" ht="9.75" customHeight="1">
      <c r="A70" s="7">
        <v>42</v>
      </c>
      <c r="B70" s="3" t="s">
        <v>85</v>
      </c>
      <c r="C70" s="3"/>
      <c r="D70" s="11">
        <v>1139469</v>
      </c>
      <c r="E70" s="12">
        <v>7548539</v>
      </c>
      <c r="F70" s="12">
        <v>381066</v>
      </c>
      <c r="G70" s="12">
        <v>7548539</v>
      </c>
      <c r="H70" s="12">
        <v>758403</v>
      </c>
      <c r="I70" s="12">
        <v>5597732</v>
      </c>
      <c r="J70" s="12" t="s">
        <v>314</v>
      </c>
      <c r="K70" s="12">
        <v>399</v>
      </c>
      <c r="L70" s="12" t="s">
        <v>314</v>
      </c>
      <c r="M70" s="12">
        <v>6311</v>
      </c>
      <c r="N70" s="12">
        <v>240828</v>
      </c>
      <c r="O70" s="228">
        <v>42</v>
      </c>
    </row>
    <row r="71" spans="1:15" s="4" customFormat="1" ht="9.75" customHeight="1">
      <c r="A71" s="7">
        <v>43</v>
      </c>
      <c r="B71" s="3" t="s">
        <v>86</v>
      </c>
      <c r="C71" s="3"/>
      <c r="D71" s="11">
        <v>1051634</v>
      </c>
      <c r="E71" s="12">
        <v>25267538</v>
      </c>
      <c r="F71" s="12">
        <v>234569</v>
      </c>
      <c r="G71" s="12">
        <v>25267538</v>
      </c>
      <c r="H71" s="12">
        <v>817065</v>
      </c>
      <c r="I71" s="12">
        <v>12913797</v>
      </c>
      <c r="J71" s="12" t="s">
        <v>314</v>
      </c>
      <c r="K71" s="12">
        <v>93654</v>
      </c>
      <c r="L71" s="12" t="s">
        <v>314</v>
      </c>
      <c r="M71" s="12">
        <v>178077</v>
      </c>
      <c r="N71" s="12">
        <v>245624</v>
      </c>
      <c r="O71" s="228">
        <v>43</v>
      </c>
    </row>
    <row r="72" spans="1:15" s="4" customFormat="1" ht="9.75" customHeight="1">
      <c r="A72" s="7">
        <v>44</v>
      </c>
      <c r="B72" s="3" t="s">
        <v>81</v>
      </c>
      <c r="C72" s="3"/>
      <c r="D72" s="11">
        <v>1569954</v>
      </c>
      <c r="E72" s="12">
        <v>53022039</v>
      </c>
      <c r="F72" s="12">
        <v>899269</v>
      </c>
      <c r="G72" s="12">
        <v>53022039</v>
      </c>
      <c r="H72" s="12">
        <v>670685</v>
      </c>
      <c r="I72" s="12">
        <v>18553754</v>
      </c>
      <c r="J72" s="12" t="s">
        <v>314</v>
      </c>
      <c r="K72" s="12">
        <v>5743</v>
      </c>
      <c r="L72" s="12" t="s">
        <v>314</v>
      </c>
      <c r="M72" s="12">
        <v>412911</v>
      </c>
      <c r="N72" s="12">
        <v>491677</v>
      </c>
      <c r="O72" s="228">
        <v>44</v>
      </c>
    </row>
    <row r="73" spans="1:15" s="4" customFormat="1" ht="9.75" customHeight="1">
      <c r="A73" s="7">
        <v>45</v>
      </c>
      <c r="B73" s="3" t="s">
        <v>82</v>
      </c>
      <c r="C73" s="3"/>
      <c r="D73" s="11">
        <v>1838745</v>
      </c>
      <c r="E73" s="12">
        <v>20033708</v>
      </c>
      <c r="F73" s="12">
        <v>1224186</v>
      </c>
      <c r="G73" s="12">
        <v>20033708</v>
      </c>
      <c r="H73" s="12">
        <v>614559</v>
      </c>
      <c r="I73" s="12">
        <v>16720505</v>
      </c>
      <c r="J73" s="12" t="s">
        <v>314</v>
      </c>
      <c r="K73" s="12">
        <v>21552</v>
      </c>
      <c r="L73" s="12" t="s">
        <v>314</v>
      </c>
      <c r="M73" s="12">
        <v>1471103</v>
      </c>
      <c r="N73" s="12">
        <v>351079</v>
      </c>
      <c r="O73" s="228">
        <v>45</v>
      </c>
    </row>
    <row r="74" spans="1:15" s="4" customFormat="1" ht="9.75" customHeight="1">
      <c r="A74" s="7">
        <v>46</v>
      </c>
      <c r="B74" s="3" t="s">
        <v>87</v>
      </c>
      <c r="C74" s="3"/>
      <c r="D74" s="11">
        <v>619014</v>
      </c>
      <c r="E74" s="12">
        <v>8124615</v>
      </c>
      <c r="F74" s="12">
        <v>174328</v>
      </c>
      <c r="G74" s="12">
        <v>8124615</v>
      </c>
      <c r="H74" s="12">
        <v>444686</v>
      </c>
      <c r="I74" s="12">
        <v>5888031</v>
      </c>
      <c r="J74" s="12" t="s">
        <v>314</v>
      </c>
      <c r="K74" s="12" t="s">
        <v>314</v>
      </c>
      <c r="L74" s="12" t="s">
        <v>314</v>
      </c>
      <c r="M74" s="12">
        <v>102124</v>
      </c>
      <c r="N74" s="12">
        <v>235412</v>
      </c>
      <c r="O74" s="228">
        <v>46</v>
      </c>
    </row>
    <row r="75" spans="1:15" s="4" customFormat="1" ht="9.75" customHeight="1">
      <c r="A75" s="7">
        <v>47</v>
      </c>
      <c r="B75" s="3" t="s">
        <v>88</v>
      </c>
      <c r="C75" s="3"/>
      <c r="D75" s="11">
        <v>828500</v>
      </c>
      <c r="E75" s="12">
        <v>16883979</v>
      </c>
      <c r="F75" s="12">
        <v>660269</v>
      </c>
      <c r="G75" s="12">
        <v>16883979</v>
      </c>
      <c r="H75" s="12">
        <v>168231</v>
      </c>
      <c r="I75" s="12">
        <v>6723364</v>
      </c>
      <c r="J75" s="12">
        <v>83</v>
      </c>
      <c r="K75" s="12">
        <v>28648</v>
      </c>
      <c r="L75" s="12" t="s">
        <v>314</v>
      </c>
      <c r="M75" s="12">
        <v>1426534</v>
      </c>
      <c r="N75" s="12">
        <v>457854</v>
      </c>
      <c r="O75" s="228">
        <v>47</v>
      </c>
    </row>
    <row r="76" spans="1:15" s="4" customFormat="1" ht="9.75" customHeight="1">
      <c r="A76" s="7">
        <v>48</v>
      </c>
      <c r="B76" s="3" t="s">
        <v>89</v>
      </c>
      <c r="C76" s="3"/>
      <c r="D76" s="11">
        <v>624681</v>
      </c>
      <c r="E76" s="12">
        <v>19997268</v>
      </c>
      <c r="F76" s="12">
        <v>289031</v>
      </c>
      <c r="G76" s="12">
        <v>19997268</v>
      </c>
      <c r="H76" s="12">
        <v>335650</v>
      </c>
      <c r="I76" s="12">
        <v>6595991</v>
      </c>
      <c r="J76" s="12" t="s">
        <v>314</v>
      </c>
      <c r="K76" s="12" t="s">
        <v>314</v>
      </c>
      <c r="L76" s="12">
        <v>20764</v>
      </c>
      <c r="M76" s="12" t="s">
        <v>314</v>
      </c>
      <c r="N76" s="12">
        <v>277069</v>
      </c>
      <c r="O76" s="228">
        <v>48</v>
      </c>
    </row>
    <row r="77" spans="1:15" s="4" customFormat="1" ht="9.75" customHeight="1">
      <c r="A77" s="7">
        <v>49</v>
      </c>
      <c r="B77" s="3" t="s">
        <v>90</v>
      </c>
      <c r="C77" s="3"/>
      <c r="D77" s="11">
        <v>666342</v>
      </c>
      <c r="E77" s="12">
        <v>14301216</v>
      </c>
      <c r="F77" s="12">
        <v>265856</v>
      </c>
      <c r="G77" s="12">
        <v>14301216</v>
      </c>
      <c r="H77" s="12">
        <v>400486</v>
      </c>
      <c r="I77" s="12">
        <v>5774422</v>
      </c>
      <c r="J77" s="12" t="s">
        <v>314</v>
      </c>
      <c r="K77" s="12" t="s">
        <v>314</v>
      </c>
      <c r="L77" s="12" t="s">
        <v>314</v>
      </c>
      <c r="M77" s="12">
        <v>100918</v>
      </c>
      <c r="N77" s="12">
        <v>216039</v>
      </c>
      <c r="O77" s="228">
        <v>49</v>
      </c>
    </row>
    <row r="78" spans="1:15" s="23" customFormat="1" ht="9.75" customHeight="1">
      <c r="A78" s="7">
        <v>50</v>
      </c>
      <c r="B78" s="14" t="s">
        <v>4</v>
      </c>
      <c r="C78" s="14"/>
      <c r="D78" s="16">
        <f>SUM(D69:D77)</f>
        <v>9240085</v>
      </c>
      <c r="E78" s="17">
        <f>SUM(E69:E77)</f>
        <v>179268837</v>
      </c>
      <c r="F78" s="17">
        <f aca="true" t="shared" si="7" ref="F78:N78">SUM(F69:F77)</f>
        <v>4511617</v>
      </c>
      <c r="G78" s="17">
        <f t="shared" si="7"/>
        <v>179268837</v>
      </c>
      <c r="H78" s="17">
        <f t="shared" si="7"/>
        <v>4728468</v>
      </c>
      <c r="I78" s="17">
        <f t="shared" si="7"/>
        <v>92394444</v>
      </c>
      <c r="J78" s="17">
        <f t="shared" si="7"/>
        <v>83</v>
      </c>
      <c r="K78" s="17">
        <f t="shared" si="7"/>
        <v>149996</v>
      </c>
      <c r="L78" s="17">
        <f t="shared" si="7"/>
        <v>20764</v>
      </c>
      <c r="M78" s="17">
        <f t="shared" si="7"/>
        <v>3698678</v>
      </c>
      <c r="N78" s="17">
        <f t="shared" si="7"/>
        <v>2907490</v>
      </c>
      <c r="O78" s="228">
        <v>50</v>
      </c>
    </row>
    <row r="79" spans="1:15" s="4" customFormat="1" ht="9.75" customHeight="1">
      <c r="A79" s="7">
        <v>51</v>
      </c>
      <c r="B79" s="20" t="s">
        <v>80</v>
      </c>
      <c r="C79" s="20"/>
      <c r="D79" s="16">
        <f>D66+D78</f>
        <v>13058302</v>
      </c>
      <c r="E79" s="17">
        <f>E66+E78</f>
        <v>206867779</v>
      </c>
      <c r="F79" s="17">
        <f aca="true" t="shared" si="8" ref="F79:N79">F66+F78</f>
        <v>6049184</v>
      </c>
      <c r="G79" s="17">
        <f t="shared" si="8"/>
        <v>206867779</v>
      </c>
      <c r="H79" s="17">
        <f t="shared" si="8"/>
        <v>7009118</v>
      </c>
      <c r="I79" s="17">
        <f t="shared" si="8"/>
        <v>113476400</v>
      </c>
      <c r="J79" s="17">
        <f t="shared" si="8"/>
        <v>7106</v>
      </c>
      <c r="K79" s="17">
        <f t="shared" si="8"/>
        <v>181597</v>
      </c>
      <c r="L79" s="17">
        <f t="shared" si="8"/>
        <v>20764</v>
      </c>
      <c r="M79" s="17">
        <f t="shared" si="8"/>
        <v>4844983</v>
      </c>
      <c r="N79" s="17">
        <f t="shared" si="8"/>
        <v>4121112</v>
      </c>
      <c r="O79" s="228">
        <v>51</v>
      </c>
    </row>
    <row r="80" spans="1:15" s="4" customFormat="1" ht="9" customHeight="1">
      <c r="A80" s="417" t="s">
        <v>33</v>
      </c>
      <c r="B80" s="417"/>
      <c r="C80" s="417"/>
      <c r="D80" s="417"/>
      <c r="E80" s="417"/>
      <c r="F80" s="417"/>
      <c r="G80" s="417"/>
      <c r="H80" s="417"/>
      <c r="I80" s="417"/>
      <c r="J80" s="417"/>
      <c r="K80" s="24"/>
      <c r="L80" s="24"/>
      <c r="M80" s="24"/>
      <c r="O80" s="228"/>
    </row>
    <row r="81" spans="1:15" s="52" customFormat="1" ht="9" customHeight="1">
      <c r="A81" s="208" t="s">
        <v>315</v>
      </c>
      <c r="B81" s="144"/>
      <c r="C81" s="144"/>
      <c r="D81" s="144"/>
      <c r="E81" s="144"/>
      <c r="F81" s="144"/>
      <c r="G81" s="144"/>
      <c r="H81" s="144"/>
      <c r="I81" s="144"/>
      <c r="J81" s="144"/>
      <c r="K81" s="144"/>
      <c r="L81" s="144"/>
      <c r="M81" s="144"/>
      <c r="N81" s="144"/>
      <c r="O81" s="226"/>
    </row>
    <row r="82" spans="1:15" s="52" customFormat="1" ht="8.25">
      <c r="A82" s="208" t="s">
        <v>347</v>
      </c>
      <c r="B82" s="148"/>
      <c r="C82" s="148"/>
      <c r="D82" s="148"/>
      <c r="E82" s="148"/>
      <c r="F82" s="148"/>
      <c r="G82" s="148"/>
      <c r="H82" s="148"/>
      <c r="O82" s="226"/>
    </row>
  </sheetData>
  <sheetProtection/>
  <mergeCells count="31">
    <mergeCell ref="A1:H1"/>
    <mergeCell ref="I1:O1"/>
    <mergeCell ref="I4:J4"/>
    <mergeCell ref="E2:F2"/>
    <mergeCell ref="G2:H2"/>
    <mergeCell ref="D9:E13"/>
    <mergeCell ref="I2:L2"/>
    <mergeCell ref="A30:H30"/>
    <mergeCell ref="K9:L13"/>
    <mergeCell ref="J14:J16"/>
    <mergeCell ref="I9:J13"/>
    <mergeCell ref="N14:N16"/>
    <mergeCell ref="I7:I8"/>
    <mergeCell ref="E14:E16"/>
    <mergeCell ref="D7:H8"/>
    <mergeCell ref="A80:J80"/>
    <mergeCell ref="B6:C17"/>
    <mergeCell ref="A61:H61"/>
    <mergeCell ref="I61:O61"/>
    <mergeCell ref="H11:H13"/>
    <mergeCell ref="M9:N13"/>
    <mergeCell ref="B3:H3"/>
    <mergeCell ref="B4:H4"/>
    <mergeCell ref="I3:L3"/>
    <mergeCell ref="L14:L16"/>
    <mergeCell ref="F9:H10"/>
    <mergeCell ref="I30:O30"/>
    <mergeCell ref="G14:G16"/>
    <mergeCell ref="F11:G13"/>
    <mergeCell ref="I18:O18"/>
    <mergeCell ref="A18:H18"/>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A1">
      <selection activeCell="G82" sqref="G82"/>
    </sheetView>
  </sheetViews>
  <sheetFormatPr defaultColWidth="11.421875" defaultRowHeight="12.75"/>
  <cols>
    <col min="1" max="1" width="4.28125" style="232" bestFit="1" customWidth="1"/>
    <col min="2" max="2" width="25.140625" style="0" customWidth="1"/>
    <col min="3" max="3" width="0.85546875" style="0" customWidth="1"/>
    <col min="4" max="6" width="25.57421875" style="0" customWidth="1"/>
    <col min="7" max="11" width="20.00390625" style="0" customWidth="1"/>
    <col min="12" max="12" width="4.28125" style="232" bestFit="1" customWidth="1"/>
  </cols>
  <sheetData>
    <row r="1" spans="1:12" s="4" customFormat="1" ht="12" customHeight="1">
      <c r="A1" s="60"/>
      <c r="B1" s="50"/>
      <c r="C1" s="50"/>
      <c r="D1" s="50"/>
      <c r="E1" s="388" t="s">
        <v>368</v>
      </c>
      <c r="F1" s="388"/>
      <c r="G1" s="389" t="s">
        <v>369</v>
      </c>
      <c r="H1" s="389"/>
      <c r="I1" s="63"/>
      <c r="J1" s="63"/>
      <c r="K1" s="62" t="s">
        <v>7</v>
      </c>
      <c r="L1" s="198"/>
    </row>
    <row r="2" spans="1:12" s="4" customFormat="1" ht="12" customHeight="1">
      <c r="A2" s="227"/>
      <c r="B2" s="388" t="s">
        <v>195</v>
      </c>
      <c r="C2" s="388"/>
      <c r="D2" s="388"/>
      <c r="E2" s="388"/>
      <c r="F2" s="388"/>
      <c r="G2" s="389" t="s">
        <v>196</v>
      </c>
      <c r="H2" s="389"/>
      <c r="I2" s="389"/>
      <c r="J2" s="389"/>
      <c r="K2" s="85"/>
      <c r="L2" s="198"/>
    </row>
    <row r="3" spans="1:12" s="4" customFormat="1" ht="12" customHeight="1">
      <c r="A3" s="227"/>
      <c r="B3" s="388" t="s">
        <v>397</v>
      </c>
      <c r="C3" s="388"/>
      <c r="D3" s="388"/>
      <c r="E3" s="388"/>
      <c r="F3" s="388"/>
      <c r="G3" s="403" t="s">
        <v>197</v>
      </c>
      <c r="H3" s="403"/>
      <c r="I3" s="403"/>
      <c r="J3" s="85"/>
      <c r="K3" s="62" t="s">
        <v>7</v>
      </c>
      <c r="L3" s="198"/>
    </row>
    <row r="4" spans="1:12" s="4" customFormat="1" ht="12" customHeight="1">
      <c r="A4" s="198"/>
      <c r="B4" s="86"/>
      <c r="C4" s="86"/>
      <c r="D4" s="86"/>
      <c r="E4" s="241"/>
      <c r="F4" s="297" t="s">
        <v>3</v>
      </c>
      <c r="I4" s="50"/>
      <c r="J4" s="86"/>
      <c r="K4" s="86"/>
      <c r="L4" s="198"/>
    </row>
    <row r="5" spans="1:12" s="64" customFormat="1" ht="21" customHeight="1">
      <c r="A5" s="89" t="s">
        <v>7</v>
      </c>
      <c r="B5" s="404" t="s">
        <v>200</v>
      </c>
      <c r="C5" s="409"/>
      <c r="D5" s="99" t="s">
        <v>207</v>
      </c>
      <c r="E5" s="431" t="s">
        <v>367</v>
      </c>
      <c r="F5" s="414"/>
      <c r="G5" s="285" t="s">
        <v>208</v>
      </c>
      <c r="H5" s="430" t="s">
        <v>192</v>
      </c>
      <c r="I5" s="430"/>
      <c r="J5" s="92" t="s">
        <v>7</v>
      </c>
      <c r="K5" s="92" t="s">
        <v>7</v>
      </c>
      <c r="L5" s="90" t="s">
        <v>7</v>
      </c>
    </row>
    <row r="6" spans="1:12" s="64" customFormat="1" ht="12" customHeight="1">
      <c r="A6" s="93" t="s">
        <v>7</v>
      </c>
      <c r="B6" s="405"/>
      <c r="C6" s="412"/>
      <c r="D6" s="404" t="s">
        <v>370</v>
      </c>
      <c r="E6" s="431"/>
      <c r="F6" s="414"/>
      <c r="G6" s="433" t="s">
        <v>5</v>
      </c>
      <c r="H6" s="432" t="s">
        <v>210</v>
      </c>
      <c r="I6" s="432"/>
      <c r="J6" s="432"/>
      <c r="K6" s="432"/>
      <c r="L6" s="94" t="s">
        <v>7</v>
      </c>
    </row>
    <row r="7" spans="1:12" s="64" customFormat="1" ht="8.25" customHeight="1">
      <c r="A7" s="93" t="s">
        <v>7</v>
      </c>
      <c r="B7" s="405"/>
      <c r="C7" s="412"/>
      <c r="D7" s="405"/>
      <c r="E7" s="431"/>
      <c r="F7" s="414"/>
      <c r="G7" s="434"/>
      <c r="H7" s="415"/>
      <c r="I7" s="415"/>
      <c r="J7" s="415"/>
      <c r="K7" s="415"/>
      <c r="L7" s="94" t="s">
        <v>7</v>
      </c>
    </row>
    <row r="8" spans="1:12" s="64" customFormat="1" ht="22.5" customHeight="1">
      <c r="A8" s="93" t="s">
        <v>7</v>
      </c>
      <c r="B8" s="405"/>
      <c r="C8" s="412"/>
      <c r="D8" s="405"/>
      <c r="E8" s="431"/>
      <c r="F8" s="414"/>
      <c r="G8" s="434"/>
      <c r="H8" s="436" t="s">
        <v>375</v>
      </c>
      <c r="I8" s="432"/>
      <c r="J8" s="438"/>
      <c r="K8" s="432" t="s">
        <v>376</v>
      </c>
      <c r="L8" s="94" t="s">
        <v>7</v>
      </c>
    </row>
    <row r="9" spans="1:12" s="64" customFormat="1" ht="20.25" customHeight="1">
      <c r="A9" s="95" t="s">
        <v>177</v>
      </c>
      <c r="B9" s="405"/>
      <c r="C9" s="412"/>
      <c r="D9" s="405"/>
      <c r="E9" s="431"/>
      <c r="F9" s="414"/>
      <c r="G9" s="434"/>
      <c r="H9" s="431"/>
      <c r="I9" s="414"/>
      <c r="J9" s="412"/>
      <c r="K9" s="414"/>
      <c r="L9" s="97" t="s">
        <v>177</v>
      </c>
    </row>
    <row r="10" spans="1:12" s="64" customFormat="1" ht="18.75" customHeight="1">
      <c r="A10" s="95" t="s">
        <v>181</v>
      </c>
      <c r="B10" s="405"/>
      <c r="C10" s="412"/>
      <c r="D10" s="405"/>
      <c r="E10" s="431"/>
      <c r="F10" s="414"/>
      <c r="G10" s="434"/>
      <c r="H10" s="431"/>
      <c r="I10" s="414"/>
      <c r="J10" s="412"/>
      <c r="K10" s="414"/>
      <c r="L10" s="97" t="s">
        <v>181</v>
      </c>
    </row>
    <row r="11" spans="1:12" s="64" customFormat="1" ht="11.25" customHeight="1">
      <c r="A11" s="93" t="s">
        <v>7</v>
      </c>
      <c r="B11" s="405"/>
      <c r="C11" s="412"/>
      <c r="D11" s="405"/>
      <c r="E11" s="431"/>
      <c r="F11" s="414"/>
      <c r="G11" s="434"/>
      <c r="H11" s="431"/>
      <c r="I11" s="414"/>
      <c r="J11" s="412"/>
      <c r="K11" s="414"/>
      <c r="L11" s="94" t="s">
        <v>7</v>
      </c>
    </row>
    <row r="12" spans="1:12" s="64" customFormat="1" ht="22.5" customHeight="1">
      <c r="A12" s="93" t="s">
        <v>7</v>
      </c>
      <c r="B12" s="405"/>
      <c r="C12" s="412"/>
      <c r="D12" s="405"/>
      <c r="E12" s="431"/>
      <c r="F12" s="414"/>
      <c r="G12" s="434"/>
      <c r="H12" s="439"/>
      <c r="I12" s="414"/>
      <c r="J12" s="412"/>
      <c r="K12" s="414"/>
      <c r="L12" s="94" t="s">
        <v>7</v>
      </c>
    </row>
    <row r="13" spans="1:12" s="64" customFormat="1" ht="17.25" customHeight="1">
      <c r="A13" s="93" t="s">
        <v>7</v>
      </c>
      <c r="B13" s="405"/>
      <c r="C13" s="412"/>
      <c r="D13" s="405"/>
      <c r="E13" s="286" t="s">
        <v>201</v>
      </c>
      <c r="F13" s="436" t="s">
        <v>258</v>
      </c>
      <c r="G13" s="434"/>
      <c r="H13" s="92" t="s">
        <v>7</v>
      </c>
      <c r="I13" s="436" t="s">
        <v>175</v>
      </c>
      <c r="J13" s="433"/>
      <c r="K13" s="414"/>
      <c r="L13" s="293" t="s">
        <v>7</v>
      </c>
    </row>
    <row r="14" spans="1:12" s="64" customFormat="1" ht="21" customHeight="1">
      <c r="A14" s="93" t="s">
        <v>7</v>
      </c>
      <c r="B14" s="405"/>
      <c r="C14" s="412"/>
      <c r="D14" s="405"/>
      <c r="E14" s="287" t="s">
        <v>202</v>
      </c>
      <c r="F14" s="431"/>
      <c r="G14" s="434"/>
      <c r="H14" s="111" t="s">
        <v>4</v>
      </c>
      <c r="I14" s="437"/>
      <c r="J14" s="435"/>
      <c r="K14" s="414"/>
      <c r="L14" s="94" t="s">
        <v>7</v>
      </c>
    </row>
    <row r="15" spans="1:12" s="64" customFormat="1" ht="24" customHeight="1">
      <c r="A15" s="93" t="s">
        <v>7</v>
      </c>
      <c r="B15" s="405"/>
      <c r="C15" s="412"/>
      <c r="D15" s="413"/>
      <c r="E15" s="288" t="s">
        <v>203</v>
      </c>
      <c r="F15" s="431"/>
      <c r="G15" s="435"/>
      <c r="H15" s="93" t="s">
        <v>7</v>
      </c>
      <c r="I15" s="96" t="s">
        <v>124</v>
      </c>
      <c r="J15" s="96" t="s">
        <v>213</v>
      </c>
      <c r="K15" s="410"/>
      <c r="L15" s="94" t="s">
        <v>7</v>
      </c>
    </row>
    <row r="16" spans="1:12" s="234" customFormat="1" ht="13.5" customHeight="1">
      <c r="A16" s="101" t="s">
        <v>7</v>
      </c>
      <c r="B16" s="406"/>
      <c r="C16" s="429"/>
      <c r="D16" s="99" t="s">
        <v>221</v>
      </c>
      <c r="E16" s="102" t="s">
        <v>222</v>
      </c>
      <c r="F16" s="104" t="s">
        <v>223</v>
      </c>
      <c r="G16" s="291" t="s">
        <v>224</v>
      </c>
      <c r="H16" s="104" t="s">
        <v>225</v>
      </c>
      <c r="I16" s="102" t="s">
        <v>226</v>
      </c>
      <c r="J16" s="100" t="s">
        <v>227</v>
      </c>
      <c r="K16" s="99" t="s">
        <v>228</v>
      </c>
      <c r="L16" s="105" t="s">
        <v>7</v>
      </c>
    </row>
    <row r="17" spans="1:12" s="6" customFormat="1" ht="16.5" customHeight="1">
      <c r="A17" s="407" t="s">
        <v>382</v>
      </c>
      <c r="B17" s="407"/>
      <c r="C17" s="407"/>
      <c r="D17" s="407"/>
      <c r="E17" s="407"/>
      <c r="F17" s="407"/>
      <c r="G17" s="407" t="s">
        <v>382</v>
      </c>
      <c r="H17" s="407"/>
      <c r="I17" s="407"/>
      <c r="J17" s="407"/>
      <c r="K17" s="407"/>
      <c r="L17" s="407"/>
    </row>
    <row r="18" spans="1:12" s="4" customFormat="1" ht="9.75" customHeight="1">
      <c r="A18" s="7">
        <v>1</v>
      </c>
      <c r="B18" s="3" t="s">
        <v>58</v>
      </c>
      <c r="C18" s="3"/>
      <c r="D18" s="11">
        <f>D57</f>
        <v>20408934</v>
      </c>
      <c r="E18" s="12">
        <f aca="true" t="shared" si="0" ref="E18:K18">E57</f>
        <v>103206159</v>
      </c>
      <c r="F18" s="12">
        <f t="shared" si="0"/>
        <v>182773029</v>
      </c>
      <c r="G18" s="12">
        <f t="shared" si="0"/>
        <v>2863645811</v>
      </c>
      <c r="H18" s="12">
        <f t="shared" si="0"/>
        <v>2665235586</v>
      </c>
      <c r="I18" s="12">
        <f t="shared" si="0"/>
        <v>677042473</v>
      </c>
      <c r="J18" s="12">
        <f t="shared" si="0"/>
        <v>1988193113</v>
      </c>
      <c r="K18" s="12">
        <f t="shared" si="0"/>
        <v>106797282</v>
      </c>
      <c r="L18" s="198">
        <v>1</v>
      </c>
    </row>
    <row r="19" spans="1:12" s="4" customFormat="1" ht="9.75" customHeight="1">
      <c r="A19" s="7">
        <v>2</v>
      </c>
      <c r="B19" s="3" t="s">
        <v>80</v>
      </c>
      <c r="C19" s="3"/>
      <c r="D19" s="11">
        <f>D77</f>
        <v>10380423</v>
      </c>
      <c r="E19" s="12">
        <f aca="true" t="shared" si="1" ref="E19:K19">E77</f>
        <v>13784422</v>
      </c>
      <c r="F19" s="12">
        <f t="shared" si="1"/>
        <v>21698785</v>
      </c>
      <c r="G19" s="12">
        <f t="shared" si="1"/>
        <v>211017386</v>
      </c>
      <c r="H19" s="12">
        <f t="shared" si="1"/>
        <v>187751823</v>
      </c>
      <c r="I19" s="12">
        <f t="shared" si="1"/>
        <v>109135687</v>
      </c>
      <c r="J19" s="12">
        <f t="shared" si="1"/>
        <v>78616136</v>
      </c>
      <c r="K19" s="12">
        <f t="shared" si="1"/>
        <v>7924041</v>
      </c>
      <c r="L19" s="198">
        <v>2</v>
      </c>
    </row>
    <row r="20" spans="1:12" s="4" customFormat="1" ht="9.75" customHeight="1">
      <c r="A20" s="7">
        <v>3</v>
      </c>
      <c r="B20" s="3" t="s">
        <v>92</v>
      </c>
      <c r="C20" s="3"/>
      <c r="D20" s="11">
        <f>'Tab4-S24-S25'!D34</f>
        <v>9819437</v>
      </c>
      <c r="E20" s="12">
        <f>'Tab4-S24-S25'!E34</f>
        <v>7225487</v>
      </c>
      <c r="F20" s="12">
        <f>'Tab4-S24-S25'!F34</f>
        <v>16790417</v>
      </c>
      <c r="G20" s="12">
        <f>'Tab4-S24-S25'!G34</f>
        <v>211098889</v>
      </c>
      <c r="H20" s="12">
        <f>'Tab4-S24-S25'!H34</f>
        <v>183432347</v>
      </c>
      <c r="I20" s="12">
        <f>'Tab4-S24-S25'!I34</f>
        <v>86026333</v>
      </c>
      <c r="J20" s="12">
        <f>'Tab4-S24-S25'!J34</f>
        <v>97406014</v>
      </c>
      <c r="K20" s="12">
        <f>'Tab4-S24-S25'!K34</f>
        <v>10744611</v>
      </c>
      <c r="L20" s="198">
        <v>3</v>
      </c>
    </row>
    <row r="21" spans="1:12" s="4" customFormat="1" ht="9.75" customHeight="1">
      <c r="A21" s="7">
        <v>4</v>
      </c>
      <c r="B21" s="3" t="s">
        <v>102</v>
      </c>
      <c r="C21" s="3"/>
      <c r="D21" s="11">
        <f>'Tab4-S24-S25'!D55</f>
        <v>5771182</v>
      </c>
      <c r="E21" s="12">
        <f>'Tab4-S24-S25'!E55</f>
        <v>11292676</v>
      </c>
      <c r="F21" s="12">
        <f>'Tab4-S24-S25'!F55</f>
        <v>9594549</v>
      </c>
      <c r="G21" s="12">
        <f>'Tab4-S24-S25'!G55</f>
        <v>170461517</v>
      </c>
      <c r="H21" s="12">
        <f>'Tab4-S24-S25'!H55</f>
        <v>147708615</v>
      </c>
      <c r="I21" s="12">
        <f>'Tab4-S24-S25'!I55</f>
        <v>43278323</v>
      </c>
      <c r="J21" s="12">
        <f>'Tab4-S24-S25'!J55</f>
        <v>104430292</v>
      </c>
      <c r="K21" s="12">
        <f>'Tab4-S24-S25'!K55</f>
        <v>12647160</v>
      </c>
      <c r="L21" s="198">
        <v>4</v>
      </c>
    </row>
    <row r="22" spans="1:12" s="4" customFormat="1" ht="9.75" customHeight="1">
      <c r="A22" s="7">
        <v>5</v>
      </c>
      <c r="B22" s="3" t="s">
        <v>113</v>
      </c>
      <c r="C22" s="3"/>
      <c r="D22" s="11">
        <f>'Tab4-S24-S25'!D75</f>
        <v>10005327</v>
      </c>
      <c r="E22" s="12">
        <f>'Tab4-S24-S25'!E75</f>
        <v>16363377</v>
      </c>
      <c r="F22" s="12">
        <f>'Tab4-S24-S25'!F75</f>
        <v>40539397</v>
      </c>
      <c r="G22" s="12">
        <f>'Tab4-S24-S25'!G75</f>
        <v>534654706</v>
      </c>
      <c r="H22" s="12">
        <f>'Tab4-S24-S25'!H75</f>
        <v>477629036</v>
      </c>
      <c r="I22" s="12">
        <f>'Tab4-S24-S25'!I75</f>
        <v>202366096</v>
      </c>
      <c r="J22" s="12">
        <f>'Tab4-S24-S25'!J75</f>
        <v>275262940</v>
      </c>
      <c r="K22" s="12">
        <f>'Tab4-S24-S25'!K75</f>
        <v>35400729</v>
      </c>
      <c r="L22" s="198">
        <v>5</v>
      </c>
    </row>
    <row r="23" spans="1:12" s="4" customFormat="1" ht="9.75" customHeight="1">
      <c r="A23" s="7">
        <v>6</v>
      </c>
      <c r="B23" s="3" t="s">
        <v>6</v>
      </c>
      <c r="C23" s="3"/>
      <c r="D23" s="11">
        <f>'Tab4-S30-S31'!D37</f>
        <v>2814564</v>
      </c>
      <c r="E23" s="12">
        <f>'Tab4-S30-S31'!E37</f>
        <v>11852589</v>
      </c>
      <c r="F23" s="12">
        <f>'Tab4-S30-S31'!F37</f>
        <v>28115742</v>
      </c>
      <c r="G23" s="12">
        <f>'Tab4-S30-S31'!G37</f>
        <v>333946253</v>
      </c>
      <c r="H23" s="12">
        <f>'Tab4-S30-S31'!H37</f>
        <v>307391206</v>
      </c>
      <c r="I23" s="12">
        <f>'Tab4-S30-S31'!I37</f>
        <v>190615873</v>
      </c>
      <c r="J23" s="12">
        <f>'Tab4-S30-S31'!J37</f>
        <v>116775333</v>
      </c>
      <c r="K23" s="12">
        <f>'Tab4-S30-S31'!K37</f>
        <v>17591173</v>
      </c>
      <c r="L23" s="198">
        <v>6</v>
      </c>
    </row>
    <row r="24" spans="1:12" s="4" customFormat="1" ht="9.75" customHeight="1">
      <c r="A24" s="7">
        <v>7</v>
      </c>
      <c r="B24" s="3" t="s">
        <v>19</v>
      </c>
      <c r="C24" s="3"/>
      <c r="D24" s="11">
        <f>'Tab4-S30-S31'!D59</f>
        <v>7556830</v>
      </c>
      <c r="E24" s="12">
        <f>'Tab4-S30-S31'!E59</f>
        <v>23971064</v>
      </c>
      <c r="F24" s="12">
        <f>'Tab4-S30-S31'!F59</f>
        <v>43220168</v>
      </c>
      <c r="G24" s="12">
        <f>'Tab4-S30-S31'!G59</f>
        <v>382715488</v>
      </c>
      <c r="H24" s="12">
        <f>'Tab4-S30-S31'!H59</f>
        <v>348001479</v>
      </c>
      <c r="I24" s="12">
        <f>'Tab4-S30-S31'!I59</f>
        <v>202128727</v>
      </c>
      <c r="J24" s="12">
        <f>'Tab4-S30-S31'!J59</f>
        <v>145872752</v>
      </c>
      <c r="K24" s="12">
        <f>'Tab4-S30-S31'!K59</f>
        <v>20660980</v>
      </c>
      <c r="L24" s="198">
        <v>7</v>
      </c>
    </row>
    <row r="25" spans="1:12" s="29" customFormat="1" ht="18" customHeight="1">
      <c r="A25" s="25">
        <v>8</v>
      </c>
      <c r="B25" s="26" t="s">
        <v>55</v>
      </c>
      <c r="C25" s="26"/>
      <c r="D25" s="27">
        <f>SUM(D18:D24)</f>
        <v>66756697</v>
      </c>
      <c r="E25" s="28">
        <f aca="true" t="shared" si="2" ref="E25:K25">SUM(E18:E24)</f>
        <v>187695774</v>
      </c>
      <c r="F25" s="28">
        <f t="shared" si="2"/>
        <v>342732087</v>
      </c>
      <c r="G25" s="28">
        <f t="shared" si="2"/>
        <v>4707540050</v>
      </c>
      <c r="H25" s="28">
        <f t="shared" si="2"/>
        <v>4317150092</v>
      </c>
      <c r="I25" s="28">
        <f t="shared" si="2"/>
        <v>1510593512</v>
      </c>
      <c r="J25" s="28">
        <f t="shared" si="2"/>
        <v>2806556580</v>
      </c>
      <c r="K25" s="28">
        <f t="shared" si="2"/>
        <v>211765976</v>
      </c>
      <c r="L25" s="200">
        <v>8</v>
      </c>
    </row>
    <row r="26" spans="1:12" s="4" customFormat="1" ht="9.75" customHeight="1">
      <c r="A26" s="7">
        <v>9</v>
      </c>
      <c r="B26" s="3" t="s">
        <v>56</v>
      </c>
      <c r="C26" s="3"/>
      <c r="D26" s="125">
        <f>D34+D64+'Tab4-S24-S25'!D23+'Tab4-S24-S25'!D42+'Tab4-S24-S25'!D64+'Tab4-S30-S31'!D23+'Tab4-S30-S31'!D45</f>
        <v>18718799</v>
      </c>
      <c r="E26" s="126">
        <f>E34+E64+'Tab4-S24-S25'!E23+'Tab4-S24-S25'!E42+'Tab4-S24-S25'!E64+'Tab4-S30-S31'!E23+'Tab4-S30-S31'!E45</f>
        <v>108001863</v>
      </c>
      <c r="F26" s="126">
        <f>F34+F64+'Tab4-S24-S25'!F23+'Tab4-S24-S25'!F42+'Tab4-S24-S25'!F64+'Tab4-S30-S31'!F23+'Tab4-S30-S31'!F45</f>
        <v>158069717</v>
      </c>
      <c r="G26" s="126">
        <f>G34+G64+'Tab4-S24-S25'!G23+'Tab4-S24-S25'!G42+'Tab4-S24-S25'!G64+'Tab4-S30-S31'!G23+'Tab4-S30-S31'!G45</f>
        <v>2687308206</v>
      </c>
      <c r="H26" s="126">
        <f>H34+H64+'Tab4-S24-S25'!H23+'Tab4-S24-S25'!H42+'Tab4-S24-S25'!H64+'Tab4-S30-S31'!H23+'Tab4-S30-S31'!H45</f>
        <v>2483432441</v>
      </c>
      <c r="I26" s="126">
        <f>I34+I64+'Tab4-S24-S25'!I23+'Tab4-S24-S25'!I42+'Tab4-S24-S25'!I64+'Tab4-S30-S31'!I23+'Tab4-S30-S31'!I45</f>
        <v>464461055</v>
      </c>
      <c r="J26" s="126">
        <f>J34+J64+'Tab4-S24-S25'!J23+'Tab4-S24-S25'!J42+'Tab4-S24-S25'!J64+'Tab4-S30-S31'!J23+'Tab4-S30-S31'!J45</f>
        <v>2018971386</v>
      </c>
      <c r="K26" s="126">
        <f>K34+K64+'Tab4-S24-S25'!K23+'Tab4-S24-S25'!K42+'Tab4-S24-S25'!K64+'Tab4-S30-S31'!K23+'Tab4-S30-S31'!K45</f>
        <v>113634975</v>
      </c>
      <c r="L26" s="198">
        <v>9</v>
      </c>
    </row>
    <row r="27" spans="1:12" s="4" customFormat="1" ht="9.75" customHeight="1">
      <c r="A27" s="7">
        <v>10</v>
      </c>
      <c r="B27" s="3" t="s">
        <v>57</v>
      </c>
      <c r="C27" s="3"/>
      <c r="D27" s="125">
        <f>D56+D76+'Tab4-S24-S25'!D33+'Tab4-S24-S25'!D54+'Tab4-S24-S25'!D74+'Tab4-S30-S31'!D36+'Tab4-S30-S31'!D58</f>
        <v>48037898</v>
      </c>
      <c r="E27" s="126">
        <f>E56+E76+'Tab4-S24-S25'!E33+'Tab4-S24-S25'!E54+'Tab4-S24-S25'!E74+'Tab4-S30-S31'!E36+'Tab4-S30-S31'!E58</f>
        <v>79693911</v>
      </c>
      <c r="F27" s="126">
        <f>F56+F76+'Tab4-S24-S25'!F33+'Tab4-S24-S25'!F54+'Tab4-S24-S25'!F74+'Tab4-S30-S31'!F36+'Tab4-S30-S31'!F58</f>
        <v>184662370</v>
      </c>
      <c r="G27" s="126">
        <f>G56+G76+'Tab4-S24-S25'!G33+'Tab4-S24-S25'!G54+'Tab4-S24-S25'!G74+'Tab4-S30-S31'!G36+'Tab4-S30-S31'!G58</f>
        <v>2020231844</v>
      </c>
      <c r="H27" s="126">
        <f>H56+H76+'Tab4-S24-S25'!H33+'Tab4-S24-S25'!H54+'Tab4-S24-S25'!H74+'Tab4-S30-S31'!H36+'Tab4-S30-S31'!H58</f>
        <v>1833717651</v>
      </c>
      <c r="I27" s="126">
        <f>I56+I76+'Tab4-S24-S25'!I33+'Tab4-S24-S25'!I54+'Tab4-S24-S25'!I74+'Tab4-S30-S31'!I36+'Tab4-S30-S31'!I58</f>
        <v>1046132457</v>
      </c>
      <c r="J27" s="126">
        <f>J56+J76+'Tab4-S24-S25'!J33+'Tab4-S24-S25'!J54+'Tab4-S24-S25'!J74+'Tab4-S30-S31'!J36+'Tab4-S30-S31'!J58</f>
        <v>787585194</v>
      </c>
      <c r="K27" s="126">
        <f>K56+K76+'Tab4-S24-S25'!K33+'Tab4-S24-S25'!K54+'Tab4-S24-S25'!K74+'Tab4-S30-S31'!K36+'Tab4-S30-S31'!K58</f>
        <v>98131001</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28" t="s">
        <v>383</v>
      </c>
      <c r="B29" s="428"/>
      <c r="C29" s="428"/>
      <c r="D29" s="428"/>
      <c r="E29" s="428"/>
      <c r="F29" s="428"/>
      <c r="G29" s="418" t="s">
        <v>383</v>
      </c>
      <c r="H29" s="418"/>
      <c r="I29" s="418"/>
      <c r="J29" s="418"/>
      <c r="K29" s="418"/>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1583266</v>
      </c>
      <c r="E31" s="12">
        <v>11019960</v>
      </c>
      <c r="F31" s="12">
        <v>4314190</v>
      </c>
      <c r="G31" s="12">
        <v>24725689</v>
      </c>
      <c r="H31" s="12">
        <v>21006024</v>
      </c>
      <c r="I31" s="12">
        <v>9415803</v>
      </c>
      <c r="J31" s="12">
        <v>11590221</v>
      </c>
      <c r="K31" s="12">
        <v>1642156</v>
      </c>
      <c r="L31" s="198">
        <v>11</v>
      </c>
    </row>
    <row r="32" spans="1:12" s="4" customFormat="1" ht="9.75" customHeight="1">
      <c r="A32" s="7">
        <v>12</v>
      </c>
      <c r="B32" s="3" t="s">
        <v>60</v>
      </c>
      <c r="C32" s="3"/>
      <c r="D32" s="11" t="s">
        <v>314</v>
      </c>
      <c r="E32" s="12">
        <v>60504077</v>
      </c>
      <c r="F32" s="12">
        <v>97429094</v>
      </c>
      <c r="G32" s="12">
        <v>2096323457</v>
      </c>
      <c r="H32" s="12">
        <v>1983110028</v>
      </c>
      <c r="I32" s="12">
        <v>298967295</v>
      </c>
      <c r="J32" s="12">
        <v>1684142733</v>
      </c>
      <c r="K32" s="12">
        <v>60885062</v>
      </c>
      <c r="L32" s="198">
        <v>12</v>
      </c>
    </row>
    <row r="33" spans="1:12" s="4" customFormat="1" ht="9.75" customHeight="1">
      <c r="A33" s="7">
        <v>13</v>
      </c>
      <c r="B33" s="3" t="s">
        <v>61</v>
      </c>
      <c r="C33" s="3"/>
      <c r="D33" s="11" t="s">
        <v>314</v>
      </c>
      <c r="E33" s="12">
        <v>195502</v>
      </c>
      <c r="F33" s="12">
        <v>1634043</v>
      </c>
      <c r="G33" s="12">
        <v>13477261</v>
      </c>
      <c r="H33" s="12">
        <v>10591186</v>
      </c>
      <c r="I33" s="12">
        <v>4312814</v>
      </c>
      <c r="J33" s="12">
        <v>6278372</v>
      </c>
      <c r="K33" s="12">
        <v>2306899</v>
      </c>
      <c r="L33" s="198">
        <v>13</v>
      </c>
    </row>
    <row r="34" spans="1:12" s="4" customFormat="1" ht="9.75" customHeight="1">
      <c r="A34" s="7">
        <v>14</v>
      </c>
      <c r="B34" s="14" t="s">
        <v>4</v>
      </c>
      <c r="C34" s="14"/>
      <c r="D34" s="16">
        <f>SUM(D31:D33)</f>
        <v>1583266</v>
      </c>
      <c r="E34" s="17">
        <f aca="true" t="shared" si="3" ref="E34:K34">SUM(E31:E33)</f>
        <v>71719539</v>
      </c>
      <c r="F34" s="17">
        <f t="shared" si="3"/>
        <v>103377327</v>
      </c>
      <c r="G34" s="17">
        <f t="shared" si="3"/>
        <v>2134526407</v>
      </c>
      <c r="H34" s="17">
        <f t="shared" si="3"/>
        <v>2014707238</v>
      </c>
      <c r="I34" s="17">
        <f t="shared" si="3"/>
        <v>312695912</v>
      </c>
      <c r="J34" s="17">
        <f t="shared" si="3"/>
        <v>1702011326</v>
      </c>
      <c r="K34" s="17">
        <f t="shared" si="3"/>
        <v>64834117</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1721024</v>
      </c>
      <c r="E36" s="12">
        <v>541507</v>
      </c>
      <c r="F36" s="12">
        <v>1157448</v>
      </c>
      <c r="G36" s="12">
        <v>14866863</v>
      </c>
      <c r="H36" s="12">
        <v>12690269</v>
      </c>
      <c r="I36" s="12">
        <v>3063117</v>
      </c>
      <c r="J36" s="12">
        <v>9627152</v>
      </c>
      <c r="K36" s="12">
        <v>-133344</v>
      </c>
      <c r="L36" s="198">
        <v>15</v>
      </c>
    </row>
    <row r="37" spans="1:12" s="4" customFormat="1" ht="9.75" customHeight="1">
      <c r="A37" s="7">
        <v>16</v>
      </c>
      <c r="B37" s="3" t="s">
        <v>63</v>
      </c>
      <c r="C37" s="3"/>
      <c r="D37" s="11">
        <v>1234735</v>
      </c>
      <c r="E37" s="12">
        <v>4378817</v>
      </c>
      <c r="F37" s="12">
        <v>2626126</v>
      </c>
      <c r="G37" s="12">
        <v>17940792</v>
      </c>
      <c r="H37" s="12">
        <v>15159305</v>
      </c>
      <c r="I37" s="12">
        <v>12485801</v>
      </c>
      <c r="J37" s="12">
        <v>2673504</v>
      </c>
      <c r="K37" s="12">
        <v>989493</v>
      </c>
      <c r="L37" s="198">
        <v>16</v>
      </c>
    </row>
    <row r="38" spans="1:12" s="4" customFormat="1" ht="9.75" customHeight="1">
      <c r="A38" s="7">
        <v>17</v>
      </c>
      <c r="B38" s="3" t="s">
        <v>64</v>
      </c>
      <c r="C38" s="3"/>
      <c r="D38" s="11">
        <v>1032400</v>
      </c>
      <c r="E38" s="12">
        <v>501306</v>
      </c>
      <c r="F38" s="12">
        <v>2610419</v>
      </c>
      <c r="G38" s="12">
        <v>24138184</v>
      </c>
      <c r="H38" s="12">
        <v>20394373</v>
      </c>
      <c r="I38" s="12">
        <v>9536143</v>
      </c>
      <c r="J38" s="12">
        <v>10858230</v>
      </c>
      <c r="K38" s="12">
        <v>2293411</v>
      </c>
      <c r="L38" s="198">
        <v>17</v>
      </c>
    </row>
    <row r="39" spans="1:12" s="4" customFormat="1" ht="9.75" customHeight="1">
      <c r="A39" s="7">
        <v>18</v>
      </c>
      <c r="B39" s="3" t="s">
        <v>65</v>
      </c>
      <c r="C39" s="3"/>
      <c r="D39" s="11">
        <v>799221</v>
      </c>
      <c r="E39" s="12">
        <v>674167</v>
      </c>
      <c r="F39" s="12">
        <v>5713020</v>
      </c>
      <c r="G39" s="12">
        <v>48894385</v>
      </c>
      <c r="H39" s="12">
        <v>44857826</v>
      </c>
      <c r="I39" s="12">
        <v>29400679</v>
      </c>
      <c r="J39" s="12">
        <v>15457147</v>
      </c>
      <c r="K39" s="12">
        <v>2027286</v>
      </c>
      <c r="L39" s="198">
        <v>18</v>
      </c>
    </row>
    <row r="40" spans="1:12" s="4" customFormat="1" ht="9.75" customHeight="1">
      <c r="A40" s="7">
        <v>19</v>
      </c>
      <c r="B40" s="3" t="s">
        <v>66</v>
      </c>
      <c r="C40" s="3"/>
      <c r="D40" s="11" t="s">
        <v>314</v>
      </c>
      <c r="E40" s="12">
        <v>1054182</v>
      </c>
      <c r="F40" s="12">
        <v>2421300</v>
      </c>
      <c r="G40" s="12">
        <v>35304214</v>
      </c>
      <c r="H40" s="12">
        <v>32161558</v>
      </c>
      <c r="I40" s="12">
        <v>10140029</v>
      </c>
      <c r="J40" s="12">
        <v>22021529</v>
      </c>
      <c r="K40" s="12">
        <v>2406404</v>
      </c>
      <c r="L40" s="198">
        <v>19</v>
      </c>
    </row>
    <row r="41" spans="1:12" s="4" customFormat="1" ht="9.75" customHeight="1">
      <c r="A41" s="7">
        <v>20</v>
      </c>
      <c r="B41" s="3" t="s">
        <v>67</v>
      </c>
      <c r="C41" s="3"/>
      <c r="D41" s="11">
        <v>902737</v>
      </c>
      <c r="E41" s="12">
        <v>1011048</v>
      </c>
      <c r="F41" s="12">
        <v>1998614</v>
      </c>
      <c r="G41" s="12">
        <v>25362466</v>
      </c>
      <c r="H41" s="12">
        <v>22919140</v>
      </c>
      <c r="I41" s="12">
        <v>13231327</v>
      </c>
      <c r="J41" s="12">
        <v>9687813</v>
      </c>
      <c r="K41" s="12">
        <v>1030715</v>
      </c>
      <c r="L41" s="198">
        <v>20</v>
      </c>
    </row>
    <row r="42" spans="1:12" s="4" customFormat="1" ht="9.75" customHeight="1">
      <c r="A42" s="7">
        <v>21</v>
      </c>
      <c r="B42" s="3" t="s">
        <v>68</v>
      </c>
      <c r="C42" s="3"/>
      <c r="D42" s="11">
        <v>929865</v>
      </c>
      <c r="E42" s="12">
        <v>541660</v>
      </c>
      <c r="F42" s="12">
        <v>4296336</v>
      </c>
      <c r="G42" s="12">
        <v>31123943</v>
      </c>
      <c r="H42" s="12">
        <v>28687858</v>
      </c>
      <c r="I42" s="12">
        <v>16505579</v>
      </c>
      <c r="J42" s="12">
        <v>12182279</v>
      </c>
      <c r="K42" s="12">
        <v>1054503</v>
      </c>
      <c r="L42" s="198">
        <v>21</v>
      </c>
    </row>
    <row r="43" spans="1:12" s="4" customFormat="1" ht="9.75" customHeight="1">
      <c r="A43" s="7">
        <v>22</v>
      </c>
      <c r="B43" s="3" t="s">
        <v>69</v>
      </c>
      <c r="C43" s="3"/>
      <c r="D43" s="11" t="s">
        <v>314</v>
      </c>
      <c r="E43" s="12">
        <v>1357164</v>
      </c>
      <c r="F43" s="12">
        <v>6067491</v>
      </c>
      <c r="G43" s="12">
        <v>43841781</v>
      </c>
      <c r="H43" s="12">
        <v>39451733</v>
      </c>
      <c r="I43" s="12">
        <v>26805740</v>
      </c>
      <c r="J43" s="12">
        <v>12645993</v>
      </c>
      <c r="K43" s="12">
        <v>3215056</v>
      </c>
      <c r="L43" s="198">
        <v>22</v>
      </c>
    </row>
    <row r="44" spans="1:12" s="4" customFormat="1" ht="9.75" customHeight="1">
      <c r="A44" s="7">
        <v>23</v>
      </c>
      <c r="B44" s="3" t="s">
        <v>70</v>
      </c>
      <c r="C44" s="3"/>
      <c r="D44" s="11" t="s">
        <v>314</v>
      </c>
      <c r="E44" s="12">
        <v>1776389</v>
      </c>
      <c r="F44" s="12">
        <v>7792946</v>
      </c>
      <c r="G44" s="12">
        <v>54585345</v>
      </c>
      <c r="H44" s="12">
        <v>49691311</v>
      </c>
      <c r="I44" s="12">
        <v>25430472</v>
      </c>
      <c r="J44" s="12">
        <v>24260839</v>
      </c>
      <c r="K44" s="12">
        <v>3892387</v>
      </c>
      <c r="L44" s="198">
        <v>23</v>
      </c>
    </row>
    <row r="45" spans="1:12" s="4" customFormat="1" ht="9.75" customHeight="1">
      <c r="A45" s="7">
        <v>24</v>
      </c>
      <c r="B45" s="3" t="s">
        <v>71</v>
      </c>
      <c r="C45" s="3"/>
      <c r="D45" s="11">
        <v>638005</v>
      </c>
      <c r="E45" s="12">
        <v>339022</v>
      </c>
      <c r="F45" s="12">
        <v>2130082</v>
      </c>
      <c r="G45" s="12">
        <v>13629344</v>
      </c>
      <c r="H45" s="12">
        <v>11799272</v>
      </c>
      <c r="I45" s="12">
        <v>7398650</v>
      </c>
      <c r="J45" s="12">
        <v>4400622</v>
      </c>
      <c r="K45" s="12">
        <v>863620</v>
      </c>
      <c r="L45" s="198">
        <v>24</v>
      </c>
    </row>
    <row r="46" spans="1:12" s="4" customFormat="1" ht="9.75" customHeight="1">
      <c r="A46" s="7">
        <v>25</v>
      </c>
      <c r="B46" s="3" t="s">
        <v>72</v>
      </c>
      <c r="C46" s="3"/>
      <c r="D46" s="11" t="s">
        <v>314</v>
      </c>
      <c r="E46" s="12">
        <v>912300</v>
      </c>
      <c r="F46" s="12">
        <v>3494839</v>
      </c>
      <c r="G46" s="12">
        <v>21661204</v>
      </c>
      <c r="H46" s="12">
        <v>19920407</v>
      </c>
      <c r="I46" s="12">
        <v>11727489</v>
      </c>
      <c r="J46" s="12">
        <v>8192918</v>
      </c>
      <c r="K46" s="12">
        <v>1305231</v>
      </c>
      <c r="L46" s="198">
        <v>25</v>
      </c>
    </row>
    <row r="47" spans="1:12" s="4" customFormat="1" ht="9.75" customHeight="1">
      <c r="A47" s="7">
        <v>26</v>
      </c>
      <c r="B47" s="3" t="s">
        <v>73</v>
      </c>
      <c r="C47" s="3"/>
      <c r="D47" s="11" t="s">
        <v>314</v>
      </c>
      <c r="E47" s="12">
        <v>842490</v>
      </c>
      <c r="F47" s="12">
        <v>2217015</v>
      </c>
      <c r="G47" s="12">
        <v>20152265</v>
      </c>
      <c r="H47" s="12">
        <v>19011768</v>
      </c>
      <c r="I47" s="12">
        <v>11730926</v>
      </c>
      <c r="J47" s="12">
        <v>7280842</v>
      </c>
      <c r="K47" s="12">
        <v>840543</v>
      </c>
      <c r="L47" s="198">
        <v>26</v>
      </c>
    </row>
    <row r="48" spans="1:12" s="4" customFormat="1" ht="9.75" customHeight="1">
      <c r="A48" s="7">
        <v>27</v>
      </c>
      <c r="B48" s="3" t="s">
        <v>74</v>
      </c>
      <c r="C48" s="3"/>
      <c r="D48" s="11" t="s">
        <v>314</v>
      </c>
      <c r="E48" s="12">
        <v>708795</v>
      </c>
      <c r="F48" s="12">
        <v>2190680</v>
      </c>
      <c r="G48" s="12">
        <v>20868397</v>
      </c>
      <c r="H48" s="12">
        <v>19448883</v>
      </c>
      <c r="I48" s="12">
        <v>10510027</v>
      </c>
      <c r="J48" s="12">
        <v>8938856</v>
      </c>
      <c r="K48" s="12">
        <v>1139514</v>
      </c>
      <c r="L48" s="198">
        <v>27</v>
      </c>
    </row>
    <row r="49" spans="1:12" s="4" customFormat="1" ht="9.75" customHeight="1">
      <c r="A49" s="7">
        <v>28</v>
      </c>
      <c r="B49" s="3" t="s">
        <v>60</v>
      </c>
      <c r="C49" s="3"/>
      <c r="D49" s="11">
        <v>2886695</v>
      </c>
      <c r="E49" s="12">
        <v>11426269</v>
      </c>
      <c r="F49" s="12">
        <v>13296483</v>
      </c>
      <c r="G49" s="12">
        <v>147274205</v>
      </c>
      <c r="H49" s="12">
        <v>124073164</v>
      </c>
      <c r="I49" s="12">
        <v>69037525</v>
      </c>
      <c r="J49" s="12">
        <v>55035639</v>
      </c>
      <c r="K49" s="12">
        <v>13709119</v>
      </c>
      <c r="L49" s="198">
        <v>28</v>
      </c>
    </row>
    <row r="50" spans="1:12" s="4" customFormat="1" ht="9.75" customHeight="1">
      <c r="A50" s="7">
        <v>29</v>
      </c>
      <c r="B50" s="3" t="s">
        <v>75</v>
      </c>
      <c r="C50" s="3"/>
      <c r="D50" s="11">
        <v>637391</v>
      </c>
      <c r="E50" s="12">
        <v>529269</v>
      </c>
      <c r="F50" s="12">
        <v>1841251</v>
      </c>
      <c r="G50" s="12">
        <v>20791370</v>
      </c>
      <c r="H50" s="12">
        <v>19236982</v>
      </c>
      <c r="I50" s="12">
        <v>11712383</v>
      </c>
      <c r="J50" s="12">
        <v>7524599</v>
      </c>
      <c r="K50" s="12">
        <v>610997</v>
      </c>
      <c r="L50" s="198">
        <v>29</v>
      </c>
    </row>
    <row r="51" spans="1:12" s="4" customFormat="1" ht="9.75" customHeight="1">
      <c r="A51" s="7">
        <v>30</v>
      </c>
      <c r="B51" s="3" t="s">
        <v>76</v>
      </c>
      <c r="C51" s="3"/>
      <c r="D51" s="11">
        <v>1043265</v>
      </c>
      <c r="E51" s="12">
        <v>1049225</v>
      </c>
      <c r="F51" s="12">
        <v>4318261</v>
      </c>
      <c r="G51" s="12">
        <v>36488779</v>
      </c>
      <c r="H51" s="12">
        <v>33969397</v>
      </c>
      <c r="I51" s="12">
        <v>29192730</v>
      </c>
      <c r="J51" s="12">
        <v>4776667</v>
      </c>
      <c r="K51" s="12">
        <v>1145417</v>
      </c>
      <c r="L51" s="198">
        <v>30</v>
      </c>
    </row>
    <row r="52" spans="1:12" s="4" customFormat="1" ht="9.75" customHeight="1">
      <c r="A52" s="7">
        <v>31</v>
      </c>
      <c r="B52" s="3" t="s">
        <v>61</v>
      </c>
      <c r="C52" s="3"/>
      <c r="D52" s="11">
        <v>2077953</v>
      </c>
      <c r="E52" s="12">
        <v>1080029</v>
      </c>
      <c r="F52" s="12">
        <v>4805966</v>
      </c>
      <c r="G52" s="12">
        <v>49909053</v>
      </c>
      <c r="H52" s="12">
        <v>45475380</v>
      </c>
      <c r="I52" s="12">
        <v>23397697</v>
      </c>
      <c r="J52" s="12">
        <v>22077683</v>
      </c>
      <c r="K52" s="12">
        <v>1708670</v>
      </c>
      <c r="L52" s="198">
        <v>31</v>
      </c>
    </row>
    <row r="53" spans="1:12" s="4" customFormat="1" ht="9.75" customHeight="1">
      <c r="A53" s="7">
        <v>32</v>
      </c>
      <c r="B53" s="3" t="s">
        <v>77</v>
      </c>
      <c r="C53" s="3"/>
      <c r="D53" s="11">
        <v>1617822</v>
      </c>
      <c r="E53" s="12">
        <v>1537148</v>
      </c>
      <c r="F53" s="12">
        <v>2815780</v>
      </c>
      <c r="G53" s="12">
        <v>36515424</v>
      </c>
      <c r="H53" s="12">
        <v>32564616</v>
      </c>
      <c r="I53" s="12">
        <v>12169265</v>
      </c>
      <c r="J53" s="12">
        <v>20395351</v>
      </c>
      <c r="K53" s="12">
        <v>1598555</v>
      </c>
      <c r="L53" s="198">
        <v>32</v>
      </c>
    </row>
    <row r="54" spans="1:12" s="4" customFormat="1" ht="9.75" customHeight="1">
      <c r="A54" s="7">
        <v>33</v>
      </c>
      <c r="B54" s="3" t="s">
        <v>78</v>
      </c>
      <c r="C54" s="3"/>
      <c r="D54" s="11">
        <v>1704926</v>
      </c>
      <c r="E54" s="12">
        <v>727772</v>
      </c>
      <c r="F54" s="12">
        <v>2820565</v>
      </c>
      <c r="G54" s="12">
        <v>30961821</v>
      </c>
      <c r="H54" s="12">
        <v>27418928</v>
      </c>
      <c r="I54" s="12">
        <v>11713411</v>
      </c>
      <c r="J54" s="12">
        <v>15705517</v>
      </c>
      <c r="K54" s="12">
        <v>1195266</v>
      </c>
      <c r="L54" s="198">
        <v>33</v>
      </c>
    </row>
    <row r="55" spans="1:12" s="4" customFormat="1" ht="9.75" customHeight="1">
      <c r="A55" s="7">
        <v>34</v>
      </c>
      <c r="B55" s="3" t="s">
        <v>79</v>
      </c>
      <c r="C55" s="3"/>
      <c r="D55" s="11">
        <v>1599629</v>
      </c>
      <c r="E55" s="12">
        <v>498061</v>
      </c>
      <c r="F55" s="12">
        <v>4781080</v>
      </c>
      <c r="G55" s="12">
        <v>34809569</v>
      </c>
      <c r="H55" s="12">
        <v>31596178</v>
      </c>
      <c r="I55" s="12">
        <v>19157571</v>
      </c>
      <c r="J55" s="12">
        <v>12438607</v>
      </c>
      <c r="K55" s="12">
        <v>1070322</v>
      </c>
      <c r="L55" s="198">
        <v>34</v>
      </c>
    </row>
    <row r="56" spans="1:12" s="4" customFormat="1" ht="9.75" customHeight="1">
      <c r="A56" s="7">
        <v>35</v>
      </c>
      <c r="B56" s="14" t="s">
        <v>4</v>
      </c>
      <c r="C56" s="14"/>
      <c r="D56" s="16">
        <f>SUM(D36:D55)</f>
        <v>18825668</v>
      </c>
      <c r="E56" s="17">
        <f>SUM(E36:E55)</f>
        <v>31486620</v>
      </c>
      <c r="F56" s="17">
        <f aca="true" t="shared" si="4" ref="F56:K56">SUM(F36:F55)</f>
        <v>79395702</v>
      </c>
      <c r="G56" s="17">
        <f t="shared" si="4"/>
        <v>729119404</v>
      </c>
      <c r="H56" s="17">
        <f t="shared" si="4"/>
        <v>650528348</v>
      </c>
      <c r="I56" s="17">
        <f t="shared" si="4"/>
        <v>364346561</v>
      </c>
      <c r="J56" s="17">
        <f t="shared" si="4"/>
        <v>286181787</v>
      </c>
      <c r="K56" s="17">
        <f t="shared" si="4"/>
        <v>41963165</v>
      </c>
      <c r="L56" s="198">
        <v>35</v>
      </c>
    </row>
    <row r="57" spans="1:12" s="4" customFormat="1" ht="9.75" customHeight="1">
      <c r="A57" s="7">
        <v>36</v>
      </c>
      <c r="B57" s="20" t="s">
        <v>58</v>
      </c>
      <c r="C57" s="20"/>
      <c r="D57" s="16">
        <f aca="true" t="shared" si="5" ref="D57:K57">D34+D56</f>
        <v>20408934</v>
      </c>
      <c r="E57" s="17">
        <f t="shared" si="5"/>
        <v>103206159</v>
      </c>
      <c r="F57" s="17">
        <f t="shared" si="5"/>
        <v>182773029</v>
      </c>
      <c r="G57" s="17">
        <f t="shared" si="5"/>
        <v>2863645811</v>
      </c>
      <c r="H57" s="17">
        <f t="shared" si="5"/>
        <v>2665235586</v>
      </c>
      <c r="I57" s="17">
        <f t="shared" si="5"/>
        <v>677042473</v>
      </c>
      <c r="J57" s="17">
        <f t="shared" si="5"/>
        <v>1988193113</v>
      </c>
      <c r="K57" s="17">
        <f t="shared" si="5"/>
        <v>106797282</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28" t="s">
        <v>384</v>
      </c>
      <c r="B59" s="428"/>
      <c r="C59" s="428"/>
      <c r="D59" s="428"/>
      <c r="E59" s="428"/>
      <c r="F59" s="428"/>
      <c r="G59" s="428" t="s">
        <v>384</v>
      </c>
      <c r="H59" s="428"/>
      <c r="I59" s="428"/>
      <c r="J59" s="428"/>
      <c r="K59" s="428"/>
      <c r="L59" s="428"/>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1786626</v>
      </c>
      <c r="E61" s="12">
        <v>738100</v>
      </c>
      <c r="F61" s="12">
        <v>2727011</v>
      </c>
      <c r="G61" s="12">
        <v>13970785</v>
      </c>
      <c r="H61" s="12">
        <v>10896041</v>
      </c>
      <c r="I61" s="12">
        <v>4275579</v>
      </c>
      <c r="J61" s="12">
        <v>6620462</v>
      </c>
      <c r="K61" s="12">
        <v>831578</v>
      </c>
      <c r="L61" s="198">
        <v>37</v>
      </c>
    </row>
    <row r="62" spans="1:12" s="4" customFormat="1" ht="9.75" customHeight="1">
      <c r="A62" s="7">
        <v>38</v>
      </c>
      <c r="B62" s="3" t="s">
        <v>82</v>
      </c>
      <c r="C62" s="3"/>
      <c r="D62" s="11">
        <v>1353885</v>
      </c>
      <c r="E62" s="12">
        <v>302674</v>
      </c>
      <c r="F62" s="12">
        <v>246000</v>
      </c>
      <c r="G62" s="12">
        <v>8788212</v>
      </c>
      <c r="H62" s="12">
        <v>6572993</v>
      </c>
      <c r="I62" s="12">
        <v>832650</v>
      </c>
      <c r="J62" s="12">
        <v>5740343</v>
      </c>
      <c r="K62" s="12">
        <v>589884</v>
      </c>
      <c r="L62" s="198">
        <v>38</v>
      </c>
    </row>
    <row r="63" spans="1:12" s="4" customFormat="1" ht="9.75" customHeight="1">
      <c r="A63" s="7">
        <v>39</v>
      </c>
      <c r="B63" s="3" t="s">
        <v>83</v>
      </c>
      <c r="C63" s="3"/>
      <c r="D63" s="11" t="s">
        <v>314</v>
      </c>
      <c r="E63" s="12">
        <v>600796</v>
      </c>
      <c r="F63" s="12">
        <v>381659</v>
      </c>
      <c r="G63" s="12">
        <v>8342876</v>
      </c>
      <c r="H63" s="12">
        <v>7192774</v>
      </c>
      <c r="I63" s="12">
        <v>2315336</v>
      </c>
      <c r="J63" s="12">
        <v>4877438</v>
      </c>
      <c r="K63" s="12">
        <v>352272</v>
      </c>
      <c r="L63" s="198">
        <v>39</v>
      </c>
    </row>
    <row r="64" spans="1:12" s="4" customFormat="1" ht="9.75" customHeight="1">
      <c r="A64" s="7">
        <v>40</v>
      </c>
      <c r="B64" s="14" t="s">
        <v>4</v>
      </c>
      <c r="C64" s="14"/>
      <c r="D64" s="16">
        <f>SUM(D61:D63)</f>
        <v>3140511</v>
      </c>
      <c r="E64" s="17">
        <f>SUM(E61:E63)</f>
        <v>1641570</v>
      </c>
      <c r="F64" s="17">
        <f aca="true" t="shared" si="6" ref="F64:K64">SUM(F61:F63)</f>
        <v>3354670</v>
      </c>
      <c r="G64" s="17">
        <f t="shared" si="6"/>
        <v>31101873</v>
      </c>
      <c r="H64" s="17">
        <f t="shared" si="6"/>
        <v>24661808</v>
      </c>
      <c r="I64" s="17">
        <f t="shared" si="6"/>
        <v>7423565</v>
      </c>
      <c r="J64" s="17">
        <f t="shared" si="6"/>
        <v>17238243</v>
      </c>
      <c r="K64" s="17">
        <f t="shared" si="6"/>
        <v>1773734</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1124130</v>
      </c>
      <c r="E67" s="12">
        <v>578474</v>
      </c>
      <c r="F67" s="12">
        <v>1269716</v>
      </c>
      <c r="G67" s="12">
        <v>15173567</v>
      </c>
      <c r="H67" s="12">
        <v>12932429</v>
      </c>
      <c r="I67" s="12">
        <v>6129258</v>
      </c>
      <c r="J67" s="12">
        <v>6803171</v>
      </c>
      <c r="K67" s="12">
        <v>725100</v>
      </c>
      <c r="L67" s="198">
        <v>41</v>
      </c>
    </row>
    <row r="68" spans="1:12" s="4" customFormat="1" ht="9.75" customHeight="1">
      <c r="A68" s="7">
        <v>42</v>
      </c>
      <c r="B68" s="3" t="s">
        <v>85</v>
      </c>
      <c r="C68" s="3"/>
      <c r="D68" s="11">
        <v>486734</v>
      </c>
      <c r="E68" s="12">
        <v>599073</v>
      </c>
      <c r="F68" s="12">
        <v>1098148</v>
      </c>
      <c r="G68" s="12">
        <v>7323837</v>
      </c>
      <c r="H68" s="12">
        <v>6472931</v>
      </c>
      <c r="I68" s="12">
        <v>979361</v>
      </c>
      <c r="J68" s="12">
        <v>5493570</v>
      </c>
      <c r="K68" s="12">
        <v>118944</v>
      </c>
      <c r="L68" s="198">
        <v>42</v>
      </c>
    </row>
    <row r="69" spans="1:12" s="4" customFormat="1" ht="9.75" customHeight="1">
      <c r="A69" s="7">
        <v>43</v>
      </c>
      <c r="B69" s="3" t="s">
        <v>86</v>
      </c>
      <c r="C69" s="3"/>
      <c r="D69" s="11">
        <v>776818</v>
      </c>
      <c r="E69" s="12">
        <v>1061666</v>
      </c>
      <c r="F69" s="12">
        <v>1474907</v>
      </c>
      <c r="G69" s="12">
        <v>25728153</v>
      </c>
      <c r="H69" s="12">
        <v>23817717</v>
      </c>
      <c r="I69" s="12">
        <v>15935536</v>
      </c>
      <c r="J69" s="12">
        <v>7882181</v>
      </c>
      <c r="K69" s="12">
        <v>887994</v>
      </c>
      <c r="L69" s="198">
        <v>43</v>
      </c>
    </row>
    <row r="70" spans="1:12" s="4" customFormat="1" ht="9.75" customHeight="1">
      <c r="A70" s="7">
        <v>44</v>
      </c>
      <c r="B70" s="3" t="s">
        <v>81</v>
      </c>
      <c r="C70" s="3"/>
      <c r="D70" s="11">
        <v>670000</v>
      </c>
      <c r="E70" s="12">
        <v>1136061</v>
      </c>
      <c r="F70" s="12">
        <v>6466228</v>
      </c>
      <c r="G70" s="12">
        <v>48701032</v>
      </c>
      <c r="H70" s="12">
        <v>46682034</v>
      </c>
      <c r="I70" s="12">
        <v>35388247</v>
      </c>
      <c r="J70" s="12">
        <v>11293787</v>
      </c>
      <c r="K70" s="12">
        <v>915322</v>
      </c>
      <c r="L70" s="198">
        <v>44</v>
      </c>
    </row>
    <row r="71" spans="1:12" s="4" customFormat="1" ht="9.75" customHeight="1">
      <c r="A71" s="7">
        <v>45</v>
      </c>
      <c r="B71" s="3" t="s">
        <v>82</v>
      </c>
      <c r="C71" s="3"/>
      <c r="D71" s="11" t="s">
        <v>314</v>
      </c>
      <c r="E71" s="12">
        <v>6252694</v>
      </c>
      <c r="F71" s="12">
        <v>845495</v>
      </c>
      <c r="G71" s="12">
        <v>20292253</v>
      </c>
      <c r="H71" s="12">
        <v>19229112</v>
      </c>
      <c r="I71" s="12">
        <v>5762273</v>
      </c>
      <c r="J71" s="12">
        <v>13466839</v>
      </c>
      <c r="K71" s="12">
        <v>692862</v>
      </c>
      <c r="L71" s="198">
        <v>45</v>
      </c>
    </row>
    <row r="72" spans="1:12" s="4" customFormat="1" ht="9.75" customHeight="1">
      <c r="A72" s="7">
        <v>46</v>
      </c>
      <c r="B72" s="3" t="s">
        <v>87</v>
      </c>
      <c r="C72" s="3"/>
      <c r="D72" s="11">
        <v>952430</v>
      </c>
      <c r="E72" s="12">
        <v>1258622</v>
      </c>
      <c r="F72" s="12">
        <v>624364</v>
      </c>
      <c r="G72" s="12">
        <v>9184220</v>
      </c>
      <c r="H72" s="12">
        <v>7520268</v>
      </c>
      <c r="I72" s="12">
        <v>4212598</v>
      </c>
      <c r="J72" s="12">
        <v>3307670</v>
      </c>
      <c r="K72" s="12">
        <v>468510</v>
      </c>
      <c r="L72" s="198">
        <v>46</v>
      </c>
    </row>
    <row r="73" spans="1:12" s="4" customFormat="1" ht="9.75" customHeight="1">
      <c r="A73" s="7">
        <v>47</v>
      </c>
      <c r="B73" s="3" t="s">
        <v>88</v>
      </c>
      <c r="C73" s="3"/>
      <c r="D73" s="11" t="s">
        <v>314</v>
      </c>
      <c r="E73" s="12">
        <v>455712</v>
      </c>
      <c r="F73" s="12">
        <v>1615649</v>
      </c>
      <c r="G73" s="12">
        <v>16636132</v>
      </c>
      <c r="H73" s="12">
        <v>15288296</v>
      </c>
      <c r="I73" s="12">
        <v>8756617</v>
      </c>
      <c r="J73" s="12">
        <v>6531679</v>
      </c>
      <c r="K73" s="12">
        <v>623116</v>
      </c>
      <c r="L73" s="198">
        <v>47</v>
      </c>
    </row>
    <row r="74" spans="1:12" s="4" customFormat="1" ht="9.75" customHeight="1">
      <c r="A74" s="7">
        <v>48</v>
      </c>
      <c r="B74" s="3" t="s">
        <v>89</v>
      </c>
      <c r="C74" s="3"/>
      <c r="D74" s="11">
        <v>1493951</v>
      </c>
      <c r="E74" s="12">
        <v>408546</v>
      </c>
      <c r="F74" s="12">
        <v>3641639</v>
      </c>
      <c r="G74" s="12">
        <v>20455150</v>
      </c>
      <c r="H74" s="12">
        <v>18099886</v>
      </c>
      <c r="I74" s="12">
        <v>14617921</v>
      </c>
      <c r="J74" s="12">
        <v>3481965</v>
      </c>
      <c r="K74" s="12">
        <v>581435</v>
      </c>
      <c r="L74" s="198">
        <v>48</v>
      </c>
    </row>
    <row r="75" spans="1:12" s="4" customFormat="1" ht="9.75" customHeight="1">
      <c r="A75" s="7">
        <v>49</v>
      </c>
      <c r="B75" s="3" t="s">
        <v>90</v>
      </c>
      <c r="C75" s="3"/>
      <c r="D75" s="11">
        <v>1735849</v>
      </c>
      <c r="E75" s="12">
        <v>392004</v>
      </c>
      <c r="F75" s="12">
        <v>1307969</v>
      </c>
      <c r="G75" s="12">
        <v>16421169</v>
      </c>
      <c r="H75" s="12">
        <v>13047342</v>
      </c>
      <c r="I75" s="12">
        <v>9930311</v>
      </c>
      <c r="J75" s="12">
        <v>3117031</v>
      </c>
      <c r="K75" s="12">
        <v>1137024</v>
      </c>
      <c r="L75" s="198">
        <v>49</v>
      </c>
    </row>
    <row r="76" spans="1:12" s="4" customFormat="1" ht="9.75" customHeight="1">
      <c r="A76" s="7">
        <v>50</v>
      </c>
      <c r="B76" s="14" t="s">
        <v>4</v>
      </c>
      <c r="C76" s="14"/>
      <c r="D76" s="16">
        <f>SUM(D67:D75)</f>
        <v>7239912</v>
      </c>
      <c r="E76" s="17">
        <f>SUM(E67:E75)</f>
        <v>12142852</v>
      </c>
      <c r="F76" s="17">
        <f aca="true" t="shared" si="7" ref="F76:K76">SUM(F67:F75)</f>
        <v>18344115</v>
      </c>
      <c r="G76" s="17">
        <f t="shared" si="7"/>
        <v>179915513</v>
      </c>
      <c r="H76" s="17">
        <f t="shared" si="7"/>
        <v>163090015</v>
      </c>
      <c r="I76" s="17">
        <f t="shared" si="7"/>
        <v>101712122</v>
      </c>
      <c r="J76" s="17">
        <f t="shared" si="7"/>
        <v>61377893</v>
      </c>
      <c r="K76" s="17">
        <f t="shared" si="7"/>
        <v>6150307</v>
      </c>
      <c r="L76" s="198">
        <v>50</v>
      </c>
    </row>
    <row r="77" spans="1:12" s="4" customFormat="1" ht="9.75" customHeight="1">
      <c r="A77" s="7">
        <v>51</v>
      </c>
      <c r="B77" s="20" t="s">
        <v>80</v>
      </c>
      <c r="C77" s="20"/>
      <c r="D77" s="16">
        <f>D64+D76</f>
        <v>10380423</v>
      </c>
      <c r="E77" s="17">
        <f>E64+E76</f>
        <v>13784422</v>
      </c>
      <c r="F77" s="17">
        <f aca="true" t="shared" si="8" ref="F77:K77">F64+F76</f>
        <v>21698785</v>
      </c>
      <c r="G77" s="17">
        <f t="shared" si="8"/>
        <v>211017386</v>
      </c>
      <c r="H77" s="17">
        <f t="shared" si="8"/>
        <v>187751823</v>
      </c>
      <c r="I77" s="17">
        <f t="shared" si="8"/>
        <v>109135687</v>
      </c>
      <c r="J77" s="17">
        <f t="shared" si="8"/>
        <v>78616136</v>
      </c>
      <c r="K77" s="17">
        <f t="shared" si="8"/>
        <v>7924041</v>
      </c>
      <c r="L77" s="198">
        <v>51</v>
      </c>
    </row>
    <row r="78" spans="1:12" s="4" customFormat="1" ht="9" customHeight="1">
      <c r="A78" s="417" t="s">
        <v>33</v>
      </c>
      <c r="B78" s="417"/>
      <c r="C78" s="417"/>
      <c r="D78" s="417"/>
      <c r="E78" s="417"/>
      <c r="F78" s="417"/>
      <c r="G78" s="417"/>
      <c r="H78" s="417"/>
      <c r="I78" s="417"/>
      <c r="J78" s="24"/>
      <c r="K78" s="24"/>
      <c r="L78" s="198"/>
    </row>
    <row r="79" spans="1:12" s="52" customFormat="1" ht="9" customHeight="1">
      <c r="A79" s="416" t="s">
        <v>136</v>
      </c>
      <c r="B79" s="416"/>
      <c r="C79" s="416"/>
      <c r="D79" s="416"/>
      <c r="E79" s="416"/>
      <c r="F79" s="416"/>
      <c r="G79" s="416"/>
      <c r="H79" s="144"/>
      <c r="I79" s="144"/>
      <c r="J79" s="145"/>
      <c r="K79" s="145"/>
      <c r="L79" s="223"/>
    </row>
    <row r="80" spans="1:12" s="52" customFormat="1" ht="12.75" customHeight="1">
      <c r="A80" s="416"/>
      <c r="B80" s="416"/>
      <c r="C80" s="416"/>
      <c r="D80" s="416"/>
      <c r="E80" s="416"/>
      <c r="F80" s="416"/>
      <c r="G80" s="416"/>
      <c r="L80" s="223"/>
    </row>
  </sheetData>
  <sheetProtection/>
  <mergeCells count="25">
    <mergeCell ref="A79:G79"/>
    <mergeCell ref="A80:G80"/>
    <mergeCell ref="A78:I78"/>
    <mergeCell ref="I13:J14"/>
    <mergeCell ref="F13:F15"/>
    <mergeCell ref="B2:F2"/>
    <mergeCell ref="G2:J2"/>
    <mergeCell ref="B3:F3"/>
    <mergeCell ref="G3:I3"/>
    <mergeCell ref="H8:J12"/>
    <mergeCell ref="E1:F1"/>
    <mergeCell ref="B5:C16"/>
    <mergeCell ref="H5:I5"/>
    <mergeCell ref="E5:F12"/>
    <mergeCell ref="G1:H1"/>
    <mergeCell ref="K8:K15"/>
    <mergeCell ref="D6:D15"/>
    <mergeCell ref="G6:G15"/>
    <mergeCell ref="H6:K7"/>
    <mergeCell ref="A17:F17"/>
    <mergeCell ref="G17:L17"/>
    <mergeCell ref="A29:F29"/>
    <mergeCell ref="G29:K29"/>
    <mergeCell ref="A59:F59"/>
    <mergeCell ref="G59:L59"/>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Aschmann, Monika (LfStaD)</cp:lastModifiedBy>
  <cp:lastPrinted>2019-01-08T07:01:13Z</cp:lastPrinted>
  <dcterms:created xsi:type="dcterms:W3CDTF">2006-10-19T12:47:06Z</dcterms:created>
  <dcterms:modified xsi:type="dcterms:W3CDTF">2019-01-22T06:58:09Z</dcterms:modified>
  <cp:category/>
  <cp:version/>
  <cp:contentType/>
  <cp:contentStatus/>
</cp:coreProperties>
</file>