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Tab1.1" sheetId="1" r:id="rId1"/>
    <sheet name="Tab1.2"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'Tab2-S9'!$A$1:$H$63</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fullCalcOnLoad="1"/>
</workbook>
</file>

<file path=xl/sharedStrings.xml><?xml version="1.0" encoding="utf-8"?>
<sst xmlns="http://schemas.openxmlformats.org/spreadsheetml/2006/main" count="3076" uniqueCount="403">
  <si>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</si>
  <si>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</si>
  <si>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</si>
  <si>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</si>
  <si>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</si>
  <si>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</si>
  <si>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</si>
  <si>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</si>
  <si>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</si>
  <si>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</si>
  <si>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</si>
  <si>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</si>
  <si>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</si>
  <si>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</si>
  <si>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</si>
  <si>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</si>
  <si>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</si>
  <si>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</si>
  <si>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</si>
  <si>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</si>
  <si>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</si>
  <si>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</si>
  <si>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</si>
  <si>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</si>
  <si>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</si>
  <si>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</si>
  <si>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</si>
  <si>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</si>
  <si>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</si>
  <si>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</si>
  <si>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</si>
  <si>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</si>
  <si>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</si>
  <si>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</si>
  <si>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</si>
  <si>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</si>
  <si>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</si>
  <si>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</si>
  <si>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</si>
  <si>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</si>
  <si>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</si>
  <si>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</si>
  <si>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</si>
  <si>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</si>
  <si>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</si>
  <si>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</si>
  <si>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</si>
  <si>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</si>
  <si>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</si>
  <si>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</si>
  <si>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</si>
  <si>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</si>
  <si>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</si>
  <si>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</si>
  <si>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</si>
  <si>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</si>
  <si>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</si>
  <si>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</si>
  <si>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</si>
  <si>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</si>
  <si>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</si>
  <si>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</si>
  <si>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</si>
  <si>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</si>
  <si>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</si>
  <si>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</si>
  <si>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</si>
  <si>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</si>
  <si>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</si>
  <si>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</si>
  <si>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</si>
  <si>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</si>
  <si>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</si>
  <si>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</si>
  <si>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</si>
  <si>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</si>
  <si>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</si>
  <si>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</si>
  <si>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</si>
  <si>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</si>
  <si>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</si>
  <si>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</si>
  <si>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</si>
  <si>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</si>
  <si>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</si>
  <si>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</si>
  <si>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</si>
  <si>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</si>
  <si>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</si>
  <si>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</si>
  <si>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</si>
  <si>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</si>
  <si>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</si>
  <si>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</si>
  <si>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</si>
  <si>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</si>
  <si>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</si>
  <si>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</si>
  <si>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</si>
  <si>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</si>
  <si>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</si>
  <si>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</si>
  <si>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</si>
  <si>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</si>
  <si>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</si>
  <si>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</si>
  <si>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</si>
  <si>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</si>
  <si>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</si>
  <si>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</si>
  <si>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</si>
  <si>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</si>
  <si>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</si>
  <si>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</si>
  <si>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</si>
  <si>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</si>
  <si>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</si>
  <si>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</si>
  <si>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</si>
  <si>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</si>
  <si>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</si>
  <si>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</si>
  <si>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</si>
  <si>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</si>
  <si>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</si>
  <si>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</si>
  <si>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</si>
  <si>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</si>
  <si>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</si>
  <si>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</si>
  <si>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</si>
  <si>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</si>
  <si>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</si>
  <si>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</si>
  <si>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</si>
  <si>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</si>
  <si>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</si>
  <si>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</si>
  <si>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</si>
  <si>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</si>
  <si>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</si>
  <si>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</si>
  <si>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</si>
  <si>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</si>
  <si>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</si>
  <si>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</si>
  <si>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</si>
  <si>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</si>
  <si>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</si>
  <si>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</si>
  <si>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</si>
  <si>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</si>
  <si>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</si>
  <si>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</si>
  <si>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</si>
  <si>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</si>
  <si>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</si>
  <si>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</si>
  <si>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</si>
  <si>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</si>
  <si>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</si>
  <si>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</si>
  <si>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</si>
  <si>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</si>
  <si>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</si>
  <si>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</si>
  <si>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</si>
  <si>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</si>
  <si>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</si>
  <si>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</si>
  <si>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</si>
  <si>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</si>
  <si>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</si>
  <si>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</si>
  <si>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</si>
  <si>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</si>
  <si>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</si>
  <si>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</si>
  <si>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</si>
  <si>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</si>
  <si>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</si>
  <si>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</si>
  <si>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</si>
  <si>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</si>
  <si>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</si>
  <si>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</si>
  <si>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</si>
  <si>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</si>
  <si>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</si>
  <si>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</si>
  <si>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</si>
  <si>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</si>
  <si>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</si>
  <si>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</si>
  <si>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</si>
  <si>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</si>
  <si>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</si>
  <si>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</si>
  <si>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</si>
  <si>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</si>
  <si>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</si>
  <si>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</si>
  <si>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</si>
  <si>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</si>
  <si>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</si>
  <si>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</si>
  <si>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</si>
  <si>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</si>
  <si>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</si>
  <si>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</si>
  <si>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</si>
  <si>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</si>
  <si>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</si>
  <si>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</si>
  <si>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</si>
  <si>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</si>
  <si>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</si>
  <si>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</si>
  <si>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</si>
  <si>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</si>
  <si>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</si>
  <si>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</si>
  <si>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</si>
  <si>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</si>
  <si>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</si>
  <si>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</si>
  <si>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</si>
  <si>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</si>
  <si>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</si>
  <si>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</si>
  <si>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</si>
  <si>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</si>
  <si>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</si>
  <si>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</si>
  <si>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</si>
  <si>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</si>
  <si>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</si>
  <si>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</si>
  <si>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</si>
  <si>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</si>
  <si>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</si>
  <si>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</si>
  <si>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</si>
  <si>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</si>
  <si>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</si>
  <si>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</si>
  <si>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</si>
  <si>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</si>
  <si>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</si>
  <si>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</si>
  <si>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</si>
  <si>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</si>
  <si>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</si>
  <si>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</si>
  <si>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</si>
  <si>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</si>
  <si>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</si>
  <si>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</si>
  <si>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</si>
  <si>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</si>
  <si>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</si>
  <si>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</si>
  <si>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</si>
  <si>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</si>
  <si>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</si>
  <si>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</si>
  <si>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</si>
  <si>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</si>
  <si>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</si>
  <si>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</si>
  <si>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</si>
  <si>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</si>
  <si>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</si>
  <si>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</si>
  <si>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</si>
  <si>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</si>
  <si>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</si>
  <si>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</si>
  <si>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</si>
  <si>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</si>
  <si>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</si>
  <si>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</si>
  <si>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</si>
  <si>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</si>
  <si>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</si>
  <si>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</si>
  <si>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</si>
  <si>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</si>
  <si>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</si>
  <si>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</si>
  <si>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</si>
  <si>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</si>
  <si>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</si>
  <si>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</si>
  <si>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</si>
  <si>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</si>
  <si>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</si>
  <si>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</si>
  <si>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</si>
  <si>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</si>
  <si>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</si>
  <si>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</si>
  <si>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</si>
  <si>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</si>
  <si>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</si>
  <si>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</si>
  <si>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</si>
  <si>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</si>
  <si>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</si>
  <si>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</si>
  <si>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</si>
  <si>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</si>
  <si>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</si>
  <si>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</si>
  <si>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</si>
  <si>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</si>
  <si>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</si>
  <si>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</si>
  <si>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</si>
  <si>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</si>
  <si>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</si>
  <si>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</si>
  <si>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</si>
  <si>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</si>
  <si>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</si>
  <si>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</si>
  <si>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</si>
  <si>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</si>
  <si>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</si>
  <si>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</si>
  <si>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</si>
  <si>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</si>
  <si>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</si>
  <si>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</si>
  <si>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</si>
  <si>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</si>
  <si>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</si>
  <si>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</si>
  <si>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</si>
  <si>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</si>
  <si>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</si>
  <si>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</si>
  <si>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</si>
  <si>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</si>
  <si>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</si>
  <si>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</si>
  <si>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</si>
  <si>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</si>
  <si>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</si>
  <si>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</si>
  <si>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</si>
  <si>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</si>
  <si>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</si>
  <si>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</si>
  <si>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</si>
  <si>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</si>
  <si>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</si>
  <si>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</si>
  <si>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</si>
  <si>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</si>
  <si>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       ihrem(n) Kind(ern), Betreuung und Versorgung des Kindes in Notsituationen und Unterstützung bei notwendiger Unterbringung zur Erfüllung der              </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</si>
  <si>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</si>
  <si>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</si>
  <si>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</si>
  <si>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</si>
  <si>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</si>
  <si>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</si>
  <si>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</si>
  <si>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</si>
  <si>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</si>
  <si>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</si>
  <si>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</si>
  <si>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</si>
  <si>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</si>
  <si>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</si>
  <si>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</si>
  <si>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</si>
  <si>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</si>
  <si>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</si>
  <si>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</si>
  <si>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</si>
  <si>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</si>
  <si>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</si>
  <si>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</si>
  <si>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</si>
  <si>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</si>
  <si>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</si>
  <si>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</si>
  <si>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</si>
  <si>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</si>
  <si>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Ausgaben (Auszahlungen) und Einnahmen (Einzahlungen) für die Kinder- und Jugendhilfe in Bayern im Berichtsjahr 2016</t>
  </si>
  <si>
    <t xml:space="preserve">2. Einzel- und Gruppenhilfen und andere Aufgaben nach dem SGB VIII 2016      </t>
  </si>
  <si>
    <r>
      <rPr>
        <sz val="9"/>
        <rFont val="Arial"/>
        <family val="2"/>
      </rPr>
      <t>Noch:</t>
    </r>
    <r>
      <rPr>
        <b/>
        <sz val="9"/>
        <rFont val="Arial"/>
        <family val="2"/>
      </rPr>
      <t xml:space="preserve"> 2. Einzel- und Gruppenhilfen und andere Aufgaben nach dem SGB VIII 2016     </t>
    </r>
  </si>
  <si>
    <t xml:space="preserve">(Einzahlungen) 2016 nach Einrichtungsarten </t>
  </si>
  <si>
    <t>4. Ausgaben (Auszahlungen) und Einnahmen (Einzahlungen) 2016</t>
  </si>
  <si>
    <r>
      <rPr>
        <sz val="9"/>
        <rFont val="Arial"/>
        <family val="2"/>
      </rPr>
      <t>Noch:</t>
    </r>
    <r>
      <rPr>
        <b/>
        <sz val="9"/>
        <rFont val="Arial"/>
        <family val="2"/>
      </rPr>
      <t xml:space="preserve"> 4. Ausgaben (Auszahlungen) und Einnahmen (Einzahlungen) 2016</t>
    </r>
  </si>
  <si>
    <r>
      <rPr>
        <sz val="9"/>
        <rFont val="Arial"/>
        <family val="2"/>
      </rPr>
      <t xml:space="preserve">Noch: </t>
    </r>
    <r>
      <rPr>
        <b/>
        <sz val="9"/>
        <rFont val="Arial"/>
        <family val="2"/>
      </rPr>
      <t>4. Ausgaben (Auszahlungen) und Einnahmen (Einzahlungen) 2016</t>
    </r>
  </si>
  <si>
    <t>5. Ausgaben (Auszahlungen) und Einnahmen (Einzahlungen) 2016</t>
  </si>
  <si>
    <r>
      <rPr>
        <sz val="9"/>
        <rFont val="Arial"/>
        <family val="2"/>
      </rPr>
      <t xml:space="preserve">Noch: </t>
    </r>
    <r>
      <rPr>
        <b/>
        <sz val="9"/>
        <rFont val="Arial"/>
        <family val="2"/>
      </rPr>
      <t>5. Ausgaben (Auszahlungen) und Einnahmen (Einzahlungen) 2016</t>
    </r>
  </si>
  <si>
    <r>
      <rPr>
        <sz val="9"/>
        <rFont val="Arial"/>
        <family val="2"/>
      </rPr>
      <t>Noch:</t>
    </r>
    <r>
      <rPr>
        <b/>
        <sz val="9"/>
        <rFont val="Arial"/>
        <family val="2"/>
      </rPr>
      <t xml:space="preserve"> 5. Ausgaben (Auszahlungen) und Einnahmen (Einzahlungen) 2016</t>
    </r>
  </si>
  <si>
    <t>X</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</si>
  <si>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</si>
  <si>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 xml:space="preserve">                Schulpflicht.</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</si>
</sst>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1">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67">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29"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32"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32"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0" fontId="8" fillId="0" borderId="0" xfId="0" applyFont="1" applyAlignment="1">
      <alignment horizontal="left"/>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32"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5" fontId="9" fillId="33" borderId="0" xfId="0" applyNumberFormat="1" applyFont="1" applyFill="1" applyBorder="1" applyAlignment="1">
      <alignment horizontal="center" vertical="center" wrapText="1"/>
    </xf>
    <xf numFmtId="0" fontId="8" fillId="0" borderId="0" xfId="0" applyFont="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0" fontId="1" fillId="0" borderId="0" xfId="0" applyFont="1" applyAlignment="1">
      <alignment horizontal="right"/>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182" fontId="9" fillId="33" borderId="0" xfId="0" applyNumberFormat="1" applyFont="1" applyFill="1" applyAlignment="1">
      <alignment horizontal="right" vertical="center" wrapText="1"/>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49" fontId="8" fillId="33" borderId="32"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1" fillId="0" borderId="16" xfId="0" applyFont="1" applyBorder="1" applyAlignment="1">
      <alignment/>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0" fontId="0" fillId="0" borderId="32"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180" fontId="8" fillId="0" borderId="10" xfId="0" applyNumberFormat="1" applyFont="1" applyBorder="1" applyAlignment="1">
      <alignment vertical="center" wrapText="1"/>
    </xf>
    <xf numFmtId="180" fontId="8" fillId="0" borderId="0" xfId="0" applyNumberFormat="1" applyFont="1" applyAlignment="1">
      <alignment vertical="center" wrapText="1"/>
    </xf>
    <xf numFmtId="180" fontId="8" fillId="0" borderId="0" xfId="0" applyNumberFormat="1" applyFont="1" applyAlignment="1">
      <alignment horizontal="right" vertical="center" wrapText="1"/>
    </xf>
    <xf numFmtId="180" fontId="9" fillId="0" borderId="10" xfId="0" applyNumberFormat="1" applyFont="1" applyBorder="1" applyAlignment="1">
      <alignment vertical="center" wrapText="1"/>
    </xf>
    <xf numFmtId="180" fontId="9" fillId="0" borderId="0" xfId="0" applyNumberFormat="1" applyFont="1" applyAlignment="1">
      <alignment vertical="center" wrapText="1"/>
    </xf>
    <xf numFmtId="180" fontId="8" fillId="0" borderId="0" xfId="0" applyNumberFormat="1" applyFont="1" applyAlignment="1">
      <alignment/>
    </xf>
    <xf numFmtId="180" fontId="8" fillId="33" borderId="14" xfId="0" applyNumberFormat="1" applyFont="1" applyFill="1" applyBorder="1" applyAlignment="1">
      <alignment horizontal="right" vertical="center" wrapText="1"/>
    </xf>
    <xf numFmtId="180" fontId="8" fillId="33" borderId="0" xfId="0" applyNumberFormat="1" applyFont="1" applyFill="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0" xfId="0" applyNumberFormat="1" applyFont="1" applyFill="1" applyBorder="1" applyAlignment="1">
      <alignment horizontal="right" vertical="center" wrapText="1"/>
    </xf>
    <xf numFmtId="180" fontId="8" fillId="0" borderId="10" xfId="0" applyNumberFormat="1" applyFont="1" applyBorder="1" applyAlignment="1">
      <alignment/>
    </xf>
    <xf numFmtId="180" fontId="9" fillId="0" borderId="10" xfId="0" applyNumberFormat="1" applyFont="1" applyBorder="1" applyAlignment="1">
      <alignment/>
    </xf>
    <xf numFmtId="180" fontId="8" fillId="0" borderId="10" xfId="0" applyNumberFormat="1" applyFont="1" applyBorder="1" applyAlignment="1">
      <alignment/>
    </xf>
    <xf numFmtId="180" fontId="8" fillId="0" borderId="0" xfId="0" applyNumberFormat="1" applyFont="1" applyAlignment="1">
      <alignment/>
    </xf>
    <xf numFmtId="180" fontId="9" fillId="0" borderId="0" xfId="0" applyNumberFormat="1" applyFont="1" applyAlignment="1">
      <alignment/>
    </xf>
    <xf numFmtId="180" fontId="8" fillId="0" borderId="0" xfId="0" applyNumberFormat="1" applyFont="1" applyAlignment="1">
      <alignment horizontal="right"/>
    </xf>
    <xf numFmtId="180" fontId="8" fillId="0" borderId="0" xfId="0" applyNumberFormat="1" applyFont="1" applyAlignment="1">
      <alignment horizontal="right"/>
    </xf>
    <xf numFmtId="180" fontId="9" fillId="0" borderId="0" xfId="0" applyNumberFormat="1" applyFont="1" applyAlignment="1">
      <alignment horizontal="right"/>
    </xf>
    <xf numFmtId="180" fontId="8" fillId="0" borderId="10" xfId="0" applyNumberFormat="1" applyFont="1" applyBorder="1" applyAlignment="1">
      <alignment horizontal="right"/>
    </xf>
    <xf numFmtId="180" fontId="8" fillId="0" borderId="10" xfId="0" applyNumberFormat="1" applyFont="1" applyBorder="1" applyAlignment="1">
      <alignment horizontal="right"/>
    </xf>
    <xf numFmtId="180" fontId="9" fillId="0" borderId="10" xfId="0" applyNumberFormat="1" applyFont="1" applyBorder="1" applyAlignment="1">
      <alignment horizontal="right"/>
    </xf>
    <xf numFmtId="179" fontId="3" fillId="0" borderId="0" xfId="0" applyNumberFormat="1" applyFont="1" applyAlignment="1">
      <alignment horizontal="center"/>
    </xf>
    <xf numFmtId="0" fontId="8" fillId="0" borderId="10" xfId="0" applyFont="1" applyBorder="1" applyAlignment="1">
      <alignment/>
    </xf>
    <xf numFmtId="180" fontId="8" fillId="0" borderId="0" xfId="0" applyNumberFormat="1" applyFont="1" applyBorder="1" applyAlignment="1">
      <alignment horizontal="right"/>
    </xf>
    <xf numFmtId="179" fontId="1" fillId="0" borderId="0" xfId="0" applyNumberFormat="1" applyFont="1" applyAlignment="1">
      <alignment horizontal="right"/>
    </xf>
    <xf numFmtId="172" fontId="1" fillId="34" borderId="0" xfId="0" applyNumberFormat="1" applyFont="1" applyFill="1" applyBorder="1" applyAlignment="1">
      <alignment horizontal="right" vertical="center" wrapText="1"/>
    </xf>
    <xf numFmtId="49" fontId="8" fillId="33" borderId="39"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30" xfId="0" applyNumberFormat="1" applyFont="1" applyFill="1" applyBorder="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5"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6" xfId="0" applyFont="1" applyBorder="1" applyAlignment="1">
      <alignment horizontal="center"/>
    </xf>
    <xf numFmtId="49" fontId="8" fillId="33" borderId="46"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1" fillId="0" borderId="0" xfId="0" applyNumberFormat="1" applyFont="1" applyFill="1" applyBorder="1" applyAlignment="1">
      <alignment vertical="center" wrapText="1"/>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175" fontId="8" fillId="33" borderId="32"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32"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46"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47" xfId="0" applyNumberFormat="1" applyFont="1" applyFill="1" applyBorder="1" applyAlignment="1">
      <alignment horizontal="right" vertical="center" wrapText="1"/>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32"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3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46" xfId="0" applyNumberFormat="1" applyFont="1" applyFill="1" applyBorder="1" applyAlignment="1">
      <alignment horizontal="center" vertical="center" wrapText="1"/>
    </xf>
    <xf numFmtId="179" fontId="3" fillId="0" borderId="0" xfId="0" applyNumberFormat="1" applyFont="1" applyAlignment="1">
      <alignment horizontal="center"/>
    </xf>
    <xf numFmtId="1" fontId="3" fillId="0" borderId="32"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31" xfId="0" applyNumberFormat="1" applyFont="1" applyFill="1" applyBorder="1" applyAlignment="1">
      <alignment horizontal="left" vertical="center" wrapText="1"/>
    </xf>
    <xf numFmtId="179"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79" fontId="3" fillId="0" borderId="0"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32" xfId="0" applyNumberFormat="1" applyFont="1" applyFill="1" applyBorder="1" applyAlignment="1">
      <alignment horizontal="left" vertical="center" wrapText="1"/>
    </xf>
    <xf numFmtId="49" fontId="2" fillId="34" borderId="32"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3" fillId="0" borderId="32"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3" fillId="0" borderId="32"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workbookViewId="0" topLeftCell="A1">
      <selection activeCell="P57" sqref="P57"/>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40" t="s">
        <v>390</v>
      </c>
      <c r="B1" s="340"/>
      <c r="C1" s="340"/>
      <c r="D1" s="340"/>
      <c r="E1" s="340"/>
      <c r="F1" s="340"/>
      <c r="G1" s="340"/>
      <c r="H1" s="340"/>
    </row>
    <row r="2" spans="1:8" ht="12" customHeight="1">
      <c r="A2" s="340" t="s">
        <v>154</v>
      </c>
      <c r="B2" s="340"/>
      <c r="C2" s="340"/>
      <c r="D2" s="340"/>
      <c r="E2" s="340"/>
      <c r="F2" s="340"/>
      <c r="G2" s="340"/>
      <c r="H2" s="340"/>
    </row>
    <row r="3" spans="1:8" s="32" customFormat="1" ht="12" customHeight="1">
      <c r="A3" s="341" t="s">
        <v>246</v>
      </c>
      <c r="B3" s="341"/>
      <c r="C3" s="341"/>
      <c r="D3" s="341"/>
      <c r="E3" s="341"/>
      <c r="F3" s="341"/>
      <c r="G3" s="341"/>
      <c r="H3" s="31"/>
    </row>
    <row r="4" spans="1:8" s="32" customFormat="1" ht="12" customHeight="1">
      <c r="A4" s="342" t="s">
        <v>126</v>
      </c>
      <c r="B4" s="342"/>
      <c r="C4" s="342"/>
      <c r="D4" s="349"/>
      <c r="E4" s="348" t="s">
        <v>0</v>
      </c>
      <c r="F4" s="332" t="s">
        <v>125</v>
      </c>
      <c r="G4" s="342"/>
      <c r="H4" s="35"/>
    </row>
    <row r="5" spans="1:8" s="32" customFormat="1" ht="4.5" customHeight="1">
      <c r="A5" s="329"/>
      <c r="B5" s="329"/>
      <c r="C5" s="329"/>
      <c r="D5" s="350"/>
      <c r="E5" s="334"/>
      <c r="F5" s="343"/>
      <c r="G5" s="344"/>
      <c r="H5" s="35"/>
    </row>
    <row r="6" spans="1:8" s="32" customFormat="1" ht="12" customHeight="1">
      <c r="A6" s="329"/>
      <c r="B6" s="329"/>
      <c r="C6" s="329"/>
      <c r="D6" s="350"/>
      <c r="E6" s="334"/>
      <c r="F6" s="39" t="s">
        <v>127</v>
      </c>
      <c r="G6" s="34" t="s">
        <v>128</v>
      </c>
      <c r="H6" s="35"/>
    </row>
    <row r="7" spans="1:8" s="32" customFormat="1" ht="15" customHeight="1">
      <c r="A7" s="344"/>
      <c r="B7" s="344"/>
      <c r="C7" s="344"/>
      <c r="D7" s="351"/>
      <c r="E7" s="335"/>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45" t="s">
        <v>152</v>
      </c>
      <c r="B9" s="345"/>
      <c r="C9" s="345"/>
      <c r="D9" s="346"/>
      <c r="E9" s="151">
        <v>457807711</v>
      </c>
      <c r="F9" s="152">
        <v>448450824</v>
      </c>
      <c r="G9" s="153">
        <v>9356887</v>
      </c>
      <c r="H9" s="35"/>
    </row>
    <row r="10" spans="1:8" s="32" customFormat="1" ht="12" customHeight="1">
      <c r="A10" s="345" t="s">
        <v>137</v>
      </c>
      <c r="B10" s="345"/>
      <c r="C10" s="345"/>
      <c r="D10" s="346"/>
      <c r="E10" s="151">
        <v>146050396</v>
      </c>
      <c r="F10" s="152">
        <v>146050396</v>
      </c>
      <c r="G10" s="153" t="s">
        <v>400</v>
      </c>
      <c r="H10" s="35"/>
    </row>
    <row r="11" spans="1:8" s="32" customFormat="1" ht="14.25" customHeight="1">
      <c r="A11" s="345" t="s">
        <v>138</v>
      </c>
      <c r="B11" s="345"/>
      <c r="C11" s="345"/>
      <c r="D11" s="346"/>
      <c r="E11" s="151">
        <v>311757315</v>
      </c>
      <c r="F11" s="152">
        <v>302400428</v>
      </c>
      <c r="G11" s="153">
        <v>9356887</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36" t="s">
        <v>130</v>
      </c>
      <c r="B13" s="336"/>
      <c r="C13" s="336"/>
      <c r="D13" s="337"/>
      <c r="E13" s="332" t="s">
        <v>0</v>
      </c>
      <c r="F13" s="326" t="s">
        <v>131</v>
      </c>
      <c r="G13" s="327"/>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38"/>
      <c r="B14" s="338"/>
      <c r="C14" s="338"/>
      <c r="D14" s="339"/>
      <c r="E14" s="333"/>
      <c r="F14" s="328"/>
      <c r="G14" s="329"/>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38" t="s">
        <v>231</v>
      </c>
      <c r="B15" s="338"/>
      <c r="C15" s="338"/>
      <c r="D15" s="339"/>
      <c r="E15" s="333"/>
      <c r="F15" s="330"/>
      <c r="G15" s="331"/>
      <c r="H15" s="35"/>
    </row>
    <row r="16" spans="1:8" s="32" customFormat="1" ht="12" customHeight="1">
      <c r="A16" s="338" t="s">
        <v>155</v>
      </c>
      <c r="B16" s="338"/>
      <c r="C16" s="338"/>
      <c r="D16" s="339"/>
      <c r="E16" s="334"/>
      <c r="F16" s="36" t="s">
        <v>127</v>
      </c>
      <c r="G16" s="40" t="s">
        <v>132</v>
      </c>
      <c r="H16" s="35"/>
    </row>
    <row r="17" spans="1:8" s="32" customFormat="1" ht="12" customHeight="1">
      <c r="A17" s="352"/>
      <c r="B17" s="352"/>
      <c r="C17" s="352"/>
      <c r="D17" s="353"/>
      <c r="E17" s="335"/>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47" t="s">
        <v>36</v>
      </c>
      <c r="B19" s="347"/>
      <c r="C19" s="347"/>
      <c r="D19" s="171"/>
      <c r="E19" s="151">
        <v>251988306</v>
      </c>
      <c r="F19" s="152">
        <v>132281267</v>
      </c>
      <c r="G19" s="153">
        <v>119707039</v>
      </c>
      <c r="H19" s="35"/>
    </row>
    <row r="20" spans="1:8" s="32" customFormat="1" ht="9.75" customHeight="1">
      <c r="A20" s="347" t="s">
        <v>137</v>
      </c>
      <c r="B20" s="347"/>
      <c r="C20" s="347"/>
      <c r="D20" s="171"/>
      <c r="E20" s="151">
        <v>43875723</v>
      </c>
      <c r="F20" s="152">
        <v>19865083</v>
      </c>
      <c r="G20" s="153">
        <v>24010640</v>
      </c>
      <c r="H20" s="35"/>
    </row>
    <row r="21" spans="1:8" s="32" customFormat="1" ht="9.75" customHeight="1">
      <c r="A21" s="347" t="s">
        <v>138</v>
      </c>
      <c r="B21" s="347"/>
      <c r="C21" s="347"/>
      <c r="D21" s="171"/>
      <c r="E21" s="151">
        <v>208112583</v>
      </c>
      <c r="F21" s="152">
        <v>112416184</v>
      </c>
      <c r="G21" s="153">
        <v>95696399</v>
      </c>
      <c r="H21" s="35"/>
    </row>
    <row r="22" spans="1:8" s="32" customFormat="1" ht="9.75" customHeight="1">
      <c r="A22" s="347" t="s">
        <v>38</v>
      </c>
      <c r="B22" s="347"/>
      <c r="C22" s="347"/>
      <c r="D22" s="171"/>
      <c r="E22" s="151">
        <v>99266402</v>
      </c>
      <c r="F22" s="152">
        <v>65422474</v>
      </c>
      <c r="G22" s="153">
        <v>33843928</v>
      </c>
      <c r="H22" s="35"/>
    </row>
    <row r="23" spans="1:8" s="32" customFormat="1" ht="9.75" customHeight="1">
      <c r="A23" s="347" t="s">
        <v>137</v>
      </c>
      <c r="B23" s="347"/>
      <c r="C23" s="347"/>
      <c r="D23" s="171"/>
      <c r="E23" s="151">
        <v>69507177</v>
      </c>
      <c r="F23" s="152">
        <v>61253464</v>
      </c>
      <c r="G23" s="153">
        <v>8253713</v>
      </c>
      <c r="H23" s="35"/>
    </row>
    <row r="24" spans="1:8" s="32" customFormat="1" ht="9.75" customHeight="1">
      <c r="A24" s="347" t="s">
        <v>138</v>
      </c>
      <c r="B24" s="347"/>
      <c r="C24" s="347"/>
      <c r="D24" s="171"/>
      <c r="E24" s="151">
        <v>29759225</v>
      </c>
      <c r="F24" s="152">
        <v>4169010</v>
      </c>
      <c r="G24" s="153">
        <v>25590215</v>
      </c>
      <c r="H24" s="35"/>
    </row>
    <row r="25" spans="1:8" s="32" customFormat="1" ht="9.75" customHeight="1">
      <c r="A25" s="354" t="s">
        <v>134</v>
      </c>
      <c r="B25" s="354"/>
      <c r="C25" s="354"/>
      <c r="D25" s="61"/>
      <c r="E25" s="151" t="s">
        <v>7</v>
      </c>
      <c r="F25" s="152" t="s">
        <v>7</v>
      </c>
      <c r="G25" s="153" t="s">
        <v>7</v>
      </c>
      <c r="H25" s="35"/>
    </row>
    <row r="26" spans="1:8" s="32" customFormat="1" ht="9.75" customHeight="1">
      <c r="A26" s="347" t="s">
        <v>139</v>
      </c>
      <c r="B26" s="347"/>
      <c r="C26" s="347"/>
      <c r="D26" s="171"/>
      <c r="E26" s="151">
        <v>85198112</v>
      </c>
      <c r="F26" s="152">
        <v>61515128</v>
      </c>
      <c r="G26" s="153">
        <v>23682984</v>
      </c>
      <c r="H26" s="35"/>
    </row>
    <row r="27" spans="1:8" s="32" customFormat="1" ht="9.75" customHeight="1">
      <c r="A27" s="347" t="s">
        <v>140</v>
      </c>
      <c r="B27" s="347"/>
      <c r="C27" s="347"/>
      <c r="D27" s="171"/>
      <c r="E27" s="151">
        <v>64823857</v>
      </c>
      <c r="F27" s="152">
        <v>60003753</v>
      </c>
      <c r="G27" s="153">
        <v>4820104</v>
      </c>
      <c r="H27" s="35"/>
    </row>
    <row r="28" spans="1:8" s="32" customFormat="1" ht="9.75" customHeight="1">
      <c r="A28" s="347" t="s">
        <v>141</v>
      </c>
      <c r="B28" s="347"/>
      <c r="C28" s="347"/>
      <c r="D28" s="171"/>
      <c r="E28" s="151">
        <v>20374255</v>
      </c>
      <c r="F28" s="152">
        <v>1511375</v>
      </c>
      <c r="G28" s="153">
        <v>18862880</v>
      </c>
      <c r="H28" s="35"/>
    </row>
    <row r="29" spans="1:8" s="32" customFormat="1" ht="9.75" customHeight="1">
      <c r="A29" s="354" t="s">
        <v>325</v>
      </c>
      <c r="B29" s="354"/>
      <c r="C29" s="354"/>
      <c r="D29" s="61"/>
      <c r="E29" s="151" t="s">
        <v>7</v>
      </c>
      <c r="F29" s="152" t="s">
        <v>7</v>
      </c>
      <c r="G29" s="153" t="s">
        <v>7</v>
      </c>
      <c r="H29" s="35"/>
    </row>
    <row r="30" spans="1:8" s="32" customFormat="1" ht="9.75" customHeight="1">
      <c r="A30" s="347" t="s">
        <v>326</v>
      </c>
      <c r="B30" s="347"/>
      <c r="C30" s="347"/>
      <c r="D30" s="171"/>
      <c r="E30" s="151">
        <v>32384977</v>
      </c>
      <c r="F30" s="152">
        <v>32166496</v>
      </c>
      <c r="G30" s="153">
        <v>218481</v>
      </c>
      <c r="H30" s="35"/>
    </row>
    <row r="31" spans="1:8" s="32" customFormat="1" ht="9.75" customHeight="1">
      <c r="A31" s="347" t="s">
        <v>145</v>
      </c>
      <c r="B31" s="347"/>
      <c r="C31" s="347"/>
      <c r="D31" s="171"/>
      <c r="E31" s="151">
        <v>31883765</v>
      </c>
      <c r="F31" s="152">
        <v>31878765</v>
      </c>
      <c r="G31" s="153">
        <v>5000</v>
      </c>
      <c r="H31" s="35"/>
    </row>
    <row r="32" spans="1:14" s="32" customFormat="1" ht="9.75" customHeight="1">
      <c r="A32" s="347" t="s">
        <v>146</v>
      </c>
      <c r="B32" s="347"/>
      <c r="C32" s="347"/>
      <c r="D32" s="171"/>
      <c r="E32" s="151">
        <v>501212</v>
      </c>
      <c r="F32" s="152">
        <v>287731</v>
      </c>
      <c r="G32" s="153">
        <v>213481</v>
      </c>
      <c r="H32" s="35"/>
      <c r="N32" s="219"/>
    </row>
    <row r="33" spans="1:8" s="32" customFormat="1" ht="9.75" customHeight="1">
      <c r="A33" s="347" t="s">
        <v>142</v>
      </c>
      <c r="B33" s="347"/>
      <c r="C33" s="347"/>
      <c r="D33" s="171"/>
      <c r="E33" s="151">
        <v>4581762636</v>
      </c>
      <c r="F33" s="152">
        <v>2001968957</v>
      </c>
      <c r="G33" s="256">
        <v>2579793679</v>
      </c>
      <c r="H33" s="35"/>
    </row>
    <row r="34" spans="1:8" s="32" customFormat="1" ht="9.75" customHeight="1">
      <c r="A34" s="347" t="s">
        <v>291</v>
      </c>
      <c r="B34" s="347"/>
      <c r="C34" s="347"/>
      <c r="D34" s="171"/>
      <c r="E34" s="151">
        <v>464483541</v>
      </c>
      <c r="F34" s="152">
        <v>458315000</v>
      </c>
      <c r="G34" s="256">
        <v>6168541</v>
      </c>
      <c r="H34" s="35"/>
    </row>
    <row r="35" spans="1:8" s="32" customFormat="1" ht="9.75" customHeight="1">
      <c r="A35" s="347" t="s">
        <v>292</v>
      </c>
      <c r="B35" s="347"/>
      <c r="C35" s="347"/>
      <c r="D35" s="171"/>
      <c r="E35" s="151">
        <v>4117279095</v>
      </c>
      <c r="F35" s="152">
        <v>1543653957</v>
      </c>
      <c r="G35" s="256">
        <v>2573625138</v>
      </c>
      <c r="H35" s="35"/>
    </row>
    <row r="36" spans="1:8" s="32" customFormat="1" ht="9.75" customHeight="1">
      <c r="A36" s="354" t="s">
        <v>320</v>
      </c>
      <c r="B36" s="354"/>
      <c r="C36" s="354"/>
      <c r="D36" s="61"/>
      <c r="E36" s="151" t="s">
        <v>7</v>
      </c>
      <c r="F36" s="152" t="s">
        <v>7</v>
      </c>
      <c r="G36" s="256" t="s">
        <v>7</v>
      </c>
      <c r="H36" s="35"/>
    </row>
    <row r="37" spans="1:8" s="32" customFormat="1" ht="9.75" customHeight="1">
      <c r="A37" s="347" t="s">
        <v>259</v>
      </c>
      <c r="B37" s="347"/>
      <c r="C37" s="347"/>
      <c r="D37" s="171"/>
      <c r="E37" s="151">
        <v>4505744922</v>
      </c>
      <c r="F37" s="152">
        <v>1929129058</v>
      </c>
      <c r="G37" s="256">
        <v>2576615864</v>
      </c>
      <c r="H37" s="35"/>
    </row>
    <row r="38" spans="1:8" s="32" customFormat="1" ht="9.75" customHeight="1">
      <c r="A38" s="347" t="s">
        <v>143</v>
      </c>
      <c r="B38" s="347"/>
      <c r="C38" s="347"/>
      <c r="D38" s="171"/>
      <c r="E38" s="151">
        <v>388465827</v>
      </c>
      <c r="F38" s="152">
        <v>385475101</v>
      </c>
      <c r="G38" s="256">
        <v>2990726</v>
      </c>
      <c r="H38" s="35"/>
    </row>
    <row r="39" spans="1:8" s="32" customFormat="1" ht="9.75" customHeight="1">
      <c r="A39" s="347" t="s">
        <v>144</v>
      </c>
      <c r="B39" s="347"/>
      <c r="C39" s="347"/>
      <c r="D39" s="171"/>
      <c r="E39" s="151">
        <v>4117279095</v>
      </c>
      <c r="F39" s="152">
        <v>1543653957</v>
      </c>
      <c r="G39" s="256">
        <v>2573625138</v>
      </c>
      <c r="H39" s="35"/>
    </row>
    <row r="40" spans="1:8" s="32" customFormat="1" ht="9.75" customHeight="1">
      <c r="A40" s="347" t="s">
        <v>293</v>
      </c>
      <c r="B40" s="347"/>
      <c r="C40" s="347"/>
      <c r="D40" s="171"/>
      <c r="E40" s="151">
        <v>565105498</v>
      </c>
      <c r="F40" s="152">
        <v>296163610</v>
      </c>
      <c r="G40" s="256">
        <v>268941888</v>
      </c>
      <c r="H40" s="35"/>
    </row>
    <row r="41" spans="1:8" s="32" customFormat="1" ht="9.75" customHeight="1">
      <c r="A41" s="347" t="s">
        <v>323</v>
      </c>
      <c r="B41" s="347"/>
      <c r="C41" s="347"/>
      <c r="D41" s="171"/>
      <c r="E41" s="151">
        <v>90781806</v>
      </c>
      <c r="F41" s="152">
        <v>88932800</v>
      </c>
      <c r="G41" s="256">
        <v>1849006</v>
      </c>
      <c r="H41" s="35"/>
    </row>
    <row r="42" spans="1:8" s="32" customFormat="1" ht="9.75" customHeight="1">
      <c r="A42" s="347" t="s">
        <v>324</v>
      </c>
      <c r="B42" s="347"/>
      <c r="C42" s="347"/>
      <c r="D42" s="171"/>
      <c r="E42" s="151">
        <v>474323692</v>
      </c>
      <c r="F42" s="152">
        <v>207230810</v>
      </c>
      <c r="G42" s="256">
        <v>267092882</v>
      </c>
      <c r="H42" s="35"/>
    </row>
    <row r="43" spans="1:8" s="32" customFormat="1" ht="9.75" customHeight="1">
      <c r="A43" s="347" t="s">
        <v>290</v>
      </c>
      <c r="B43" s="347"/>
      <c r="C43" s="347"/>
      <c r="D43" s="171"/>
      <c r="E43" s="151">
        <v>76017714</v>
      </c>
      <c r="F43" s="152">
        <v>72839899</v>
      </c>
      <c r="G43" s="256">
        <v>3177815</v>
      </c>
      <c r="H43" s="35"/>
    </row>
    <row r="44" spans="1:8" s="32" customFormat="1" ht="9.75" customHeight="1">
      <c r="A44" s="347" t="s">
        <v>137</v>
      </c>
      <c r="B44" s="347"/>
      <c r="C44" s="347"/>
      <c r="D44" s="171"/>
      <c r="E44" s="151">
        <v>76017714</v>
      </c>
      <c r="F44" s="152">
        <v>72839899</v>
      </c>
      <c r="G44" s="153">
        <v>3177815</v>
      </c>
      <c r="H44" s="35"/>
    </row>
    <row r="45" spans="1:8" s="32" customFormat="1" ht="9.75" customHeight="1">
      <c r="A45" s="354" t="s">
        <v>322</v>
      </c>
      <c r="B45" s="354"/>
      <c r="C45" s="354"/>
      <c r="D45" s="61"/>
      <c r="E45" s="151" t="s">
        <v>7</v>
      </c>
      <c r="F45" s="152" t="s">
        <v>7</v>
      </c>
      <c r="G45" s="153" t="s">
        <v>7</v>
      </c>
      <c r="H45" s="35"/>
    </row>
    <row r="46" spans="1:8" s="32" customFormat="1" ht="9.75" customHeight="1">
      <c r="A46" s="354" t="s">
        <v>321</v>
      </c>
      <c r="B46" s="354"/>
      <c r="C46" s="354"/>
      <c r="D46" s="61"/>
      <c r="E46" s="151" t="s">
        <v>7</v>
      </c>
      <c r="F46" s="152" t="s">
        <v>7</v>
      </c>
      <c r="G46" s="153" t="s">
        <v>7</v>
      </c>
      <c r="H46" s="35"/>
    </row>
    <row r="47" spans="1:8" s="32" customFormat="1" ht="9.75" customHeight="1">
      <c r="A47" s="347" t="s">
        <v>294</v>
      </c>
      <c r="B47" s="347"/>
      <c r="C47" s="347"/>
      <c r="D47" s="171"/>
      <c r="E47" s="151">
        <v>1516253266</v>
      </c>
      <c r="F47" s="152">
        <v>1502253419</v>
      </c>
      <c r="G47" s="153">
        <v>13999847</v>
      </c>
      <c r="H47" s="35"/>
    </row>
    <row r="48" spans="1:8" s="32" customFormat="1" ht="9.75" customHeight="1">
      <c r="A48" s="347" t="s">
        <v>143</v>
      </c>
      <c r="B48" s="347"/>
      <c r="C48" s="347"/>
      <c r="D48" s="61"/>
      <c r="E48" s="151">
        <v>1491304959</v>
      </c>
      <c r="F48" s="152">
        <v>1477750627</v>
      </c>
      <c r="G48" s="153">
        <v>13554332</v>
      </c>
      <c r="H48" s="35"/>
    </row>
    <row r="49" spans="1:8" s="32" customFormat="1" ht="9.75" customHeight="1">
      <c r="A49" s="347" t="s">
        <v>144</v>
      </c>
      <c r="B49" s="347"/>
      <c r="C49" s="347"/>
      <c r="D49" s="171"/>
      <c r="E49" s="151">
        <v>24948307</v>
      </c>
      <c r="F49" s="152">
        <v>24502792</v>
      </c>
      <c r="G49" s="153">
        <v>445515</v>
      </c>
      <c r="H49" s="35"/>
    </row>
    <row r="50" spans="1:8" s="32" customFormat="1" ht="9.75" customHeight="1">
      <c r="A50" s="347" t="s">
        <v>37</v>
      </c>
      <c r="B50" s="347"/>
      <c r="C50" s="347"/>
      <c r="D50" s="171"/>
      <c r="E50" s="151">
        <v>3698074</v>
      </c>
      <c r="F50" s="152">
        <v>1317603</v>
      </c>
      <c r="G50" s="256">
        <v>2380471</v>
      </c>
      <c r="H50" s="35"/>
    </row>
    <row r="51" spans="1:8" s="32" customFormat="1" ht="9.75" customHeight="1">
      <c r="A51" s="347" t="s">
        <v>137</v>
      </c>
      <c r="B51" s="347"/>
      <c r="C51" s="347"/>
      <c r="D51" s="171"/>
      <c r="E51" s="151">
        <v>1303226</v>
      </c>
      <c r="F51" s="152">
        <v>1296674</v>
      </c>
      <c r="G51" s="256">
        <v>6552</v>
      </c>
      <c r="H51" s="35"/>
    </row>
    <row r="52" spans="1:8" s="32" customFormat="1" ht="9.75" customHeight="1">
      <c r="A52" s="347" t="s">
        <v>138</v>
      </c>
      <c r="B52" s="347"/>
      <c r="C52" s="347"/>
      <c r="D52" s="171"/>
      <c r="E52" s="151">
        <v>2394848</v>
      </c>
      <c r="F52" s="152">
        <v>20929</v>
      </c>
      <c r="G52" s="256">
        <v>2373919</v>
      </c>
      <c r="H52" s="35"/>
    </row>
    <row r="53" spans="1:8" s="32" customFormat="1" ht="9.75" customHeight="1">
      <c r="A53" s="347" t="s">
        <v>147</v>
      </c>
      <c r="B53" s="347"/>
      <c r="C53" s="347"/>
      <c r="D53" s="171"/>
      <c r="E53" s="151">
        <v>137416486</v>
      </c>
      <c r="F53" s="152">
        <v>87795191</v>
      </c>
      <c r="G53" s="256">
        <v>49621295</v>
      </c>
      <c r="H53" s="35"/>
    </row>
    <row r="54" spans="1:8" s="32" customFormat="1" ht="9.75" customHeight="1">
      <c r="A54" s="347" t="s">
        <v>327</v>
      </c>
      <c r="B54" s="347"/>
      <c r="C54" s="347"/>
      <c r="D54" s="171"/>
      <c r="E54" s="151">
        <v>70368890</v>
      </c>
      <c r="F54" s="152">
        <v>67271401</v>
      </c>
      <c r="G54" s="256">
        <v>3097489</v>
      </c>
      <c r="H54" s="35"/>
    </row>
    <row r="55" spans="1:8" s="32" customFormat="1" ht="9.75" customHeight="1">
      <c r="A55" s="347" t="s">
        <v>328</v>
      </c>
      <c r="B55" s="347"/>
      <c r="C55" s="347"/>
      <c r="D55" s="171"/>
      <c r="E55" s="151">
        <v>67047596</v>
      </c>
      <c r="F55" s="152">
        <v>20523790</v>
      </c>
      <c r="G55" s="256">
        <v>46523806</v>
      </c>
      <c r="H55" s="35"/>
    </row>
    <row r="56" spans="1:8" s="32" customFormat="1" ht="9.75" customHeight="1">
      <c r="A56" s="347" t="s">
        <v>148</v>
      </c>
      <c r="B56" s="347"/>
      <c r="C56" s="347"/>
      <c r="D56" s="171"/>
      <c r="E56" s="151">
        <v>6675583282</v>
      </c>
      <c r="F56" s="152">
        <v>3852554039</v>
      </c>
      <c r="G56" s="256">
        <v>2823029243</v>
      </c>
      <c r="H56" s="35"/>
    </row>
    <row r="57" spans="1:8" s="32" customFormat="1" ht="9.75" customHeight="1">
      <c r="A57" s="347" t="s">
        <v>137</v>
      </c>
      <c r="B57" s="347"/>
      <c r="C57" s="347"/>
      <c r="D57" s="171"/>
      <c r="E57" s="151">
        <v>2205667373</v>
      </c>
      <c r="F57" s="152">
        <v>2145756002</v>
      </c>
      <c r="G57" s="256">
        <v>59911371</v>
      </c>
      <c r="H57" s="35"/>
    </row>
    <row r="58" spans="1:8" s="32" customFormat="1" ht="9.75" customHeight="1">
      <c r="A58" s="347" t="s">
        <v>138</v>
      </c>
      <c r="B58" s="347"/>
      <c r="C58" s="347"/>
      <c r="D58" s="171"/>
      <c r="E58" s="151">
        <v>4469915909</v>
      </c>
      <c r="F58" s="152">
        <v>1706798037</v>
      </c>
      <c r="G58" s="256">
        <v>2763117872</v>
      </c>
      <c r="H58" s="35"/>
    </row>
    <row r="59" spans="1:8" s="32" customFormat="1" ht="9.75" customHeight="1">
      <c r="A59" s="347" t="s">
        <v>149</v>
      </c>
      <c r="B59" s="347"/>
      <c r="C59" s="347"/>
      <c r="D59" s="171"/>
      <c r="E59" s="151">
        <v>61212250</v>
      </c>
      <c r="F59" s="152">
        <v>61212250</v>
      </c>
      <c r="G59" s="256" t="s">
        <v>400</v>
      </c>
      <c r="H59" s="35"/>
    </row>
    <row r="60" spans="1:8" s="190" customFormat="1" ht="9.75" customHeight="1">
      <c r="A60" s="357" t="s">
        <v>150</v>
      </c>
      <c r="B60" s="357"/>
      <c r="C60" s="357"/>
      <c r="D60" s="114"/>
      <c r="E60" s="159">
        <v>6736795532</v>
      </c>
      <c r="F60" s="68">
        <v>3913766289</v>
      </c>
      <c r="G60" s="257">
        <v>2823029243</v>
      </c>
      <c r="H60" s="189"/>
    </row>
    <row r="61" spans="1:8" s="219" customFormat="1" ht="9.75" customHeight="1">
      <c r="A61" s="347" t="s">
        <v>151</v>
      </c>
      <c r="B61" s="347"/>
      <c r="C61" s="347"/>
      <c r="D61" s="171"/>
      <c r="E61" s="151">
        <v>6278987821</v>
      </c>
      <c r="F61" s="127">
        <v>3465315465</v>
      </c>
      <c r="G61" s="127">
        <v>2813672356</v>
      </c>
      <c r="H61" s="35"/>
    </row>
    <row r="62" spans="1:8" s="219" customFormat="1" ht="9.75" customHeight="1">
      <c r="A62" s="347" t="s">
        <v>137</v>
      </c>
      <c r="B62" s="347"/>
      <c r="C62" s="347"/>
      <c r="D62" s="171"/>
      <c r="E62" s="151">
        <v>2059616977</v>
      </c>
      <c r="F62" s="152">
        <v>1999705606</v>
      </c>
      <c r="G62" s="256">
        <v>59911371</v>
      </c>
      <c r="H62" s="35"/>
    </row>
    <row r="63" spans="1:8" s="219" customFormat="1" ht="10.5" customHeight="1">
      <c r="A63" s="347" t="s">
        <v>138</v>
      </c>
      <c r="B63" s="347"/>
      <c r="C63" s="347"/>
      <c r="D63" s="171"/>
      <c r="E63" s="151">
        <v>4219370844</v>
      </c>
      <c r="F63" s="152">
        <v>1465609859</v>
      </c>
      <c r="G63" s="256">
        <v>2753760985</v>
      </c>
      <c r="H63" s="35"/>
    </row>
    <row r="64" spans="1:9" s="32" customFormat="1" ht="14.25" customHeight="1">
      <c r="A64" s="9" t="s">
        <v>39</v>
      </c>
      <c r="B64" s="9"/>
      <c r="C64" s="9"/>
      <c r="D64" s="9"/>
      <c r="H64" s="9"/>
      <c r="I64" s="9"/>
    </row>
    <row r="65" spans="1:8" s="48" customFormat="1" ht="9" customHeight="1">
      <c r="A65" s="355" t="s">
        <v>284</v>
      </c>
      <c r="B65" s="355"/>
      <c r="C65" s="355"/>
      <c r="D65" s="355"/>
      <c r="E65" s="355"/>
      <c r="F65" s="355"/>
      <c r="G65" s="355"/>
      <c r="H65" s="47"/>
    </row>
    <row r="66" spans="1:8" s="48" customFormat="1" ht="8.25" customHeight="1">
      <c r="A66" s="355" t="s">
        <v>343</v>
      </c>
      <c r="B66" s="355"/>
      <c r="C66" s="355"/>
      <c r="D66" s="355"/>
      <c r="E66" s="355"/>
      <c r="F66" s="355"/>
      <c r="G66" s="355"/>
      <c r="H66" s="47"/>
    </row>
    <row r="67" spans="1:8" s="48" customFormat="1" ht="8.25">
      <c r="A67" s="356" t="s">
        <v>344</v>
      </c>
      <c r="B67" s="356"/>
      <c r="C67" s="356"/>
      <c r="D67" s="356"/>
      <c r="E67" s="356"/>
      <c r="F67" s="356"/>
      <c r="G67" s="356"/>
      <c r="H67" s="47"/>
    </row>
    <row r="68" spans="1:8" s="48" customFormat="1" ht="8.25">
      <c r="A68" s="356" t="s">
        <v>135</v>
      </c>
      <c r="B68" s="356"/>
      <c r="C68" s="356"/>
      <c r="D68" s="356"/>
      <c r="E68" s="356"/>
      <c r="F68" s="356"/>
      <c r="G68" s="356"/>
      <c r="H68" s="47"/>
    </row>
    <row r="69" spans="1:8" s="48" customFormat="1" ht="8.25">
      <c r="A69" s="356" t="s">
        <v>283</v>
      </c>
      <c r="B69" s="356"/>
      <c r="C69" s="356"/>
      <c r="D69" s="356"/>
      <c r="E69" s="356"/>
      <c r="F69" s="356"/>
      <c r="G69" s="356"/>
      <c r="H69" s="47"/>
    </row>
    <row r="70" spans="1:8" s="48" customFormat="1" ht="8.25">
      <c r="A70" s="356" t="s">
        <v>329</v>
      </c>
      <c r="B70" s="356"/>
      <c r="C70" s="356"/>
      <c r="D70" s="356"/>
      <c r="E70" s="356"/>
      <c r="F70" s="356"/>
      <c r="G70" s="356"/>
      <c r="H70" s="47"/>
    </row>
    <row r="71" spans="1:8" s="48" customFormat="1" ht="8.25">
      <c r="A71" s="356" t="s">
        <v>347</v>
      </c>
      <c r="B71" s="356"/>
      <c r="C71" s="356"/>
      <c r="D71" s="356"/>
      <c r="E71" s="356"/>
      <c r="F71" s="356"/>
      <c r="G71" s="356"/>
      <c r="H71" s="47"/>
    </row>
    <row r="72" spans="1:8" s="48" customFormat="1" ht="8.25">
      <c r="A72" s="356" t="s">
        <v>136</v>
      </c>
      <c r="B72" s="356"/>
      <c r="C72" s="356"/>
      <c r="D72" s="356"/>
      <c r="E72" s="356"/>
      <c r="F72" s="356"/>
      <c r="G72" s="356"/>
      <c r="H72" s="47"/>
    </row>
  </sheetData>
  <sheetProtection/>
  <mergeCells count="67">
    <mergeCell ref="A65:G65"/>
    <mergeCell ref="A62:C62"/>
    <mergeCell ref="A61:C61"/>
    <mergeCell ref="A54:C54"/>
    <mergeCell ref="A56:C56"/>
    <mergeCell ref="A72:G72"/>
    <mergeCell ref="A68:G68"/>
    <mergeCell ref="A69:G69"/>
    <mergeCell ref="A70:G70"/>
    <mergeCell ref="A71:G71"/>
    <mergeCell ref="A58:C58"/>
    <mergeCell ref="A59:C59"/>
    <mergeCell ref="A66:G66"/>
    <mergeCell ref="A67:G67"/>
    <mergeCell ref="A63:C63"/>
    <mergeCell ref="A47:C47"/>
    <mergeCell ref="A48:C48"/>
    <mergeCell ref="A49:C49"/>
    <mergeCell ref="A60:C60"/>
    <mergeCell ref="A57:C57"/>
    <mergeCell ref="A55:C55"/>
    <mergeCell ref="A50:C50"/>
    <mergeCell ref="A51:C51"/>
    <mergeCell ref="A52:C52"/>
    <mergeCell ref="A53:C53"/>
    <mergeCell ref="A43:C43"/>
    <mergeCell ref="A44:C44"/>
    <mergeCell ref="A45:C45"/>
    <mergeCell ref="A46:C46"/>
    <mergeCell ref="A39:C39"/>
    <mergeCell ref="A40:C40"/>
    <mergeCell ref="A41:C41"/>
    <mergeCell ref="A42:C42"/>
    <mergeCell ref="A35:C35"/>
    <mergeCell ref="A36:C36"/>
    <mergeCell ref="A37:C37"/>
    <mergeCell ref="A38:C38"/>
    <mergeCell ref="A34:C34"/>
    <mergeCell ref="A20:C20"/>
    <mergeCell ref="A27:C27"/>
    <mergeCell ref="A28:C28"/>
    <mergeCell ref="A29:C29"/>
    <mergeCell ref="A30:C30"/>
    <mergeCell ref="A31:C31"/>
    <mergeCell ref="A23:C23"/>
    <mergeCell ref="A24:C24"/>
    <mergeCell ref="A25:C25"/>
    <mergeCell ref="A32:C32"/>
    <mergeCell ref="A33:C33"/>
    <mergeCell ref="E4:E7"/>
    <mergeCell ref="A4:D7"/>
    <mergeCell ref="A15:D15"/>
    <mergeCell ref="A16:D17"/>
    <mergeCell ref="A26:C26"/>
    <mergeCell ref="A21:C21"/>
    <mergeCell ref="A22:C22"/>
    <mergeCell ref="A19:C19"/>
    <mergeCell ref="F13:G15"/>
    <mergeCell ref="E13:E17"/>
    <mergeCell ref="A13:D14"/>
    <mergeCell ref="A1:H1"/>
    <mergeCell ref="A2:H2"/>
    <mergeCell ref="A3:G3"/>
    <mergeCell ref="F4:G5"/>
    <mergeCell ref="A9:D9"/>
    <mergeCell ref="A10:D10"/>
    <mergeCell ref="A11:D1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A1:M77"/>
  <sheetViews>
    <sheetView workbookViewId="0" topLeftCell="A1">
      <selection activeCell="J84" sqref="J84"/>
    </sheetView>
  </sheetViews>
  <sheetFormatPr defaultColWidth="9.140625" defaultRowHeight="12.75"/>
  <cols>
    <col min="1" max="1" width="3.7109375" style="198"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28" customWidth="1"/>
    <col min="14" max="16384" width="9.140625" style="4" customWidth="1"/>
  </cols>
  <sheetData>
    <row r="1" spans="1:13" ht="3" customHeight="1">
      <c r="A1" s="400"/>
      <c r="B1" s="400"/>
      <c r="C1" s="400"/>
      <c r="D1" s="400"/>
      <c r="E1" s="400"/>
      <c r="F1" s="400"/>
      <c r="G1" s="400"/>
      <c r="H1" s="400"/>
      <c r="I1" s="400"/>
      <c r="J1" s="400"/>
      <c r="K1" s="400" t="s">
        <v>91</v>
      </c>
      <c r="L1" s="400"/>
      <c r="M1" s="400"/>
    </row>
    <row r="2" spans="1:13" ht="12" customHeight="1">
      <c r="A2" s="60"/>
      <c r="B2" s="50"/>
      <c r="C2" s="50"/>
      <c r="D2" s="50"/>
      <c r="E2" s="379" t="s">
        <v>193</v>
      </c>
      <c r="F2" s="379"/>
      <c r="G2" s="380" t="s">
        <v>194</v>
      </c>
      <c r="H2" s="380"/>
      <c r="K2" s="380"/>
      <c r="L2" s="380"/>
      <c r="M2" s="225" t="s">
        <v>7</v>
      </c>
    </row>
    <row r="3" spans="1:9" ht="12" customHeight="1">
      <c r="A3" s="227"/>
      <c r="B3" s="379" t="s">
        <v>195</v>
      </c>
      <c r="C3" s="379"/>
      <c r="D3" s="379"/>
      <c r="E3" s="379"/>
      <c r="F3" s="379"/>
      <c r="G3" s="380" t="s">
        <v>196</v>
      </c>
      <c r="H3" s="380"/>
      <c r="I3" s="380"/>
    </row>
    <row r="4" spans="1:13" ht="12" customHeight="1">
      <c r="A4" s="227"/>
      <c r="B4" s="379" t="s">
        <v>395</v>
      </c>
      <c r="C4" s="379"/>
      <c r="D4" s="379"/>
      <c r="E4" s="379"/>
      <c r="F4" s="379"/>
      <c r="G4" s="419" t="s">
        <v>197</v>
      </c>
      <c r="H4" s="419"/>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05" t="s">
        <v>200</v>
      </c>
      <c r="C6" s="414"/>
      <c r="D6" s="411" t="s">
        <v>282</v>
      </c>
      <c r="E6" s="90" t="s">
        <v>7</v>
      </c>
      <c r="F6" s="91" t="s">
        <v>198</v>
      </c>
      <c r="G6" s="92" t="s">
        <v>199</v>
      </c>
      <c r="H6" s="92" t="s">
        <v>7</v>
      </c>
      <c r="I6" s="92" t="s">
        <v>7</v>
      </c>
      <c r="J6" s="92" t="s">
        <v>7</v>
      </c>
      <c r="K6" s="92" t="s">
        <v>7</v>
      </c>
      <c r="L6" s="89" t="s">
        <v>7</v>
      </c>
      <c r="M6" s="177" t="s">
        <v>7</v>
      </c>
    </row>
    <row r="7" spans="1:13" s="64" customFormat="1" ht="12.75" customHeight="1">
      <c r="A7" s="93" t="s">
        <v>7</v>
      </c>
      <c r="B7" s="407"/>
      <c r="C7" s="415"/>
      <c r="D7" s="412"/>
      <c r="E7" s="405" t="s">
        <v>204</v>
      </c>
      <c r="F7" s="414"/>
      <c r="G7" s="414" t="s">
        <v>175</v>
      </c>
      <c r="H7" s="414"/>
      <c r="I7" s="414"/>
      <c r="J7" s="414"/>
      <c r="K7" s="414"/>
      <c r="L7" s="406"/>
      <c r="M7" s="183" t="s">
        <v>7</v>
      </c>
    </row>
    <row r="8" spans="1:13" s="64" customFormat="1" ht="12.75" customHeight="1">
      <c r="A8" s="93" t="s">
        <v>7</v>
      </c>
      <c r="B8" s="407"/>
      <c r="C8" s="415"/>
      <c r="D8" s="412"/>
      <c r="E8" s="407"/>
      <c r="F8" s="415"/>
      <c r="G8" s="416"/>
      <c r="H8" s="416"/>
      <c r="I8" s="416"/>
      <c r="J8" s="416"/>
      <c r="K8" s="416"/>
      <c r="L8" s="410"/>
      <c r="M8" s="183" t="s">
        <v>7</v>
      </c>
    </row>
    <row r="9" spans="1:13" s="64" customFormat="1" ht="6" customHeight="1">
      <c r="A9" s="93" t="s">
        <v>7</v>
      </c>
      <c r="B9" s="407"/>
      <c r="C9" s="415"/>
      <c r="D9" s="412"/>
      <c r="E9" s="407"/>
      <c r="F9" s="415"/>
      <c r="G9" s="414" t="s">
        <v>36</v>
      </c>
      <c r="H9" s="406"/>
      <c r="I9" s="405" t="s">
        <v>38</v>
      </c>
      <c r="J9" s="406"/>
      <c r="K9" s="405" t="s">
        <v>276</v>
      </c>
      <c r="L9" s="406"/>
      <c r="M9" s="183" t="s">
        <v>7</v>
      </c>
    </row>
    <row r="10" spans="1:13" s="64" customFormat="1" ht="25.5" customHeight="1">
      <c r="A10" s="95" t="s">
        <v>177</v>
      </c>
      <c r="B10" s="407"/>
      <c r="C10" s="415"/>
      <c r="D10" s="412"/>
      <c r="E10" s="407"/>
      <c r="F10" s="415"/>
      <c r="G10" s="415"/>
      <c r="H10" s="408"/>
      <c r="I10" s="407"/>
      <c r="J10" s="408"/>
      <c r="K10" s="407"/>
      <c r="L10" s="408"/>
      <c r="M10" s="183" t="s">
        <v>177</v>
      </c>
    </row>
    <row r="11" spans="1:13" s="64" customFormat="1" ht="34.5" customHeight="1">
      <c r="A11" s="95" t="s">
        <v>181</v>
      </c>
      <c r="B11" s="407"/>
      <c r="C11" s="415"/>
      <c r="D11" s="412"/>
      <c r="E11" s="407"/>
      <c r="F11" s="415"/>
      <c r="G11" s="415"/>
      <c r="H11" s="408"/>
      <c r="I11" s="407"/>
      <c r="J11" s="408"/>
      <c r="K11" s="407"/>
      <c r="L11" s="408"/>
      <c r="M11" s="183" t="s">
        <v>181</v>
      </c>
    </row>
    <row r="12" spans="1:13" s="64" customFormat="1" ht="24" customHeight="1">
      <c r="A12" s="93" t="s">
        <v>7</v>
      </c>
      <c r="B12" s="407"/>
      <c r="C12" s="415"/>
      <c r="D12" s="412"/>
      <c r="E12" s="407"/>
      <c r="F12" s="415"/>
      <c r="G12" s="416"/>
      <c r="H12" s="410"/>
      <c r="I12" s="409"/>
      <c r="J12" s="410"/>
      <c r="K12" s="409"/>
      <c r="L12" s="410"/>
      <c r="M12" s="183" t="s">
        <v>7</v>
      </c>
    </row>
    <row r="13" spans="1:13" s="64" customFormat="1" ht="16.5" customHeight="1">
      <c r="A13" s="93" t="s">
        <v>7</v>
      </c>
      <c r="B13" s="407"/>
      <c r="C13" s="415"/>
      <c r="D13" s="412"/>
      <c r="E13" s="98" t="s">
        <v>201</v>
      </c>
      <c r="F13" s="405" t="s">
        <v>258</v>
      </c>
      <c r="G13" s="100" t="s">
        <v>201</v>
      </c>
      <c r="H13" s="405" t="s">
        <v>258</v>
      </c>
      <c r="I13" s="98" t="s">
        <v>201</v>
      </c>
      <c r="J13" s="405" t="s">
        <v>258</v>
      </c>
      <c r="K13" s="98" t="s">
        <v>201</v>
      </c>
      <c r="L13" s="405" t="s">
        <v>358</v>
      </c>
      <c r="M13" s="183" t="s">
        <v>7</v>
      </c>
    </row>
    <row r="14" spans="1:13" s="64" customFormat="1" ht="15.75" customHeight="1">
      <c r="A14" s="93" t="s">
        <v>7</v>
      </c>
      <c r="B14" s="407"/>
      <c r="C14" s="415"/>
      <c r="D14" s="412"/>
      <c r="E14" s="96" t="s">
        <v>202</v>
      </c>
      <c r="F14" s="407"/>
      <c r="G14" s="95" t="s">
        <v>202</v>
      </c>
      <c r="H14" s="407"/>
      <c r="I14" s="96" t="s">
        <v>202</v>
      </c>
      <c r="J14" s="407"/>
      <c r="K14" s="96" t="s">
        <v>202</v>
      </c>
      <c r="L14" s="407"/>
      <c r="M14" s="183" t="s">
        <v>7</v>
      </c>
    </row>
    <row r="15" spans="1:13" s="64" customFormat="1" ht="17.25" customHeight="1">
      <c r="A15" s="93" t="s">
        <v>7</v>
      </c>
      <c r="B15" s="407"/>
      <c r="C15" s="415"/>
      <c r="D15" s="413"/>
      <c r="E15" s="96" t="s">
        <v>203</v>
      </c>
      <c r="F15" s="417"/>
      <c r="G15" s="95" t="s">
        <v>203</v>
      </c>
      <c r="H15" s="417"/>
      <c r="I15" s="96" t="s">
        <v>203</v>
      </c>
      <c r="J15" s="417"/>
      <c r="K15" s="96" t="s">
        <v>357</v>
      </c>
      <c r="L15" s="417"/>
      <c r="M15" s="183" t="s">
        <v>7</v>
      </c>
    </row>
    <row r="16" spans="1:13" s="64" customFormat="1" ht="12">
      <c r="A16" s="101" t="s">
        <v>7</v>
      </c>
      <c r="B16" s="417"/>
      <c r="C16" s="418"/>
      <c r="D16" s="102" t="s">
        <v>42</v>
      </c>
      <c r="E16" s="102" t="s">
        <v>43</v>
      </c>
      <c r="F16" s="103" t="s">
        <v>44</v>
      </c>
      <c r="G16" s="104" t="s">
        <v>45</v>
      </c>
      <c r="H16" s="102" t="s">
        <v>46</v>
      </c>
      <c r="I16" s="102" t="s">
        <v>47</v>
      </c>
      <c r="J16" s="102" t="s">
        <v>48</v>
      </c>
      <c r="K16" s="102" t="s">
        <v>49</v>
      </c>
      <c r="L16" s="102" t="s">
        <v>50</v>
      </c>
      <c r="M16" s="184" t="s">
        <v>7</v>
      </c>
    </row>
    <row r="17" spans="1:13" ht="16.5" customHeight="1">
      <c r="A17" s="438" t="s">
        <v>385</v>
      </c>
      <c r="B17" s="438"/>
      <c r="C17" s="438"/>
      <c r="D17" s="438"/>
      <c r="E17" s="438"/>
      <c r="F17" s="438"/>
      <c r="G17" s="438" t="s">
        <v>385</v>
      </c>
      <c r="H17" s="438"/>
      <c r="I17" s="438"/>
      <c r="J17" s="438"/>
      <c r="K17" s="438"/>
      <c r="L17" s="438"/>
      <c r="M17" s="12"/>
    </row>
    <row r="18" spans="1:13" ht="9.75" customHeight="1">
      <c r="A18" s="7" t="s">
        <v>7</v>
      </c>
      <c r="B18" s="106" t="s">
        <v>206</v>
      </c>
      <c r="C18" s="106"/>
      <c r="D18" s="12"/>
      <c r="E18" s="12"/>
      <c r="F18" s="12"/>
      <c r="G18" s="12"/>
      <c r="H18" s="12"/>
      <c r="I18" s="12"/>
      <c r="J18" s="12"/>
      <c r="K18" s="12"/>
      <c r="L18" s="12"/>
      <c r="M18" s="12"/>
    </row>
    <row r="19" spans="1:13" ht="9.75" customHeight="1">
      <c r="A19" s="7">
        <v>52</v>
      </c>
      <c r="B19" s="3" t="s">
        <v>93</v>
      </c>
      <c r="C19" s="3"/>
      <c r="D19" s="11">
        <v>12471403</v>
      </c>
      <c r="E19" s="12">
        <v>6925623</v>
      </c>
      <c r="F19" s="12">
        <v>4629898</v>
      </c>
      <c r="G19" s="12">
        <v>80124</v>
      </c>
      <c r="H19" s="12">
        <v>350376</v>
      </c>
      <c r="I19" s="12" t="s">
        <v>314</v>
      </c>
      <c r="J19" s="12" t="s">
        <v>314</v>
      </c>
      <c r="K19" s="12">
        <v>278507</v>
      </c>
      <c r="L19" s="12">
        <v>23648</v>
      </c>
      <c r="M19" s="186">
        <v>52</v>
      </c>
    </row>
    <row r="20" spans="1:13" ht="9.75" customHeight="1">
      <c r="A20" s="7">
        <v>53</v>
      </c>
      <c r="B20" s="3" t="s">
        <v>94</v>
      </c>
      <c r="C20" s="3"/>
      <c r="D20" s="11">
        <v>85293885</v>
      </c>
      <c r="E20" s="12">
        <v>38542702</v>
      </c>
      <c r="F20" s="12">
        <v>45543443</v>
      </c>
      <c r="G20" s="12">
        <v>322540</v>
      </c>
      <c r="H20" s="12">
        <v>2903041</v>
      </c>
      <c r="I20" s="12">
        <v>2819350</v>
      </c>
      <c r="J20" s="12">
        <v>1721752</v>
      </c>
      <c r="K20" s="12">
        <v>2364442</v>
      </c>
      <c r="L20" s="12" t="s">
        <v>314</v>
      </c>
      <c r="M20" s="186">
        <v>53</v>
      </c>
    </row>
    <row r="21" spans="1:13" ht="9.75" customHeight="1">
      <c r="A21" s="7">
        <v>54</v>
      </c>
      <c r="B21" s="3" t="s">
        <v>95</v>
      </c>
      <c r="C21" s="3"/>
      <c r="D21" s="11">
        <v>13624547</v>
      </c>
      <c r="E21" s="12">
        <v>7755070</v>
      </c>
      <c r="F21" s="12">
        <v>5245655</v>
      </c>
      <c r="G21" s="12" t="s">
        <v>314</v>
      </c>
      <c r="H21" s="12">
        <v>500000</v>
      </c>
      <c r="I21" s="12">
        <v>97625</v>
      </c>
      <c r="J21" s="12" t="s">
        <v>314</v>
      </c>
      <c r="K21" s="12">
        <v>216678</v>
      </c>
      <c r="L21" s="12" t="s">
        <v>314</v>
      </c>
      <c r="M21" s="186">
        <v>54</v>
      </c>
    </row>
    <row r="22" spans="1:13" ht="9.75" customHeight="1">
      <c r="A22" s="7">
        <v>55</v>
      </c>
      <c r="B22" s="14" t="s">
        <v>4</v>
      </c>
      <c r="C22" s="14"/>
      <c r="D22" s="16">
        <f>SUM(D19:D21)</f>
        <v>111389835</v>
      </c>
      <c r="E22" s="17">
        <f>SUM(E19:E21)</f>
        <v>53223395</v>
      </c>
      <c r="F22" s="17">
        <f aca="true" t="shared" si="0" ref="F22:L22">SUM(F19:F21)</f>
        <v>55418996</v>
      </c>
      <c r="G22" s="17">
        <f t="shared" si="0"/>
        <v>402664</v>
      </c>
      <c r="H22" s="17">
        <f t="shared" si="0"/>
        <v>3753417</v>
      </c>
      <c r="I22" s="17">
        <f t="shared" si="0"/>
        <v>2916975</v>
      </c>
      <c r="J22" s="17">
        <f t="shared" si="0"/>
        <v>1721752</v>
      </c>
      <c r="K22" s="17">
        <f t="shared" si="0"/>
        <v>2859627</v>
      </c>
      <c r="L22" s="17">
        <f t="shared" si="0"/>
        <v>23648</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205</v>
      </c>
      <c r="C24" s="106"/>
      <c r="D24" s="27"/>
      <c r="E24" s="28"/>
      <c r="F24" s="28"/>
      <c r="G24" s="28"/>
      <c r="H24" s="28"/>
      <c r="I24" s="28"/>
      <c r="J24" s="28"/>
      <c r="K24" s="28"/>
      <c r="L24" s="28"/>
      <c r="M24" s="188" t="s">
        <v>7</v>
      </c>
    </row>
    <row r="25" spans="1:13" ht="9.75" customHeight="1">
      <c r="A25" s="7">
        <v>56</v>
      </c>
      <c r="B25" s="3" t="s">
        <v>96</v>
      </c>
      <c r="C25" s="3"/>
      <c r="D25" s="11">
        <v>28524437</v>
      </c>
      <c r="E25" s="12">
        <v>15868410</v>
      </c>
      <c r="F25" s="12">
        <v>12568871</v>
      </c>
      <c r="G25" s="12">
        <v>371733</v>
      </c>
      <c r="H25" s="12">
        <v>310340</v>
      </c>
      <c r="I25" s="12">
        <v>435856</v>
      </c>
      <c r="J25" s="12" t="s">
        <v>314</v>
      </c>
      <c r="K25" s="12">
        <v>705709</v>
      </c>
      <c r="L25" s="12">
        <v>104</v>
      </c>
      <c r="M25" s="186">
        <v>56</v>
      </c>
    </row>
    <row r="26" spans="1:13" ht="9.75" customHeight="1">
      <c r="A26" s="7">
        <v>57</v>
      </c>
      <c r="B26" s="3" t="s">
        <v>97</v>
      </c>
      <c r="C26" s="3"/>
      <c r="D26" s="11">
        <v>27684130</v>
      </c>
      <c r="E26" s="12">
        <v>13631019</v>
      </c>
      <c r="F26" s="12">
        <v>14053111</v>
      </c>
      <c r="G26" s="12">
        <v>208721</v>
      </c>
      <c r="H26" s="12">
        <v>594445</v>
      </c>
      <c r="I26" s="12">
        <v>130418</v>
      </c>
      <c r="J26" s="12">
        <v>119712</v>
      </c>
      <c r="K26" s="12">
        <v>299360</v>
      </c>
      <c r="L26" s="12" t="s">
        <v>314</v>
      </c>
      <c r="M26" s="186">
        <v>57</v>
      </c>
    </row>
    <row r="27" spans="1:13" s="6" customFormat="1" ht="11.25" customHeight="1">
      <c r="A27" s="7">
        <v>58</v>
      </c>
      <c r="B27" s="3" t="s">
        <v>98</v>
      </c>
      <c r="C27" s="3"/>
      <c r="D27" s="11">
        <v>33816382</v>
      </c>
      <c r="E27" s="12">
        <v>11776991</v>
      </c>
      <c r="F27" s="12">
        <v>21434549</v>
      </c>
      <c r="G27" s="12">
        <v>268636</v>
      </c>
      <c r="H27" s="12">
        <v>2101070</v>
      </c>
      <c r="I27" s="12">
        <v>190717</v>
      </c>
      <c r="J27" s="12" t="s">
        <v>314</v>
      </c>
      <c r="K27" s="12">
        <v>460267</v>
      </c>
      <c r="L27" s="12">
        <v>11762</v>
      </c>
      <c r="M27" s="186">
        <v>58</v>
      </c>
    </row>
    <row r="28" spans="1:13" ht="9.75" customHeight="1">
      <c r="A28" s="7">
        <v>59</v>
      </c>
      <c r="B28" s="3" t="s">
        <v>99</v>
      </c>
      <c r="C28" s="3"/>
      <c r="D28" s="11">
        <v>26230573</v>
      </c>
      <c r="E28" s="12">
        <v>12952131</v>
      </c>
      <c r="F28" s="12">
        <v>11842227</v>
      </c>
      <c r="G28" s="12">
        <v>109161</v>
      </c>
      <c r="H28" s="12">
        <v>266529</v>
      </c>
      <c r="I28" s="12">
        <v>74546</v>
      </c>
      <c r="J28" s="12" t="s">
        <v>314</v>
      </c>
      <c r="K28" s="12">
        <v>333022</v>
      </c>
      <c r="L28" s="12">
        <v>2064</v>
      </c>
      <c r="M28" s="186">
        <v>59</v>
      </c>
    </row>
    <row r="29" spans="1:13" ht="9.75" customHeight="1">
      <c r="A29" s="7">
        <v>60</v>
      </c>
      <c r="B29" s="3" t="s">
        <v>94</v>
      </c>
      <c r="C29" s="3"/>
      <c r="D29" s="11">
        <v>55709780</v>
      </c>
      <c r="E29" s="12">
        <v>15852573</v>
      </c>
      <c r="F29" s="12">
        <v>38114333</v>
      </c>
      <c r="G29" s="12">
        <v>561666</v>
      </c>
      <c r="H29" s="12">
        <v>2126959</v>
      </c>
      <c r="I29" s="12">
        <v>226828</v>
      </c>
      <c r="J29" s="12" t="s">
        <v>314</v>
      </c>
      <c r="K29" s="12">
        <v>612416</v>
      </c>
      <c r="L29" s="12">
        <v>11051</v>
      </c>
      <c r="M29" s="186">
        <v>60</v>
      </c>
    </row>
    <row r="30" spans="1:13" ht="9.75" customHeight="1">
      <c r="A30" s="7">
        <v>61</v>
      </c>
      <c r="B30" s="3" t="s">
        <v>100</v>
      </c>
      <c r="C30" s="3"/>
      <c r="D30" s="11">
        <v>36999215</v>
      </c>
      <c r="E30" s="12">
        <v>16024007</v>
      </c>
      <c r="F30" s="12">
        <v>20236358</v>
      </c>
      <c r="G30" s="12">
        <v>299958</v>
      </c>
      <c r="H30" s="12">
        <v>702943</v>
      </c>
      <c r="I30" s="12">
        <v>417412</v>
      </c>
      <c r="J30" s="12" t="s">
        <v>314</v>
      </c>
      <c r="K30" s="12">
        <v>523912</v>
      </c>
      <c r="L30" s="12" t="s">
        <v>314</v>
      </c>
      <c r="M30" s="186">
        <v>61</v>
      </c>
    </row>
    <row r="31" spans="1:13" ht="9.75" customHeight="1">
      <c r="A31" s="7">
        <v>62</v>
      </c>
      <c r="B31" s="3" t="s">
        <v>101</v>
      </c>
      <c r="C31" s="3"/>
      <c r="D31" s="11">
        <v>21946921</v>
      </c>
      <c r="E31" s="12">
        <v>7994684</v>
      </c>
      <c r="F31" s="12">
        <v>13157376</v>
      </c>
      <c r="G31" s="12">
        <v>270214</v>
      </c>
      <c r="H31" s="12">
        <v>265543</v>
      </c>
      <c r="I31" s="12">
        <v>122343</v>
      </c>
      <c r="J31" s="12" t="s">
        <v>314</v>
      </c>
      <c r="K31" s="12">
        <v>139235</v>
      </c>
      <c r="L31" s="12">
        <v>74375</v>
      </c>
      <c r="M31" s="186">
        <v>62</v>
      </c>
    </row>
    <row r="32" spans="1:13" ht="9.75" customHeight="1">
      <c r="A32" s="7">
        <v>63</v>
      </c>
      <c r="B32" s="14" t="s">
        <v>4</v>
      </c>
      <c r="C32" s="14"/>
      <c r="D32" s="16">
        <f>SUM(D25:D31)</f>
        <v>230911438</v>
      </c>
      <c r="E32" s="17">
        <f>SUM(E25:E31)</f>
        <v>94099815</v>
      </c>
      <c r="F32" s="17">
        <f aca="true" t="shared" si="1" ref="F32:L32">SUM(F25:F31)</f>
        <v>131406825</v>
      </c>
      <c r="G32" s="17">
        <f t="shared" si="1"/>
        <v>2090089</v>
      </c>
      <c r="H32" s="17">
        <f t="shared" si="1"/>
        <v>6367829</v>
      </c>
      <c r="I32" s="17">
        <f t="shared" si="1"/>
        <v>1598120</v>
      </c>
      <c r="J32" s="17">
        <f t="shared" si="1"/>
        <v>119712</v>
      </c>
      <c r="K32" s="17">
        <f t="shared" si="1"/>
        <v>3073921</v>
      </c>
      <c r="L32" s="17">
        <f t="shared" si="1"/>
        <v>99356</v>
      </c>
      <c r="M32" s="186">
        <v>63</v>
      </c>
    </row>
    <row r="33" spans="1:13" ht="9.75" customHeight="1">
      <c r="A33" s="7">
        <v>64</v>
      </c>
      <c r="B33" s="20" t="s">
        <v>92</v>
      </c>
      <c r="C33" s="20"/>
      <c r="D33" s="16">
        <f>D22+D32</f>
        <v>342301273</v>
      </c>
      <c r="E33" s="17">
        <f>E22+E32</f>
        <v>147323210</v>
      </c>
      <c r="F33" s="17">
        <f aca="true" t="shared" si="2" ref="F33:L33">F22+F32</f>
        <v>186825821</v>
      </c>
      <c r="G33" s="17">
        <f t="shared" si="2"/>
        <v>2492753</v>
      </c>
      <c r="H33" s="17">
        <f t="shared" si="2"/>
        <v>10121246</v>
      </c>
      <c r="I33" s="17">
        <f t="shared" si="2"/>
        <v>4515095</v>
      </c>
      <c r="J33" s="17">
        <f t="shared" si="2"/>
        <v>1841464</v>
      </c>
      <c r="K33" s="17">
        <f t="shared" si="2"/>
        <v>5933548</v>
      </c>
      <c r="L33" s="17">
        <f t="shared" si="2"/>
        <v>123004</v>
      </c>
      <c r="M33" s="186">
        <v>64</v>
      </c>
    </row>
    <row r="34" spans="1:13" ht="5.25" customHeight="1">
      <c r="A34" s="7"/>
      <c r="B34" s="20"/>
      <c r="C34" s="20"/>
      <c r="D34" s="17"/>
      <c r="E34" s="17"/>
      <c r="F34" s="17"/>
      <c r="G34" s="17"/>
      <c r="H34" s="17"/>
      <c r="I34" s="17"/>
      <c r="J34" s="17"/>
      <c r="K34" s="17"/>
      <c r="L34" s="17"/>
      <c r="M34" s="186"/>
    </row>
    <row r="35" spans="1:13" ht="14.25" customHeight="1">
      <c r="A35" s="439" t="s">
        <v>386</v>
      </c>
      <c r="B35" s="439"/>
      <c r="C35" s="439"/>
      <c r="D35" s="439"/>
      <c r="E35" s="439"/>
      <c r="F35" s="439"/>
      <c r="G35" s="440" t="s">
        <v>386</v>
      </c>
      <c r="H35" s="440"/>
      <c r="I35" s="440"/>
      <c r="J35" s="440"/>
      <c r="K35" s="440"/>
      <c r="L35" s="440"/>
      <c r="M35" s="440"/>
    </row>
    <row r="36" spans="1:12" ht="9" customHeight="1">
      <c r="A36" s="7" t="s">
        <v>7</v>
      </c>
      <c r="B36" s="106" t="s">
        <v>206</v>
      </c>
      <c r="C36" s="106"/>
      <c r="D36" s="12"/>
      <c r="E36" s="12"/>
      <c r="F36" s="12"/>
      <c r="G36" s="12"/>
      <c r="H36" s="12"/>
      <c r="I36" s="12"/>
      <c r="J36" s="12"/>
      <c r="K36" s="12"/>
      <c r="L36" s="12"/>
    </row>
    <row r="37" spans="1:13" ht="9.75" customHeight="1">
      <c r="A37" s="7">
        <v>65</v>
      </c>
      <c r="B37" s="3" t="s">
        <v>103</v>
      </c>
      <c r="C37" s="3"/>
      <c r="D37" s="11">
        <v>22105549</v>
      </c>
      <c r="E37" s="12">
        <v>13958405</v>
      </c>
      <c r="F37" s="12">
        <v>7792199</v>
      </c>
      <c r="G37" s="12">
        <v>295923</v>
      </c>
      <c r="H37" s="12">
        <v>589010</v>
      </c>
      <c r="I37" s="12">
        <v>419226</v>
      </c>
      <c r="J37" s="12" t="s">
        <v>314</v>
      </c>
      <c r="K37" s="12">
        <v>646837</v>
      </c>
      <c r="L37" s="12">
        <v>15000</v>
      </c>
      <c r="M37" s="186">
        <v>65</v>
      </c>
    </row>
    <row r="38" spans="1:13" ht="9.75" customHeight="1">
      <c r="A38" s="7">
        <v>66</v>
      </c>
      <c r="B38" s="3" t="s">
        <v>104</v>
      </c>
      <c r="C38" s="3"/>
      <c r="D38" s="11">
        <v>20881535</v>
      </c>
      <c r="E38" s="12">
        <v>10309419</v>
      </c>
      <c r="F38" s="12">
        <v>10572116</v>
      </c>
      <c r="G38" s="12">
        <v>125615</v>
      </c>
      <c r="H38" s="12">
        <v>1215822</v>
      </c>
      <c r="I38" s="12" t="s">
        <v>314</v>
      </c>
      <c r="J38" s="12" t="s">
        <v>314</v>
      </c>
      <c r="K38" s="12">
        <v>216065</v>
      </c>
      <c r="L38" s="12">
        <v>46628</v>
      </c>
      <c r="M38" s="186">
        <v>66</v>
      </c>
    </row>
    <row r="39" spans="1:13" ht="9.75" customHeight="1">
      <c r="A39" s="7">
        <v>67</v>
      </c>
      <c r="B39" s="3" t="s">
        <v>105</v>
      </c>
      <c r="C39" s="3"/>
      <c r="D39" s="11">
        <v>14271204</v>
      </c>
      <c r="E39" s="12">
        <v>7712607</v>
      </c>
      <c r="F39" s="12">
        <v>6558597</v>
      </c>
      <c r="G39" s="12">
        <v>284005</v>
      </c>
      <c r="H39" s="12">
        <v>1590702</v>
      </c>
      <c r="I39" s="12">
        <v>184333</v>
      </c>
      <c r="J39" s="12" t="s">
        <v>314</v>
      </c>
      <c r="K39" s="12">
        <v>373577</v>
      </c>
      <c r="L39" s="12" t="s">
        <v>314</v>
      </c>
      <c r="M39" s="186">
        <v>67</v>
      </c>
    </row>
    <row r="40" spans="1:13" ht="9.75" customHeight="1">
      <c r="A40" s="7">
        <v>68</v>
      </c>
      <c r="B40" s="3" t="s">
        <v>106</v>
      </c>
      <c r="C40" s="3"/>
      <c r="D40" s="11">
        <v>15038370</v>
      </c>
      <c r="E40" s="12">
        <v>9514005</v>
      </c>
      <c r="F40" s="12">
        <v>4672060</v>
      </c>
      <c r="G40" s="12">
        <v>165411</v>
      </c>
      <c r="H40" s="12">
        <v>446133</v>
      </c>
      <c r="I40" s="12">
        <v>381581</v>
      </c>
      <c r="J40" s="12" t="s">
        <v>314</v>
      </c>
      <c r="K40" s="12">
        <v>773903</v>
      </c>
      <c r="L40" s="12" t="s">
        <v>314</v>
      </c>
      <c r="M40" s="186">
        <v>68</v>
      </c>
    </row>
    <row r="41" spans="1:13" ht="9.75" customHeight="1">
      <c r="A41" s="7">
        <v>69</v>
      </c>
      <c r="B41" s="14" t="s">
        <v>4</v>
      </c>
      <c r="C41" s="14"/>
      <c r="D41" s="16">
        <f>SUM(D37:D40)</f>
        <v>72296658</v>
      </c>
      <c r="E41" s="17">
        <f>SUM(E37:E40)</f>
        <v>41494436</v>
      </c>
      <c r="F41" s="17">
        <f aca="true" t="shared" si="3" ref="F41:L41">SUM(F37:F40)</f>
        <v>29594972</v>
      </c>
      <c r="G41" s="17">
        <f t="shared" si="3"/>
        <v>870954</v>
      </c>
      <c r="H41" s="17">
        <f t="shared" si="3"/>
        <v>3841667</v>
      </c>
      <c r="I41" s="17">
        <f t="shared" si="3"/>
        <v>985140</v>
      </c>
      <c r="J41" s="17" t="s">
        <v>348</v>
      </c>
      <c r="K41" s="17">
        <f t="shared" si="3"/>
        <v>2010382</v>
      </c>
      <c r="L41" s="17">
        <f t="shared" si="3"/>
        <v>61628</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205</v>
      </c>
      <c r="C43" s="106"/>
      <c r="D43" s="11"/>
      <c r="E43" s="12"/>
      <c r="F43" s="12"/>
      <c r="G43" s="12"/>
      <c r="H43" s="12"/>
      <c r="I43" s="12"/>
      <c r="J43" s="12"/>
      <c r="K43" s="12"/>
      <c r="L43" s="12"/>
      <c r="M43" s="186" t="s">
        <v>7</v>
      </c>
    </row>
    <row r="44" spans="1:13" ht="9.75" customHeight="1">
      <c r="A44" s="7">
        <v>70</v>
      </c>
      <c r="B44" s="3" t="s">
        <v>103</v>
      </c>
      <c r="C44" s="3"/>
      <c r="D44" s="11">
        <v>39310127</v>
      </c>
      <c r="E44" s="12">
        <v>14349979</v>
      </c>
      <c r="F44" s="12">
        <v>24960148</v>
      </c>
      <c r="G44" s="12">
        <v>168499</v>
      </c>
      <c r="H44" s="12">
        <v>1134372</v>
      </c>
      <c r="I44" s="12">
        <v>162496</v>
      </c>
      <c r="J44" s="12" t="s">
        <v>314</v>
      </c>
      <c r="K44" s="12">
        <v>647794</v>
      </c>
      <c r="L44" s="12">
        <v>50</v>
      </c>
      <c r="M44" s="186">
        <v>70</v>
      </c>
    </row>
    <row r="45" spans="1:13" ht="9.75" customHeight="1">
      <c r="A45" s="7">
        <v>71</v>
      </c>
      <c r="B45" s="3" t="s">
        <v>104</v>
      </c>
      <c r="C45" s="3"/>
      <c r="D45" s="11">
        <v>22839106</v>
      </c>
      <c r="E45" s="12">
        <v>9158662</v>
      </c>
      <c r="F45" s="12">
        <v>13680444</v>
      </c>
      <c r="G45" s="12">
        <v>155847</v>
      </c>
      <c r="H45" s="12">
        <v>290911</v>
      </c>
      <c r="I45" s="12">
        <v>149869</v>
      </c>
      <c r="J45" s="12" t="s">
        <v>314</v>
      </c>
      <c r="K45" s="12">
        <v>267295</v>
      </c>
      <c r="L45" s="12" t="s">
        <v>314</v>
      </c>
      <c r="M45" s="186">
        <v>71</v>
      </c>
    </row>
    <row r="46" spans="1:13" ht="9.75" customHeight="1">
      <c r="A46" s="7">
        <v>72</v>
      </c>
      <c r="B46" s="3" t="s">
        <v>105</v>
      </c>
      <c r="C46" s="3"/>
      <c r="D46" s="11">
        <v>26006772</v>
      </c>
      <c r="E46" s="12">
        <v>10685436</v>
      </c>
      <c r="F46" s="12">
        <v>15013033</v>
      </c>
      <c r="G46" s="12">
        <v>285980</v>
      </c>
      <c r="H46" s="12">
        <v>1279201</v>
      </c>
      <c r="I46" s="12">
        <v>110765</v>
      </c>
      <c r="J46" s="12">
        <v>16492</v>
      </c>
      <c r="K46" s="12">
        <v>582454</v>
      </c>
      <c r="L46" s="12">
        <v>116844</v>
      </c>
      <c r="M46" s="186">
        <v>72</v>
      </c>
    </row>
    <row r="47" spans="1:13" ht="9.75" customHeight="1">
      <c r="A47" s="7">
        <v>73</v>
      </c>
      <c r="B47" s="3" t="s">
        <v>107</v>
      </c>
      <c r="C47" s="3"/>
      <c r="D47" s="11">
        <v>38133587</v>
      </c>
      <c r="E47" s="12">
        <v>16737363</v>
      </c>
      <c r="F47" s="12">
        <v>21396224</v>
      </c>
      <c r="G47" s="12">
        <v>413312</v>
      </c>
      <c r="H47" s="12">
        <v>886604</v>
      </c>
      <c r="I47" s="12">
        <v>280058</v>
      </c>
      <c r="J47" s="12" t="s">
        <v>314</v>
      </c>
      <c r="K47" s="12">
        <v>436966</v>
      </c>
      <c r="L47" s="12">
        <v>181916</v>
      </c>
      <c r="M47" s="186">
        <v>73</v>
      </c>
    </row>
    <row r="48" spans="1:13" ht="9.75" customHeight="1">
      <c r="A48" s="7">
        <v>74</v>
      </c>
      <c r="B48" s="3" t="s">
        <v>108</v>
      </c>
      <c r="C48" s="3"/>
      <c r="D48" s="11">
        <v>20987212</v>
      </c>
      <c r="E48" s="12">
        <v>8759934</v>
      </c>
      <c r="F48" s="12">
        <v>11247942</v>
      </c>
      <c r="G48" s="12">
        <v>183138</v>
      </c>
      <c r="H48" s="12">
        <v>1445569</v>
      </c>
      <c r="I48" s="12" t="s">
        <v>314</v>
      </c>
      <c r="J48" s="12" t="s">
        <v>314</v>
      </c>
      <c r="K48" s="12">
        <v>241353</v>
      </c>
      <c r="L48" s="12" t="s">
        <v>314</v>
      </c>
      <c r="M48" s="186">
        <v>74</v>
      </c>
    </row>
    <row r="49" spans="1:13" ht="9.75" customHeight="1">
      <c r="A49" s="7">
        <v>75</v>
      </c>
      <c r="B49" s="3" t="s">
        <v>109</v>
      </c>
      <c r="C49" s="3"/>
      <c r="D49" s="11">
        <v>14741607</v>
      </c>
      <c r="E49" s="12">
        <v>4244524</v>
      </c>
      <c r="F49" s="12">
        <v>9941429</v>
      </c>
      <c r="G49" s="12">
        <v>79718</v>
      </c>
      <c r="H49" s="12">
        <v>518802</v>
      </c>
      <c r="I49" s="12" t="s">
        <v>314</v>
      </c>
      <c r="J49" s="12">
        <v>225</v>
      </c>
      <c r="K49" s="12">
        <v>87049</v>
      </c>
      <c r="L49" s="12" t="s">
        <v>314</v>
      </c>
      <c r="M49" s="186">
        <v>75</v>
      </c>
    </row>
    <row r="50" spans="1:13" ht="9.75" customHeight="1">
      <c r="A50" s="7">
        <v>76</v>
      </c>
      <c r="B50" s="3" t="s">
        <v>110</v>
      </c>
      <c r="C50" s="3"/>
      <c r="D50" s="11">
        <v>22898291</v>
      </c>
      <c r="E50" s="12">
        <v>8750637</v>
      </c>
      <c r="F50" s="12">
        <v>13209401</v>
      </c>
      <c r="G50" s="12">
        <v>9350</v>
      </c>
      <c r="H50" s="12">
        <v>817501</v>
      </c>
      <c r="I50" s="12" t="s">
        <v>314</v>
      </c>
      <c r="J50" s="12">
        <v>739465</v>
      </c>
      <c r="K50" s="12">
        <v>347018</v>
      </c>
      <c r="L50" s="12">
        <v>16391</v>
      </c>
      <c r="M50" s="186">
        <v>76</v>
      </c>
    </row>
    <row r="51" spans="1:13" ht="9.75" customHeight="1">
      <c r="A51" s="7">
        <v>77</v>
      </c>
      <c r="B51" s="3" t="s">
        <v>111</v>
      </c>
      <c r="C51" s="3"/>
      <c r="D51" s="11">
        <v>14822622</v>
      </c>
      <c r="E51" s="12">
        <v>4014033</v>
      </c>
      <c r="F51" s="12">
        <v>10362792</v>
      </c>
      <c r="G51" s="12">
        <v>210031</v>
      </c>
      <c r="H51" s="12">
        <v>857871</v>
      </c>
      <c r="I51" s="12">
        <v>145610</v>
      </c>
      <c r="J51" s="12" t="s">
        <v>314</v>
      </c>
      <c r="K51" s="12">
        <v>114884</v>
      </c>
      <c r="L51" s="12" t="s">
        <v>314</v>
      </c>
      <c r="M51" s="186">
        <v>77</v>
      </c>
    </row>
    <row r="52" spans="1:13" ht="9.75" customHeight="1">
      <c r="A52" s="7">
        <v>78</v>
      </c>
      <c r="B52" s="3" t="s">
        <v>112</v>
      </c>
      <c r="C52" s="3"/>
      <c r="D52" s="11">
        <v>19670216</v>
      </c>
      <c r="E52" s="12">
        <v>9179448</v>
      </c>
      <c r="F52" s="12">
        <v>9728643</v>
      </c>
      <c r="G52" s="12">
        <v>80700</v>
      </c>
      <c r="H52" s="12">
        <v>998963</v>
      </c>
      <c r="I52" s="12">
        <v>155030</v>
      </c>
      <c r="J52" s="12">
        <v>23970</v>
      </c>
      <c r="K52" s="12">
        <v>258431</v>
      </c>
      <c r="L52" s="12">
        <v>55760</v>
      </c>
      <c r="M52" s="186">
        <v>78</v>
      </c>
    </row>
    <row r="53" spans="1:13" ht="9.75" customHeight="1">
      <c r="A53" s="7">
        <v>79</v>
      </c>
      <c r="B53" s="14" t="s">
        <v>4</v>
      </c>
      <c r="C53" s="14"/>
      <c r="D53" s="16">
        <f>SUM(D44:D52)</f>
        <v>219409540</v>
      </c>
      <c r="E53" s="17">
        <f>SUM(E44:E52)</f>
        <v>85880016</v>
      </c>
      <c r="F53" s="17">
        <f aca="true" t="shared" si="4" ref="F53:L53">SUM(F44:F52)</f>
        <v>129540056</v>
      </c>
      <c r="G53" s="17">
        <f t="shared" si="4"/>
        <v>1586575</v>
      </c>
      <c r="H53" s="17">
        <f t="shared" si="4"/>
        <v>8229794</v>
      </c>
      <c r="I53" s="17">
        <f t="shared" si="4"/>
        <v>1003828</v>
      </c>
      <c r="J53" s="17">
        <f t="shared" si="4"/>
        <v>780152</v>
      </c>
      <c r="K53" s="17">
        <f t="shared" si="4"/>
        <v>2983244</v>
      </c>
      <c r="L53" s="17">
        <f t="shared" si="4"/>
        <v>370961</v>
      </c>
      <c r="M53" s="186">
        <v>79</v>
      </c>
    </row>
    <row r="54" spans="1:13" ht="9.75" customHeight="1">
      <c r="A54" s="7">
        <v>80</v>
      </c>
      <c r="B54" s="20" t="s">
        <v>102</v>
      </c>
      <c r="C54" s="20"/>
      <c r="D54" s="16">
        <f>D41+D53</f>
        <v>291706198</v>
      </c>
      <c r="E54" s="17">
        <f>E41+E53</f>
        <v>127374452</v>
      </c>
      <c r="F54" s="17">
        <f aca="true" t="shared" si="5" ref="F54:L54">F41+F53</f>
        <v>159135028</v>
      </c>
      <c r="G54" s="17">
        <f t="shared" si="5"/>
        <v>2457529</v>
      </c>
      <c r="H54" s="17">
        <f t="shared" si="5"/>
        <v>12071461</v>
      </c>
      <c r="I54" s="17">
        <f t="shared" si="5"/>
        <v>1988968</v>
      </c>
      <c r="J54" s="17">
        <f>J53</f>
        <v>780152</v>
      </c>
      <c r="K54" s="17">
        <f t="shared" si="5"/>
        <v>4993626</v>
      </c>
      <c r="L54" s="17">
        <f t="shared" si="5"/>
        <v>432589</v>
      </c>
      <c r="M54" s="186">
        <v>80</v>
      </c>
    </row>
    <row r="55" spans="1:13" ht="4.5" customHeight="1">
      <c r="A55" s="7"/>
      <c r="B55" s="20"/>
      <c r="C55" s="20"/>
      <c r="D55" s="17"/>
      <c r="E55" s="17"/>
      <c r="F55" s="17"/>
      <c r="G55" s="17"/>
      <c r="H55" s="17"/>
      <c r="I55" s="17"/>
      <c r="J55" s="17"/>
      <c r="K55" s="17"/>
      <c r="L55" s="17"/>
      <c r="M55" s="186"/>
    </row>
    <row r="56" spans="1:13" ht="13.5" customHeight="1">
      <c r="A56" s="439" t="s">
        <v>387</v>
      </c>
      <c r="B56" s="439"/>
      <c r="C56" s="439"/>
      <c r="D56" s="439"/>
      <c r="E56" s="439"/>
      <c r="F56" s="439"/>
      <c r="G56" s="440" t="s">
        <v>387</v>
      </c>
      <c r="H56" s="440"/>
      <c r="I56" s="440"/>
      <c r="J56" s="440"/>
      <c r="K56" s="440"/>
      <c r="L56" s="440"/>
      <c r="M56" s="440"/>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15461146</v>
      </c>
      <c r="E58" s="165">
        <v>9677995</v>
      </c>
      <c r="F58" s="165">
        <v>5397646</v>
      </c>
      <c r="G58" s="165">
        <v>634037</v>
      </c>
      <c r="H58" s="165">
        <v>1001796</v>
      </c>
      <c r="I58" s="165">
        <v>89956</v>
      </c>
      <c r="J58" s="165" t="s">
        <v>314</v>
      </c>
      <c r="K58" s="165">
        <v>135250</v>
      </c>
      <c r="L58" s="165" t="s">
        <v>314</v>
      </c>
      <c r="M58" s="186">
        <v>81</v>
      </c>
    </row>
    <row r="59" spans="1:13" s="6" customFormat="1" ht="12" customHeight="1">
      <c r="A59" s="7">
        <v>82</v>
      </c>
      <c r="B59" s="3" t="s">
        <v>115</v>
      </c>
      <c r="C59" s="3"/>
      <c r="D59" s="164">
        <v>56851304</v>
      </c>
      <c r="E59" s="165">
        <v>24353682</v>
      </c>
      <c r="F59" s="165">
        <v>32497622</v>
      </c>
      <c r="G59" s="165">
        <v>1444562</v>
      </c>
      <c r="H59" s="165">
        <v>5731449</v>
      </c>
      <c r="I59" s="165">
        <v>578482</v>
      </c>
      <c r="J59" s="165" t="s">
        <v>314</v>
      </c>
      <c r="K59" s="165">
        <v>552496</v>
      </c>
      <c r="L59" s="165">
        <v>455343</v>
      </c>
      <c r="M59" s="186">
        <v>82</v>
      </c>
    </row>
    <row r="60" spans="1:13" ht="9.75" customHeight="1">
      <c r="A60" s="7">
        <v>83</v>
      </c>
      <c r="B60" s="3" t="s">
        <v>116</v>
      </c>
      <c r="C60" s="3"/>
      <c r="D60" s="164">
        <v>66699700</v>
      </c>
      <c r="E60" s="165">
        <v>21860664</v>
      </c>
      <c r="F60" s="165">
        <v>41856214</v>
      </c>
      <c r="G60" s="165">
        <v>305161</v>
      </c>
      <c r="H60" s="165">
        <v>3048052</v>
      </c>
      <c r="I60" s="165">
        <v>853636</v>
      </c>
      <c r="J60" s="165" t="s">
        <v>314</v>
      </c>
      <c r="K60" s="165">
        <v>604924</v>
      </c>
      <c r="L60" s="165">
        <v>240221</v>
      </c>
      <c r="M60" s="186">
        <v>83</v>
      </c>
    </row>
    <row r="61" spans="1:13" ht="9.75" customHeight="1">
      <c r="A61" s="7">
        <v>84</v>
      </c>
      <c r="B61" s="3" t="s">
        <v>117</v>
      </c>
      <c r="C61" s="3"/>
      <c r="D61" s="164">
        <v>291348758</v>
      </c>
      <c r="E61" s="12">
        <v>90799971</v>
      </c>
      <c r="F61" s="12">
        <v>200548787</v>
      </c>
      <c r="G61" s="12">
        <v>2217780</v>
      </c>
      <c r="H61" s="12">
        <v>12416462</v>
      </c>
      <c r="I61" s="12">
        <v>4949359</v>
      </c>
      <c r="J61" s="12" t="s">
        <v>314</v>
      </c>
      <c r="K61" s="12">
        <v>2966735</v>
      </c>
      <c r="L61" s="12">
        <v>675200</v>
      </c>
      <c r="M61" s="186">
        <v>84</v>
      </c>
    </row>
    <row r="62" spans="1:13" ht="9.75" customHeight="1">
      <c r="A62" s="7">
        <v>85</v>
      </c>
      <c r="B62" s="3" t="s">
        <v>118</v>
      </c>
      <c r="C62" s="3"/>
      <c r="D62" s="11">
        <v>11684244</v>
      </c>
      <c r="E62" s="12">
        <v>8274062</v>
      </c>
      <c r="F62" s="12">
        <v>3410182</v>
      </c>
      <c r="G62" s="12">
        <v>31707</v>
      </c>
      <c r="H62" s="12">
        <v>680530</v>
      </c>
      <c r="I62" s="12">
        <v>9975</v>
      </c>
      <c r="J62" s="12" t="s">
        <v>314</v>
      </c>
      <c r="K62" s="12">
        <v>131701</v>
      </c>
      <c r="L62" s="12" t="s">
        <v>314</v>
      </c>
      <c r="M62" s="186">
        <v>85</v>
      </c>
    </row>
    <row r="63" spans="1:13" ht="9.75" customHeight="1">
      <c r="A63" s="7">
        <v>86</v>
      </c>
      <c r="B63" s="14" t="s">
        <v>4</v>
      </c>
      <c r="C63" s="14"/>
      <c r="D63" s="16">
        <f>SUM(D58:D62)</f>
        <v>442045152</v>
      </c>
      <c r="E63" s="17">
        <f>SUM(E58:E62)</f>
        <v>154966374</v>
      </c>
      <c r="F63" s="17">
        <f aca="true" t="shared" si="6" ref="F63:L63">SUM(F58:F62)</f>
        <v>283710451</v>
      </c>
      <c r="G63" s="17">
        <f t="shared" si="6"/>
        <v>4633247</v>
      </c>
      <c r="H63" s="17">
        <f t="shared" si="6"/>
        <v>22878289</v>
      </c>
      <c r="I63" s="17">
        <f t="shared" si="6"/>
        <v>6481408</v>
      </c>
      <c r="J63" s="132">
        <f t="shared" si="6"/>
        <v>0</v>
      </c>
      <c r="K63" s="17">
        <f t="shared" si="6"/>
        <v>4391106</v>
      </c>
      <c r="L63" s="17">
        <f t="shared" si="6"/>
        <v>1370764</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48161458</v>
      </c>
      <c r="E65" s="12">
        <v>10528079</v>
      </c>
      <c r="F65" s="12">
        <v>36373654</v>
      </c>
      <c r="G65" s="12">
        <v>198779</v>
      </c>
      <c r="H65" s="12">
        <v>1572362</v>
      </c>
      <c r="I65" s="12" t="s">
        <v>314</v>
      </c>
      <c r="J65" s="12" t="s">
        <v>314</v>
      </c>
      <c r="K65" s="12">
        <v>484851</v>
      </c>
      <c r="L65" s="12">
        <v>122099</v>
      </c>
      <c r="M65" s="186">
        <v>87</v>
      </c>
    </row>
    <row r="66" spans="1:13" ht="9.75" customHeight="1">
      <c r="A66" s="7">
        <v>88</v>
      </c>
      <c r="B66" s="3" t="s">
        <v>119</v>
      </c>
      <c r="C66" s="3"/>
      <c r="D66" s="30">
        <v>56408762</v>
      </c>
      <c r="E66" s="12">
        <v>16831025</v>
      </c>
      <c r="F66" s="12">
        <v>38038929</v>
      </c>
      <c r="G66" s="12">
        <v>672602</v>
      </c>
      <c r="H66" s="12">
        <v>2017665</v>
      </c>
      <c r="I66" s="12">
        <v>188452</v>
      </c>
      <c r="J66" s="12">
        <v>240882</v>
      </c>
      <c r="K66" s="12">
        <v>454274</v>
      </c>
      <c r="L66" s="12">
        <v>79337</v>
      </c>
      <c r="M66" s="186">
        <v>88</v>
      </c>
    </row>
    <row r="67" spans="1:13" ht="9.75" customHeight="1">
      <c r="A67" s="7">
        <v>89</v>
      </c>
      <c r="B67" s="3" t="s">
        <v>116</v>
      </c>
      <c r="C67" s="3"/>
      <c r="D67" s="11">
        <v>40799012</v>
      </c>
      <c r="E67" s="12">
        <v>15095858</v>
      </c>
      <c r="F67" s="12">
        <v>25703154</v>
      </c>
      <c r="G67" s="12">
        <v>236464</v>
      </c>
      <c r="H67" s="12">
        <v>2184128</v>
      </c>
      <c r="I67" s="12" t="s">
        <v>314</v>
      </c>
      <c r="J67" s="12" t="s">
        <v>314</v>
      </c>
      <c r="K67" s="12">
        <v>239752</v>
      </c>
      <c r="L67" s="12">
        <v>45168</v>
      </c>
      <c r="M67" s="186">
        <v>89</v>
      </c>
    </row>
    <row r="68" spans="1:13" ht="9.75" customHeight="1">
      <c r="A68" s="7">
        <v>90</v>
      </c>
      <c r="B68" s="3" t="s">
        <v>120</v>
      </c>
      <c r="C68" s="3"/>
      <c r="D68" s="11">
        <v>63401879</v>
      </c>
      <c r="E68" s="12">
        <v>19751016</v>
      </c>
      <c r="F68" s="12">
        <v>43096945</v>
      </c>
      <c r="G68" s="12">
        <v>260763</v>
      </c>
      <c r="H68" s="12">
        <v>2012558</v>
      </c>
      <c r="I68" s="12">
        <v>161016</v>
      </c>
      <c r="J68" s="12" t="s">
        <v>314</v>
      </c>
      <c r="K68" s="12">
        <v>528132</v>
      </c>
      <c r="L68" s="12" t="s">
        <v>314</v>
      </c>
      <c r="M68" s="186">
        <v>90</v>
      </c>
    </row>
    <row r="69" spans="1:13" ht="9.75" customHeight="1">
      <c r="A69" s="7">
        <v>91</v>
      </c>
      <c r="B69" s="3" t="s">
        <v>121</v>
      </c>
      <c r="C69" s="3"/>
      <c r="D69" s="11">
        <v>28846037</v>
      </c>
      <c r="E69" s="12">
        <v>6605171</v>
      </c>
      <c r="F69" s="12">
        <v>21209187</v>
      </c>
      <c r="G69" s="12">
        <v>60752</v>
      </c>
      <c r="H69" s="12">
        <v>1309784</v>
      </c>
      <c r="I69" s="12">
        <v>714396</v>
      </c>
      <c r="J69" s="12" t="s">
        <v>314</v>
      </c>
      <c r="K69" s="12">
        <v>102420</v>
      </c>
      <c r="L69" s="12" t="s">
        <v>314</v>
      </c>
      <c r="M69" s="186">
        <v>91</v>
      </c>
    </row>
    <row r="70" spans="1:13" ht="9.75" customHeight="1">
      <c r="A70" s="7">
        <v>92</v>
      </c>
      <c r="B70" s="3" t="s">
        <v>122</v>
      </c>
      <c r="C70" s="3"/>
      <c r="D70" s="11">
        <v>31136121</v>
      </c>
      <c r="E70" s="12">
        <v>11101980</v>
      </c>
      <c r="F70" s="12">
        <v>20034141</v>
      </c>
      <c r="G70" s="12">
        <v>321379</v>
      </c>
      <c r="H70" s="12">
        <v>1562954</v>
      </c>
      <c r="I70" s="12">
        <v>58601</v>
      </c>
      <c r="J70" s="12">
        <v>11927</v>
      </c>
      <c r="K70" s="12">
        <v>52000</v>
      </c>
      <c r="L70" s="12">
        <v>26150</v>
      </c>
      <c r="M70" s="186">
        <v>92</v>
      </c>
    </row>
    <row r="71" spans="1:13" ht="9.75" customHeight="1">
      <c r="A71" s="7">
        <v>93</v>
      </c>
      <c r="B71" s="3" t="s">
        <v>123</v>
      </c>
      <c r="C71" s="3"/>
      <c r="D71" s="11">
        <v>25298547</v>
      </c>
      <c r="E71" s="12">
        <v>9220944</v>
      </c>
      <c r="F71" s="12">
        <v>15132347</v>
      </c>
      <c r="G71" s="12">
        <v>134542</v>
      </c>
      <c r="H71" s="12">
        <v>713694</v>
      </c>
      <c r="I71" s="12">
        <v>243999</v>
      </c>
      <c r="J71" s="12">
        <v>52500</v>
      </c>
      <c r="K71" s="12">
        <v>142509</v>
      </c>
      <c r="L71" s="12" t="s">
        <v>314</v>
      </c>
      <c r="M71" s="186">
        <v>93</v>
      </c>
    </row>
    <row r="72" spans="1:13" ht="9.75" customHeight="1">
      <c r="A72" s="7">
        <v>94</v>
      </c>
      <c r="B72" s="14" t="s">
        <v>4</v>
      </c>
      <c r="C72" s="14"/>
      <c r="D72" s="16">
        <f>SUM(D65:D71)</f>
        <v>294051816</v>
      </c>
      <c r="E72" s="17">
        <f>SUM(E65:E71)</f>
        <v>89134073</v>
      </c>
      <c r="F72" s="17">
        <f aca="true" t="shared" si="7" ref="F72:L72">SUM(F65:F71)</f>
        <v>199588357</v>
      </c>
      <c r="G72" s="17">
        <f t="shared" si="7"/>
        <v>1885281</v>
      </c>
      <c r="H72" s="17">
        <f t="shared" si="7"/>
        <v>11373145</v>
      </c>
      <c r="I72" s="17">
        <f t="shared" si="7"/>
        <v>1366464</v>
      </c>
      <c r="J72" s="17">
        <f t="shared" si="7"/>
        <v>305309</v>
      </c>
      <c r="K72" s="17">
        <f t="shared" si="7"/>
        <v>2003938</v>
      </c>
      <c r="L72" s="17">
        <f t="shared" si="7"/>
        <v>272754</v>
      </c>
      <c r="M72" s="186">
        <v>94</v>
      </c>
    </row>
    <row r="73" spans="1:13" ht="9.75" customHeight="1">
      <c r="A73" s="7">
        <v>95</v>
      </c>
      <c r="B73" s="20" t="s">
        <v>113</v>
      </c>
      <c r="C73" s="20"/>
      <c r="D73" s="16">
        <f aca="true" t="shared" si="8" ref="D73:L73">D63+D72</f>
        <v>736096968</v>
      </c>
      <c r="E73" s="17">
        <f t="shared" si="8"/>
        <v>244100447</v>
      </c>
      <c r="F73" s="17">
        <f t="shared" si="8"/>
        <v>483298808</v>
      </c>
      <c r="G73" s="17">
        <f t="shared" si="8"/>
        <v>6518528</v>
      </c>
      <c r="H73" s="17">
        <f t="shared" si="8"/>
        <v>34251434</v>
      </c>
      <c r="I73" s="17">
        <f t="shared" si="8"/>
        <v>7847872</v>
      </c>
      <c r="J73" s="17">
        <f t="shared" si="8"/>
        <v>305309</v>
      </c>
      <c r="K73" s="17">
        <f t="shared" si="8"/>
        <v>6395044</v>
      </c>
      <c r="L73" s="17">
        <f t="shared" si="8"/>
        <v>1643518</v>
      </c>
      <c r="M73" s="186">
        <v>95</v>
      </c>
    </row>
    <row r="74" spans="1:13" ht="9.75" customHeight="1">
      <c r="A74" s="198" t="s">
        <v>33</v>
      </c>
      <c r="D74" s="16"/>
      <c r="E74" s="17"/>
      <c r="F74" s="17"/>
      <c r="G74" s="17"/>
      <c r="H74" s="17"/>
      <c r="I74" s="17"/>
      <c r="J74" s="17"/>
      <c r="K74" s="17"/>
      <c r="L74" s="17"/>
      <c r="M74" s="12"/>
    </row>
    <row r="75" spans="1:13" s="52" customFormat="1" ht="9" customHeight="1">
      <c r="A75" s="208" t="s">
        <v>362</v>
      </c>
      <c r="B75" s="148"/>
      <c r="C75" s="148"/>
      <c r="D75" s="148"/>
      <c r="E75" s="148"/>
      <c r="F75" s="148"/>
      <c r="G75" s="148"/>
      <c r="H75" s="148"/>
      <c r="I75" s="148"/>
      <c r="J75" s="148"/>
      <c r="K75" s="148"/>
      <c r="L75" s="148"/>
      <c r="M75" s="187" t="s">
        <v>7</v>
      </c>
    </row>
    <row r="76" spans="1:13" s="52" customFormat="1" ht="9" customHeight="1">
      <c r="A76" s="354" t="s">
        <v>363</v>
      </c>
      <c r="B76" s="354"/>
      <c r="C76" s="354"/>
      <c r="D76" s="354"/>
      <c r="E76" s="354"/>
      <c r="F76" s="354"/>
      <c r="G76" s="354"/>
      <c r="H76" s="354"/>
      <c r="I76" s="354"/>
      <c r="J76" s="354"/>
      <c r="K76" s="354"/>
      <c r="L76" s="354"/>
      <c r="M76" s="187"/>
    </row>
    <row r="77" spans="1:13" s="52" customFormat="1" ht="9">
      <c r="A77" s="401" t="s">
        <v>135</v>
      </c>
      <c r="B77" s="401"/>
      <c r="C77" s="401"/>
      <c r="D77" s="401"/>
      <c r="E77" s="401"/>
      <c r="F77" s="401"/>
      <c r="M77" s="226"/>
    </row>
  </sheetData>
  <sheetProtection/>
  <mergeCells count="28">
    <mergeCell ref="K2:L2"/>
    <mergeCell ref="E7:F12"/>
    <mergeCell ref="F13:F15"/>
    <mergeCell ref="H13:H15"/>
    <mergeCell ref="A1:F1"/>
    <mergeCell ref="G1:M1"/>
    <mergeCell ref="G4:H4"/>
    <mergeCell ref="E2:F2"/>
    <mergeCell ref="G2:H2"/>
    <mergeCell ref="B4:F4"/>
    <mergeCell ref="A35:F35"/>
    <mergeCell ref="G17:L17"/>
    <mergeCell ref="G7:L8"/>
    <mergeCell ref="B3:F3"/>
    <mergeCell ref="G3:I3"/>
    <mergeCell ref="B6:C16"/>
    <mergeCell ref="G9:H12"/>
    <mergeCell ref="I9:J12"/>
    <mergeCell ref="A76:L76"/>
    <mergeCell ref="A77:F77"/>
    <mergeCell ref="J13:J15"/>
    <mergeCell ref="L13:L15"/>
    <mergeCell ref="D6:D15"/>
    <mergeCell ref="A17:F17"/>
    <mergeCell ref="A56:F56"/>
    <mergeCell ref="G35:M35"/>
    <mergeCell ref="G56:M56"/>
    <mergeCell ref="K9:L12"/>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dimension ref="A1:P78"/>
  <sheetViews>
    <sheetView workbookViewId="0" topLeftCell="A1">
      <selection activeCell="G87" sqref="G87"/>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79"/>
      <c r="F1" s="379"/>
      <c r="G1" s="379" t="s">
        <v>193</v>
      </c>
      <c r="H1" s="379"/>
      <c r="I1" s="380" t="s">
        <v>194</v>
      </c>
      <c r="J1" s="380"/>
      <c r="K1" s="380"/>
      <c r="L1" s="380"/>
      <c r="M1" s="62" t="s">
        <v>7</v>
      </c>
      <c r="O1" s="198"/>
    </row>
    <row r="2" spans="1:15" s="4" customFormat="1" ht="12" customHeight="1">
      <c r="A2" s="227"/>
      <c r="B2" s="379" t="s">
        <v>195</v>
      </c>
      <c r="C2" s="379"/>
      <c r="D2" s="379"/>
      <c r="E2" s="379"/>
      <c r="F2" s="379"/>
      <c r="G2" s="379"/>
      <c r="H2" s="379"/>
      <c r="I2" s="380" t="s">
        <v>196</v>
      </c>
      <c r="J2" s="380"/>
      <c r="K2" s="380"/>
      <c r="L2" s="380"/>
      <c r="M2" s="85"/>
      <c r="O2" s="198"/>
    </row>
    <row r="3" spans="1:15" s="4" customFormat="1" ht="12" customHeight="1">
      <c r="A3" s="227"/>
      <c r="B3" s="379" t="s">
        <v>395</v>
      </c>
      <c r="C3" s="379"/>
      <c r="D3" s="379"/>
      <c r="E3" s="379"/>
      <c r="F3" s="379"/>
      <c r="G3" s="379"/>
      <c r="H3" s="379"/>
      <c r="I3" s="419" t="s">
        <v>197</v>
      </c>
      <c r="J3" s="419"/>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05" t="s">
        <v>200</v>
      </c>
      <c r="C5" s="414"/>
      <c r="D5" s="90" t="s">
        <v>7</v>
      </c>
      <c r="E5" s="92" t="s">
        <v>7</v>
      </c>
      <c r="F5" s="92" t="s">
        <v>7</v>
      </c>
      <c r="G5" s="92" t="s">
        <v>7</v>
      </c>
      <c r="H5" s="91" t="s">
        <v>198</v>
      </c>
      <c r="I5" s="92" t="s">
        <v>199</v>
      </c>
      <c r="J5" s="92" t="s">
        <v>7</v>
      </c>
      <c r="K5" s="92" t="s">
        <v>7</v>
      </c>
      <c r="L5" s="92" t="s">
        <v>7</v>
      </c>
      <c r="M5" s="92" t="s">
        <v>7</v>
      </c>
      <c r="N5" s="89" t="s">
        <v>7</v>
      </c>
      <c r="O5" s="90" t="s">
        <v>7</v>
      </c>
    </row>
    <row r="6" spans="1:15" ht="12.75">
      <c r="A6" s="93" t="s">
        <v>7</v>
      </c>
      <c r="B6" s="407"/>
      <c r="C6" s="415"/>
      <c r="D6" s="420" t="s">
        <v>209</v>
      </c>
      <c r="E6" s="421"/>
      <c r="F6" s="421"/>
      <c r="G6" s="421"/>
      <c r="H6" s="421"/>
      <c r="I6" s="424" t="s">
        <v>199</v>
      </c>
      <c r="J6" s="424"/>
      <c r="K6" s="424"/>
      <c r="L6" s="424"/>
      <c r="M6" s="424"/>
      <c r="N6" s="441"/>
      <c r="O6" s="94" t="s">
        <v>7</v>
      </c>
    </row>
    <row r="7" spans="1:15" ht="12.75">
      <c r="A7" s="93" t="s">
        <v>7</v>
      </c>
      <c r="B7" s="407"/>
      <c r="C7" s="415"/>
      <c r="D7" s="422"/>
      <c r="E7" s="423"/>
      <c r="F7" s="423"/>
      <c r="G7" s="423"/>
      <c r="H7" s="423"/>
      <c r="I7" s="425"/>
      <c r="J7" s="425"/>
      <c r="K7" s="425"/>
      <c r="L7" s="425"/>
      <c r="M7" s="425"/>
      <c r="N7" s="442"/>
      <c r="O7" s="94" t="s">
        <v>7</v>
      </c>
    </row>
    <row r="8" spans="1:15" ht="12.75" customHeight="1">
      <c r="A8" s="93" t="s">
        <v>7</v>
      </c>
      <c r="B8" s="407"/>
      <c r="C8" s="415"/>
      <c r="D8" s="405" t="s">
        <v>281</v>
      </c>
      <c r="E8" s="406"/>
      <c r="F8" s="405" t="s">
        <v>175</v>
      </c>
      <c r="G8" s="414"/>
      <c r="H8" s="414"/>
      <c r="I8" s="414" t="s">
        <v>280</v>
      </c>
      <c r="J8" s="406"/>
      <c r="K8" s="405" t="s">
        <v>37</v>
      </c>
      <c r="L8" s="406"/>
      <c r="M8" s="405" t="s">
        <v>279</v>
      </c>
      <c r="N8" s="406"/>
      <c r="O8" s="94" t="s">
        <v>7</v>
      </c>
    </row>
    <row r="9" spans="1:15" ht="28.5" customHeight="1">
      <c r="A9" s="95" t="s">
        <v>177</v>
      </c>
      <c r="B9" s="407"/>
      <c r="C9" s="415"/>
      <c r="D9" s="407"/>
      <c r="E9" s="408"/>
      <c r="F9" s="409"/>
      <c r="G9" s="416"/>
      <c r="H9" s="416"/>
      <c r="I9" s="415"/>
      <c r="J9" s="408"/>
      <c r="K9" s="407"/>
      <c r="L9" s="408"/>
      <c r="M9" s="407"/>
      <c r="N9" s="408"/>
      <c r="O9" s="97" t="s">
        <v>177</v>
      </c>
    </row>
    <row r="10" spans="1:15" ht="12.75" customHeight="1">
      <c r="A10" s="95" t="s">
        <v>181</v>
      </c>
      <c r="B10" s="407"/>
      <c r="C10" s="415"/>
      <c r="D10" s="407"/>
      <c r="E10" s="408"/>
      <c r="F10" s="405" t="s">
        <v>319</v>
      </c>
      <c r="G10" s="406"/>
      <c r="H10" s="405" t="s">
        <v>278</v>
      </c>
      <c r="I10" s="415"/>
      <c r="J10" s="408"/>
      <c r="K10" s="407"/>
      <c r="L10" s="408"/>
      <c r="M10" s="407"/>
      <c r="N10" s="408"/>
      <c r="O10" s="97" t="s">
        <v>181</v>
      </c>
    </row>
    <row r="11" spans="1:15" ht="38.25" customHeight="1">
      <c r="A11" s="93" t="s">
        <v>7</v>
      </c>
      <c r="B11" s="407"/>
      <c r="C11" s="415"/>
      <c r="D11" s="407"/>
      <c r="E11" s="408"/>
      <c r="F11" s="407"/>
      <c r="G11" s="408"/>
      <c r="H11" s="407"/>
      <c r="I11" s="415"/>
      <c r="J11" s="408"/>
      <c r="K11" s="407"/>
      <c r="L11" s="408"/>
      <c r="M11" s="407"/>
      <c r="N11" s="408"/>
      <c r="O11" s="94" t="s">
        <v>7</v>
      </c>
    </row>
    <row r="12" spans="1:15" ht="18.75" customHeight="1">
      <c r="A12" s="93" t="s">
        <v>7</v>
      </c>
      <c r="B12" s="407"/>
      <c r="C12" s="415"/>
      <c r="D12" s="409"/>
      <c r="E12" s="410"/>
      <c r="F12" s="409"/>
      <c r="G12" s="410"/>
      <c r="H12" s="409"/>
      <c r="I12" s="416"/>
      <c r="J12" s="410"/>
      <c r="K12" s="409"/>
      <c r="L12" s="410"/>
      <c r="M12" s="409"/>
      <c r="N12" s="410"/>
      <c r="O12" s="94" t="s">
        <v>7</v>
      </c>
    </row>
    <row r="13" spans="1:15" ht="16.5" customHeight="1">
      <c r="A13" s="93"/>
      <c r="B13" s="407"/>
      <c r="C13" s="415"/>
      <c r="D13" s="98" t="s">
        <v>201</v>
      </c>
      <c r="E13" s="411" t="s">
        <v>258</v>
      </c>
      <c r="F13" s="98" t="s">
        <v>201</v>
      </c>
      <c r="G13" s="411" t="s">
        <v>258</v>
      </c>
      <c r="H13" s="99" t="s">
        <v>201</v>
      </c>
      <c r="I13" s="100" t="s">
        <v>201</v>
      </c>
      <c r="J13" s="411" t="s">
        <v>258</v>
      </c>
      <c r="K13" s="98" t="s">
        <v>201</v>
      </c>
      <c r="L13" s="411" t="s">
        <v>258</v>
      </c>
      <c r="M13" s="98" t="s">
        <v>201</v>
      </c>
      <c r="N13" s="411" t="s">
        <v>354</v>
      </c>
      <c r="O13" s="94" t="s">
        <v>7</v>
      </c>
    </row>
    <row r="14" spans="1:15" ht="18.75" customHeight="1">
      <c r="A14" s="93"/>
      <c r="B14" s="407"/>
      <c r="C14" s="415"/>
      <c r="D14" s="96" t="s">
        <v>202</v>
      </c>
      <c r="E14" s="412"/>
      <c r="F14" s="96" t="s">
        <v>202</v>
      </c>
      <c r="G14" s="412"/>
      <c r="H14" s="97" t="s">
        <v>202</v>
      </c>
      <c r="I14" s="95" t="s">
        <v>202</v>
      </c>
      <c r="J14" s="412"/>
      <c r="K14" s="96" t="s">
        <v>202</v>
      </c>
      <c r="L14" s="412"/>
      <c r="M14" s="96" t="s">
        <v>202</v>
      </c>
      <c r="N14" s="412"/>
      <c r="O14" s="94" t="s">
        <v>7</v>
      </c>
    </row>
    <row r="15" spans="1:15" ht="16.5" customHeight="1">
      <c r="A15" s="93" t="s">
        <v>7</v>
      </c>
      <c r="B15" s="407"/>
      <c r="C15" s="415"/>
      <c r="D15" s="96" t="s">
        <v>203</v>
      </c>
      <c r="E15" s="413"/>
      <c r="F15" s="96" t="s">
        <v>203</v>
      </c>
      <c r="G15" s="413"/>
      <c r="H15" s="134" t="s">
        <v>203</v>
      </c>
      <c r="I15" s="135" t="s">
        <v>203</v>
      </c>
      <c r="J15" s="413"/>
      <c r="K15" s="96" t="s">
        <v>203</v>
      </c>
      <c r="L15" s="413"/>
      <c r="M15" s="96" t="s">
        <v>359</v>
      </c>
      <c r="N15" s="413"/>
      <c r="O15" s="94" t="s">
        <v>7</v>
      </c>
    </row>
    <row r="16" spans="1:15" s="234" customFormat="1" ht="14.25" customHeight="1">
      <c r="A16" s="101" t="s">
        <v>7</v>
      </c>
      <c r="B16" s="417"/>
      <c r="C16" s="418"/>
      <c r="D16" s="102" t="s">
        <v>51</v>
      </c>
      <c r="E16" s="102" t="s">
        <v>52</v>
      </c>
      <c r="F16" s="102" t="s">
        <v>53</v>
      </c>
      <c r="G16" s="103" t="s">
        <v>186</v>
      </c>
      <c r="H16" s="103" t="s">
        <v>214</v>
      </c>
      <c r="I16" s="129" t="s">
        <v>215</v>
      </c>
      <c r="J16" s="102" t="s">
        <v>216</v>
      </c>
      <c r="K16" s="102" t="s">
        <v>217</v>
      </c>
      <c r="L16" s="102" t="s">
        <v>218</v>
      </c>
      <c r="M16" s="102" t="s">
        <v>219</v>
      </c>
      <c r="N16" s="102" t="s">
        <v>220</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45" t="s">
        <v>385</v>
      </c>
      <c r="B18" s="445"/>
      <c r="C18" s="445"/>
      <c r="D18" s="445"/>
      <c r="E18" s="445"/>
      <c r="F18" s="445"/>
      <c r="G18" s="445"/>
      <c r="H18" s="445"/>
      <c r="I18" s="444" t="s">
        <v>385</v>
      </c>
      <c r="J18" s="444"/>
      <c r="K18" s="444"/>
      <c r="L18" s="444"/>
      <c r="M18" s="444"/>
      <c r="N18" s="444"/>
      <c r="O18" s="444"/>
    </row>
    <row r="19" spans="1:3" ht="9.75" customHeight="1">
      <c r="A19" s="7" t="s">
        <v>7</v>
      </c>
      <c r="B19" s="106" t="s">
        <v>206</v>
      </c>
      <c r="C19" s="106"/>
    </row>
    <row r="20" spans="1:15" ht="9.75" customHeight="1">
      <c r="A20" s="7">
        <v>52</v>
      </c>
      <c r="B20" s="3" t="s">
        <v>93</v>
      </c>
      <c r="C20" s="3"/>
      <c r="D20" s="120">
        <v>529621</v>
      </c>
      <c r="E20" s="121">
        <v>3699298</v>
      </c>
      <c r="F20" s="121">
        <v>345992</v>
      </c>
      <c r="G20" s="121">
        <v>3699298</v>
      </c>
      <c r="H20" s="121">
        <v>183629</v>
      </c>
      <c r="I20" s="121">
        <v>5964633</v>
      </c>
      <c r="J20" s="166" t="s">
        <v>314</v>
      </c>
      <c r="K20" s="166" t="s">
        <v>314</v>
      </c>
      <c r="L20" s="166" t="s">
        <v>314</v>
      </c>
      <c r="M20" s="166">
        <v>72738</v>
      </c>
      <c r="N20" s="166">
        <v>556576</v>
      </c>
      <c r="O20" s="198">
        <v>52</v>
      </c>
    </row>
    <row r="21" spans="1:15" ht="9.75" customHeight="1">
      <c r="A21" s="7">
        <v>53</v>
      </c>
      <c r="B21" s="3" t="s">
        <v>94</v>
      </c>
      <c r="C21" s="3"/>
      <c r="D21" s="120">
        <v>3036163</v>
      </c>
      <c r="E21" s="121">
        <v>39220288</v>
      </c>
      <c r="F21" s="121">
        <v>2024419</v>
      </c>
      <c r="G21" s="121">
        <v>39220288</v>
      </c>
      <c r="H21" s="121">
        <v>1011744</v>
      </c>
      <c r="I21" s="121">
        <v>27798383</v>
      </c>
      <c r="J21" s="166">
        <v>644895</v>
      </c>
      <c r="K21" s="166" t="s">
        <v>314</v>
      </c>
      <c r="L21" s="166" t="s">
        <v>314</v>
      </c>
      <c r="M21" s="166">
        <v>2201824</v>
      </c>
      <c r="N21" s="166">
        <v>1053467</v>
      </c>
      <c r="O21" s="198">
        <v>53</v>
      </c>
    </row>
    <row r="22" spans="1:15" ht="9.75" customHeight="1">
      <c r="A22" s="7">
        <v>54</v>
      </c>
      <c r="B22" s="3" t="s">
        <v>316</v>
      </c>
      <c r="C22" s="3"/>
      <c r="D22" s="120">
        <v>721977</v>
      </c>
      <c r="E22" s="121">
        <v>4540655</v>
      </c>
      <c r="F22" s="121">
        <v>610324</v>
      </c>
      <c r="G22" s="121">
        <v>4540655</v>
      </c>
      <c r="H22" s="121">
        <v>111653</v>
      </c>
      <c r="I22" s="121">
        <v>6632588</v>
      </c>
      <c r="J22" s="166" t="s">
        <v>314</v>
      </c>
      <c r="K22" s="166">
        <v>4163</v>
      </c>
      <c r="L22" s="166" t="s">
        <v>314</v>
      </c>
      <c r="M22" s="166">
        <v>82039</v>
      </c>
      <c r="N22" s="166">
        <v>205000</v>
      </c>
      <c r="O22" s="198">
        <v>54</v>
      </c>
    </row>
    <row r="23" spans="1:15" ht="9.75" customHeight="1">
      <c r="A23" s="7">
        <v>55</v>
      </c>
      <c r="B23" s="14" t="s">
        <v>4</v>
      </c>
      <c r="C23" s="14"/>
      <c r="D23" s="122">
        <f>SUM(D20:D22)</f>
        <v>4287761</v>
      </c>
      <c r="E23" s="22">
        <f>SUM(E20:E22)</f>
        <v>47460241</v>
      </c>
      <c r="F23" s="22">
        <f aca="true" t="shared" si="0" ref="F23:N23">SUM(F20:F22)</f>
        <v>2980735</v>
      </c>
      <c r="G23" s="22">
        <f t="shared" si="0"/>
        <v>47460241</v>
      </c>
      <c r="H23" s="22">
        <f t="shared" si="0"/>
        <v>1307026</v>
      </c>
      <c r="I23" s="22">
        <f t="shared" si="0"/>
        <v>40395604</v>
      </c>
      <c r="J23" s="22">
        <f t="shared" si="0"/>
        <v>644895</v>
      </c>
      <c r="K23" s="22">
        <f t="shared" si="0"/>
        <v>4163</v>
      </c>
      <c r="L23" s="130">
        <f t="shared" si="0"/>
        <v>0</v>
      </c>
      <c r="M23" s="22">
        <f t="shared" si="0"/>
        <v>2356601</v>
      </c>
      <c r="N23" s="22">
        <f t="shared" si="0"/>
        <v>1815043</v>
      </c>
      <c r="O23" s="198">
        <v>55</v>
      </c>
    </row>
    <row r="24" spans="1:15" ht="9.75" customHeight="1">
      <c r="A24" s="7"/>
      <c r="B24" s="3"/>
      <c r="C24" s="3"/>
      <c r="D24" s="120"/>
      <c r="E24" s="121"/>
      <c r="F24" s="121"/>
      <c r="G24" s="121"/>
      <c r="H24" s="121"/>
      <c r="I24" s="121"/>
      <c r="J24" s="121"/>
      <c r="K24" s="121"/>
      <c r="L24" s="121"/>
      <c r="M24" s="121"/>
      <c r="N24" s="121"/>
      <c r="O24" s="198"/>
    </row>
    <row r="25" spans="1:15" ht="9.75" customHeight="1">
      <c r="A25" s="25" t="s">
        <v>7</v>
      </c>
      <c r="B25" s="106" t="s">
        <v>205</v>
      </c>
      <c r="C25" s="106"/>
      <c r="D25" s="120"/>
      <c r="E25" s="121"/>
      <c r="F25" s="121"/>
      <c r="G25" s="121"/>
      <c r="H25" s="121"/>
      <c r="I25" s="121"/>
      <c r="J25" s="121"/>
      <c r="K25" s="121"/>
      <c r="L25" s="121"/>
      <c r="M25" s="121"/>
      <c r="N25" s="121"/>
      <c r="O25" s="198" t="s">
        <v>7</v>
      </c>
    </row>
    <row r="26" spans="1:15" ht="9.75" customHeight="1">
      <c r="A26" s="7">
        <v>56</v>
      </c>
      <c r="B26" s="3" t="s">
        <v>96</v>
      </c>
      <c r="C26" s="3"/>
      <c r="D26" s="120">
        <v>749952</v>
      </c>
      <c r="E26" s="121">
        <v>11708855</v>
      </c>
      <c r="F26" s="121">
        <v>394355</v>
      </c>
      <c r="G26" s="121">
        <v>11708855</v>
      </c>
      <c r="H26" s="121">
        <v>355597</v>
      </c>
      <c r="I26" s="121">
        <v>12856303</v>
      </c>
      <c r="J26" s="166">
        <v>276774</v>
      </c>
      <c r="K26" s="166">
        <v>11875</v>
      </c>
      <c r="L26" s="166" t="s">
        <v>314</v>
      </c>
      <c r="M26" s="166">
        <v>736982</v>
      </c>
      <c r="N26" s="166">
        <v>272798</v>
      </c>
      <c r="O26" s="198">
        <v>56</v>
      </c>
    </row>
    <row r="27" spans="1:15" ht="9.75" customHeight="1">
      <c r="A27" s="7">
        <v>57</v>
      </c>
      <c r="B27" s="3" t="s">
        <v>97</v>
      </c>
      <c r="C27" s="3"/>
      <c r="D27" s="120">
        <v>734518</v>
      </c>
      <c r="E27" s="121">
        <v>13306756</v>
      </c>
      <c r="F27" s="121">
        <v>223654</v>
      </c>
      <c r="G27" s="121">
        <v>13306756</v>
      </c>
      <c r="H27" s="121">
        <v>510864</v>
      </c>
      <c r="I27" s="121">
        <v>12056223</v>
      </c>
      <c r="J27" s="166" t="s">
        <v>314</v>
      </c>
      <c r="K27" s="166">
        <v>15700</v>
      </c>
      <c r="L27" s="166" t="s">
        <v>314</v>
      </c>
      <c r="M27" s="166">
        <v>186079</v>
      </c>
      <c r="N27" s="166">
        <v>32198</v>
      </c>
      <c r="O27" s="198">
        <v>57</v>
      </c>
    </row>
    <row r="28" spans="1:15" ht="9.75" customHeight="1">
      <c r="A28" s="7">
        <v>58</v>
      </c>
      <c r="B28" s="3" t="s">
        <v>98</v>
      </c>
      <c r="C28" s="3"/>
      <c r="D28" s="120">
        <v>607575</v>
      </c>
      <c r="E28" s="121">
        <v>19007192</v>
      </c>
      <c r="F28" s="121">
        <v>391301</v>
      </c>
      <c r="G28" s="121">
        <v>19007192</v>
      </c>
      <c r="H28" s="121">
        <v>216274</v>
      </c>
      <c r="I28" s="121">
        <v>10059753</v>
      </c>
      <c r="J28" s="166" t="s">
        <v>314</v>
      </c>
      <c r="K28" s="166">
        <v>13538</v>
      </c>
      <c r="L28" s="166" t="s">
        <v>314</v>
      </c>
      <c r="M28" s="166">
        <v>176505</v>
      </c>
      <c r="N28" s="166">
        <v>314525</v>
      </c>
      <c r="O28" s="198">
        <v>58</v>
      </c>
    </row>
    <row r="29" spans="1:15" ht="9.75" customHeight="1">
      <c r="A29" s="7">
        <v>59</v>
      </c>
      <c r="B29" s="3" t="s">
        <v>99</v>
      </c>
      <c r="C29" s="3"/>
      <c r="D29" s="120">
        <v>447260</v>
      </c>
      <c r="E29" s="121">
        <v>11264527</v>
      </c>
      <c r="F29" s="121">
        <v>339918</v>
      </c>
      <c r="G29" s="121">
        <v>11264527</v>
      </c>
      <c r="H29" s="121">
        <v>107342</v>
      </c>
      <c r="I29" s="121">
        <v>11940939</v>
      </c>
      <c r="J29" s="166" t="s">
        <v>314</v>
      </c>
      <c r="K29" s="166">
        <v>3508</v>
      </c>
      <c r="L29" s="166" t="s">
        <v>314</v>
      </c>
      <c r="M29" s="166">
        <v>43695</v>
      </c>
      <c r="N29" s="166">
        <v>309107</v>
      </c>
      <c r="O29" s="198">
        <v>59</v>
      </c>
    </row>
    <row r="30" spans="1:15" ht="9.75" customHeight="1">
      <c r="A30" s="7">
        <v>60</v>
      </c>
      <c r="B30" s="3" t="s">
        <v>94</v>
      </c>
      <c r="C30" s="3"/>
      <c r="D30" s="120">
        <v>480029</v>
      </c>
      <c r="E30" s="121">
        <v>35187570</v>
      </c>
      <c r="F30" s="121">
        <v>342854</v>
      </c>
      <c r="G30" s="121">
        <v>35187570</v>
      </c>
      <c r="H30" s="121">
        <v>137175</v>
      </c>
      <c r="I30" s="121">
        <v>13851106</v>
      </c>
      <c r="J30" s="166" t="s">
        <v>314</v>
      </c>
      <c r="K30" s="166" t="s">
        <v>314</v>
      </c>
      <c r="L30" s="166" t="s">
        <v>314</v>
      </c>
      <c r="M30" s="166">
        <v>120528</v>
      </c>
      <c r="N30" s="166">
        <v>788753</v>
      </c>
      <c r="O30" s="198">
        <v>60</v>
      </c>
    </row>
    <row r="31" spans="1:15" ht="9.75" customHeight="1">
      <c r="A31" s="7">
        <v>61</v>
      </c>
      <c r="B31" s="3" t="s">
        <v>100</v>
      </c>
      <c r="C31" s="3"/>
      <c r="D31" s="120">
        <v>1164857</v>
      </c>
      <c r="E31" s="121">
        <v>19171319</v>
      </c>
      <c r="F31" s="121">
        <v>633287</v>
      </c>
      <c r="G31" s="121">
        <v>19171319</v>
      </c>
      <c r="H31" s="121">
        <v>531570</v>
      </c>
      <c r="I31" s="121">
        <v>13369411</v>
      </c>
      <c r="J31" s="166" t="s">
        <v>314</v>
      </c>
      <c r="K31" s="166">
        <v>4761</v>
      </c>
      <c r="L31" s="166" t="s">
        <v>314</v>
      </c>
      <c r="M31" s="166">
        <v>243696</v>
      </c>
      <c r="N31" s="166">
        <v>362096</v>
      </c>
      <c r="O31" s="198">
        <v>61</v>
      </c>
    </row>
    <row r="32" spans="1:15" ht="9.75" customHeight="1">
      <c r="A32" s="7">
        <v>62</v>
      </c>
      <c r="B32" s="3" t="s">
        <v>101</v>
      </c>
      <c r="C32" s="3"/>
      <c r="D32" s="120">
        <v>609111</v>
      </c>
      <c r="E32" s="121">
        <v>12506039</v>
      </c>
      <c r="F32" s="121">
        <v>422160</v>
      </c>
      <c r="G32" s="121">
        <v>12506039</v>
      </c>
      <c r="H32" s="121">
        <v>186951</v>
      </c>
      <c r="I32" s="121">
        <v>6748864</v>
      </c>
      <c r="J32" s="166" t="s">
        <v>314</v>
      </c>
      <c r="K32" s="166" t="s">
        <v>314</v>
      </c>
      <c r="L32" s="166" t="s">
        <v>314</v>
      </c>
      <c r="M32" s="166">
        <v>104917</v>
      </c>
      <c r="N32" s="166">
        <v>311419</v>
      </c>
      <c r="O32" s="198">
        <v>62</v>
      </c>
    </row>
    <row r="33" spans="1:15" ht="9.75" customHeight="1">
      <c r="A33" s="7">
        <v>63</v>
      </c>
      <c r="B33" s="14" t="s">
        <v>4</v>
      </c>
      <c r="C33" s="14"/>
      <c r="D33" s="122">
        <f>SUM(D26:D32)</f>
        <v>4793302</v>
      </c>
      <c r="E33" s="22">
        <f>SUM(E26:E32)</f>
        <v>122152258</v>
      </c>
      <c r="F33" s="22">
        <f aca="true" t="shared" si="1" ref="F33:N33">SUM(F26:F32)</f>
        <v>2747529</v>
      </c>
      <c r="G33" s="22">
        <f t="shared" si="1"/>
        <v>122152258</v>
      </c>
      <c r="H33" s="22">
        <f t="shared" si="1"/>
        <v>2045773</v>
      </c>
      <c r="I33" s="22">
        <f t="shared" si="1"/>
        <v>80882599</v>
      </c>
      <c r="J33" s="207">
        <f>SUM(J26:J32)</f>
        <v>276774</v>
      </c>
      <c r="K33" s="22">
        <f t="shared" si="1"/>
        <v>49382</v>
      </c>
      <c r="L33" s="131">
        <f t="shared" si="1"/>
        <v>0</v>
      </c>
      <c r="M33" s="22">
        <f t="shared" si="1"/>
        <v>1612402</v>
      </c>
      <c r="N33" s="22">
        <f t="shared" si="1"/>
        <v>2390896</v>
      </c>
      <c r="O33" s="198">
        <v>63</v>
      </c>
    </row>
    <row r="34" spans="1:15" ht="9.75" customHeight="1">
      <c r="A34" s="7">
        <v>64</v>
      </c>
      <c r="B34" s="20" t="s">
        <v>92</v>
      </c>
      <c r="C34" s="20"/>
      <c r="D34" s="122">
        <f>D23+D33</f>
        <v>9081063</v>
      </c>
      <c r="E34" s="22">
        <f>E23+E33</f>
        <v>169612499</v>
      </c>
      <c r="F34" s="22">
        <f aca="true" t="shared" si="2" ref="F34:N34">F23+F33</f>
        <v>5728264</v>
      </c>
      <c r="G34" s="22">
        <f t="shared" si="2"/>
        <v>169612499</v>
      </c>
      <c r="H34" s="22">
        <f t="shared" si="2"/>
        <v>3352799</v>
      </c>
      <c r="I34" s="22">
        <f t="shared" si="2"/>
        <v>121278203</v>
      </c>
      <c r="J34" s="22">
        <f t="shared" si="2"/>
        <v>921669</v>
      </c>
      <c r="K34" s="22">
        <f t="shared" si="2"/>
        <v>53545</v>
      </c>
      <c r="L34" s="131">
        <f t="shared" si="2"/>
        <v>0</v>
      </c>
      <c r="M34" s="22">
        <f t="shared" si="2"/>
        <v>3969003</v>
      </c>
      <c r="N34" s="22">
        <f t="shared" si="2"/>
        <v>4205939</v>
      </c>
      <c r="O34" s="198">
        <v>64</v>
      </c>
    </row>
    <row r="35" spans="1:15" ht="9.75" customHeight="1">
      <c r="A35" s="7"/>
      <c r="B35" s="20"/>
      <c r="C35" s="20"/>
      <c r="D35" s="22"/>
      <c r="E35" s="22"/>
      <c r="F35" s="22"/>
      <c r="G35" s="22"/>
      <c r="H35" s="22"/>
      <c r="I35" s="22"/>
      <c r="J35" s="22"/>
      <c r="K35" s="22"/>
      <c r="L35" s="131"/>
      <c r="M35" s="22"/>
      <c r="N35" s="22"/>
      <c r="O35" s="198"/>
    </row>
    <row r="36" spans="1:15" s="66" customFormat="1" ht="13.5" customHeight="1">
      <c r="A36" s="440" t="s">
        <v>386</v>
      </c>
      <c r="B36" s="446"/>
      <c r="C36" s="446"/>
      <c r="D36" s="446"/>
      <c r="E36" s="446"/>
      <c r="F36" s="446"/>
      <c r="G36" s="446"/>
      <c r="H36" s="446"/>
      <c r="I36" s="446" t="s">
        <v>386</v>
      </c>
      <c r="J36" s="446"/>
      <c r="K36" s="446"/>
      <c r="L36" s="446"/>
      <c r="M36" s="446"/>
      <c r="N36" s="446"/>
      <c r="O36" s="446"/>
    </row>
    <row r="37" spans="1:15" ht="9.75" customHeight="1">
      <c r="A37" s="7" t="s">
        <v>7</v>
      </c>
      <c r="B37" s="106" t="s">
        <v>206</v>
      </c>
      <c r="C37" s="106"/>
      <c r="D37" s="121"/>
      <c r="E37" s="121"/>
      <c r="F37" s="121"/>
      <c r="G37" s="121"/>
      <c r="H37" s="121"/>
      <c r="I37" s="121"/>
      <c r="J37" s="121"/>
      <c r="K37" s="121"/>
      <c r="L37" s="121"/>
      <c r="M37" s="121"/>
      <c r="N37" s="121"/>
      <c r="O37" s="198" t="s">
        <v>7</v>
      </c>
    </row>
    <row r="38" spans="1:15" ht="9.75" customHeight="1">
      <c r="A38" s="7">
        <v>65</v>
      </c>
      <c r="B38" s="3" t="s">
        <v>103</v>
      </c>
      <c r="C38" s="3"/>
      <c r="D38" s="120">
        <v>1103068</v>
      </c>
      <c r="E38" s="121">
        <v>7028163</v>
      </c>
      <c r="F38" s="121">
        <v>634369</v>
      </c>
      <c r="G38" s="121">
        <v>7028163</v>
      </c>
      <c r="H38" s="121">
        <v>468699</v>
      </c>
      <c r="I38" s="121">
        <v>10876195</v>
      </c>
      <c r="J38" s="166">
        <v>26</v>
      </c>
      <c r="K38" s="166">
        <v>16849</v>
      </c>
      <c r="L38" s="166" t="s">
        <v>314</v>
      </c>
      <c r="M38" s="166">
        <v>600307</v>
      </c>
      <c r="N38" s="166">
        <v>160000</v>
      </c>
      <c r="O38" s="198">
        <v>65</v>
      </c>
    </row>
    <row r="39" spans="1:15" ht="9.75" customHeight="1">
      <c r="A39" s="7">
        <v>66</v>
      </c>
      <c r="B39" s="3" t="s">
        <v>104</v>
      </c>
      <c r="C39" s="3"/>
      <c r="D39" s="120">
        <v>776941</v>
      </c>
      <c r="E39" s="121">
        <v>8646887</v>
      </c>
      <c r="F39" s="121">
        <v>460477</v>
      </c>
      <c r="G39" s="121">
        <v>8646887</v>
      </c>
      <c r="H39" s="121">
        <v>316464</v>
      </c>
      <c r="I39" s="121">
        <v>9190576</v>
      </c>
      <c r="J39" s="166">
        <v>450704</v>
      </c>
      <c r="K39" s="166" t="s">
        <v>314</v>
      </c>
      <c r="L39" s="166" t="s">
        <v>314</v>
      </c>
      <c r="M39" s="166">
        <v>222</v>
      </c>
      <c r="N39" s="166">
        <v>212075</v>
      </c>
      <c r="O39" s="198">
        <v>66</v>
      </c>
    </row>
    <row r="40" spans="1:15" ht="9.75" customHeight="1">
      <c r="A40" s="7">
        <v>67</v>
      </c>
      <c r="B40" s="3" t="s">
        <v>105</v>
      </c>
      <c r="C40" s="3"/>
      <c r="D40" s="120">
        <v>572818</v>
      </c>
      <c r="E40" s="121">
        <v>4805632</v>
      </c>
      <c r="F40" s="121">
        <v>497930</v>
      </c>
      <c r="G40" s="121">
        <v>4805632</v>
      </c>
      <c r="H40" s="121">
        <v>74888</v>
      </c>
      <c r="I40" s="121">
        <v>4752590</v>
      </c>
      <c r="J40" s="166" t="s">
        <v>314</v>
      </c>
      <c r="K40" s="166" t="s">
        <v>314</v>
      </c>
      <c r="L40" s="166">
        <v>4763</v>
      </c>
      <c r="M40" s="166">
        <v>1545284</v>
      </c>
      <c r="N40" s="166">
        <v>157500</v>
      </c>
      <c r="O40" s="198">
        <v>67</v>
      </c>
    </row>
    <row r="41" spans="1:15" ht="9.75" customHeight="1">
      <c r="A41" s="7">
        <v>68</v>
      </c>
      <c r="B41" s="3" t="s">
        <v>106</v>
      </c>
      <c r="C41" s="3"/>
      <c r="D41" s="120">
        <v>908497</v>
      </c>
      <c r="E41" s="121">
        <v>3878946</v>
      </c>
      <c r="F41" s="121">
        <v>459641</v>
      </c>
      <c r="G41" s="121">
        <v>3878946</v>
      </c>
      <c r="H41" s="121">
        <v>448856</v>
      </c>
      <c r="I41" s="121">
        <v>7043633</v>
      </c>
      <c r="J41" s="166" t="s">
        <v>314</v>
      </c>
      <c r="K41" s="166">
        <v>120</v>
      </c>
      <c r="L41" s="166" t="s">
        <v>314</v>
      </c>
      <c r="M41" s="166">
        <v>240860</v>
      </c>
      <c r="N41" s="166">
        <v>346981</v>
      </c>
      <c r="O41" s="198">
        <v>68</v>
      </c>
    </row>
    <row r="42" spans="1:15" ht="9.75" customHeight="1">
      <c r="A42" s="7">
        <v>69</v>
      </c>
      <c r="B42" s="14" t="s">
        <v>4</v>
      </c>
      <c r="C42" s="14"/>
      <c r="D42" s="122">
        <f>SUM(D38:D41)</f>
        <v>3361324</v>
      </c>
      <c r="E42" s="22">
        <f>SUM(E38:E41)</f>
        <v>24359628</v>
      </c>
      <c r="F42" s="22">
        <f aca="true" t="shared" si="3" ref="F42:N42">SUM(F38:F41)</f>
        <v>2052417</v>
      </c>
      <c r="G42" s="22">
        <f t="shared" si="3"/>
        <v>24359628</v>
      </c>
      <c r="H42" s="22">
        <f t="shared" si="3"/>
        <v>1308907</v>
      </c>
      <c r="I42" s="22">
        <f t="shared" si="3"/>
        <v>31862994</v>
      </c>
      <c r="J42" s="207">
        <f>SUM(J38:J41)</f>
        <v>450730</v>
      </c>
      <c r="K42" s="22">
        <f t="shared" si="3"/>
        <v>16969</v>
      </c>
      <c r="L42" s="22">
        <f t="shared" si="3"/>
        <v>4763</v>
      </c>
      <c r="M42" s="22">
        <f t="shared" si="3"/>
        <v>2386673</v>
      </c>
      <c r="N42" s="22">
        <f t="shared" si="3"/>
        <v>876556</v>
      </c>
      <c r="O42" s="198">
        <v>69</v>
      </c>
    </row>
    <row r="43" spans="1:15" ht="9.75" customHeight="1">
      <c r="A43" s="7"/>
      <c r="B43" s="3"/>
      <c r="C43" s="3"/>
      <c r="D43" s="120"/>
      <c r="E43" s="121"/>
      <c r="F43" s="121"/>
      <c r="G43" s="121"/>
      <c r="H43" s="121"/>
      <c r="I43" s="121"/>
      <c r="J43" s="121"/>
      <c r="K43" s="121"/>
      <c r="L43" s="121"/>
      <c r="M43" s="121"/>
      <c r="N43" s="121"/>
      <c r="O43" s="198"/>
    </row>
    <row r="44" spans="1:15" ht="9.75" customHeight="1">
      <c r="A44" s="7" t="s">
        <v>7</v>
      </c>
      <c r="B44" s="106" t="s">
        <v>205</v>
      </c>
      <c r="C44" s="106"/>
      <c r="D44" s="120"/>
      <c r="E44" s="121"/>
      <c r="F44" s="121"/>
      <c r="G44" s="121"/>
      <c r="H44" s="121"/>
      <c r="I44" s="121"/>
      <c r="J44" s="121"/>
      <c r="K44" s="121"/>
      <c r="L44" s="121"/>
      <c r="M44" s="121"/>
      <c r="N44" s="121"/>
      <c r="O44" s="198" t="s">
        <v>7</v>
      </c>
    </row>
    <row r="45" spans="1:15" ht="9.75" customHeight="1">
      <c r="A45" s="7">
        <v>70</v>
      </c>
      <c r="B45" s="3" t="s">
        <v>103</v>
      </c>
      <c r="C45" s="3"/>
      <c r="D45" s="120">
        <v>696326</v>
      </c>
      <c r="E45" s="121">
        <v>23534916</v>
      </c>
      <c r="F45" s="121">
        <v>552650</v>
      </c>
      <c r="G45" s="121">
        <v>23534916</v>
      </c>
      <c r="H45" s="121">
        <v>143676</v>
      </c>
      <c r="I45" s="121">
        <v>12663305</v>
      </c>
      <c r="J45" s="166" t="s">
        <v>314</v>
      </c>
      <c r="K45" s="166">
        <v>6473</v>
      </c>
      <c r="L45" s="166" t="s">
        <v>314</v>
      </c>
      <c r="M45" s="166">
        <v>5086</v>
      </c>
      <c r="N45" s="166">
        <v>290810</v>
      </c>
      <c r="O45" s="198">
        <v>70</v>
      </c>
    </row>
    <row r="46" spans="1:15" ht="9.75" customHeight="1">
      <c r="A46" s="7">
        <v>71</v>
      </c>
      <c r="B46" s="3" t="s">
        <v>104</v>
      </c>
      <c r="C46" s="3"/>
      <c r="D46" s="120">
        <v>821859</v>
      </c>
      <c r="E46" s="121">
        <v>13123519</v>
      </c>
      <c r="F46" s="121">
        <v>372806</v>
      </c>
      <c r="G46" s="121">
        <v>13123519</v>
      </c>
      <c r="H46" s="121">
        <v>449053</v>
      </c>
      <c r="I46" s="121">
        <v>7756111</v>
      </c>
      <c r="J46" s="166" t="s">
        <v>314</v>
      </c>
      <c r="K46" s="166" t="s">
        <v>314</v>
      </c>
      <c r="L46" s="166" t="s">
        <v>314</v>
      </c>
      <c r="M46" s="166">
        <v>7681</v>
      </c>
      <c r="N46" s="166">
        <v>266014</v>
      </c>
      <c r="O46" s="198">
        <v>71</v>
      </c>
    </row>
    <row r="47" spans="1:15" ht="9.75" customHeight="1">
      <c r="A47" s="7">
        <v>72</v>
      </c>
      <c r="B47" s="3" t="s">
        <v>105</v>
      </c>
      <c r="C47" s="3"/>
      <c r="D47" s="120">
        <v>591942</v>
      </c>
      <c r="E47" s="121">
        <v>13236836</v>
      </c>
      <c r="F47" s="121">
        <v>377846</v>
      </c>
      <c r="G47" s="121">
        <v>13236836</v>
      </c>
      <c r="H47" s="121">
        <v>214096</v>
      </c>
      <c r="I47" s="121">
        <v>8694099</v>
      </c>
      <c r="J47" s="166">
        <v>219760</v>
      </c>
      <c r="K47" s="166">
        <v>8099</v>
      </c>
      <c r="L47" s="166" t="s">
        <v>314</v>
      </c>
      <c r="M47" s="166">
        <v>412097</v>
      </c>
      <c r="N47" s="166">
        <v>143900</v>
      </c>
      <c r="O47" s="198">
        <v>72</v>
      </c>
    </row>
    <row r="48" spans="1:15" ht="9.75" customHeight="1">
      <c r="A48" s="7">
        <v>73</v>
      </c>
      <c r="B48" s="3" t="s">
        <v>107</v>
      </c>
      <c r="C48" s="3"/>
      <c r="D48" s="120">
        <v>1989278</v>
      </c>
      <c r="E48" s="121">
        <v>19987424</v>
      </c>
      <c r="F48" s="121">
        <v>664277</v>
      </c>
      <c r="G48" s="121">
        <v>19987424</v>
      </c>
      <c r="H48" s="121">
        <v>1325001</v>
      </c>
      <c r="I48" s="121">
        <v>13149889</v>
      </c>
      <c r="J48" s="166" t="s">
        <v>314</v>
      </c>
      <c r="K48" s="166">
        <v>7176</v>
      </c>
      <c r="L48" s="166" t="s">
        <v>314</v>
      </c>
      <c r="M48" s="166">
        <v>460684</v>
      </c>
      <c r="N48" s="166">
        <v>340280</v>
      </c>
      <c r="O48" s="198">
        <v>73</v>
      </c>
    </row>
    <row r="49" spans="1:15" ht="9.75" customHeight="1">
      <c r="A49" s="7">
        <v>74</v>
      </c>
      <c r="B49" s="3" t="s">
        <v>108</v>
      </c>
      <c r="C49" s="3"/>
      <c r="D49" s="120">
        <v>500585</v>
      </c>
      <c r="E49" s="121">
        <v>9541922</v>
      </c>
      <c r="F49" s="121">
        <v>216949</v>
      </c>
      <c r="G49" s="121">
        <v>9541922</v>
      </c>
      <c r="H49" s="121">
        <v>283636</v>
      </c>
      <c r="I49" s="121">
        <v>5103604</v>
      </c>
      <c r="J49" s="166" t="s">
        <v>314</v>
      </c>
      <c r="K49" s="166" t="s">
        <v>314</v>
      </c>
      <c r="L49" s="166" t="s">
        <v>314</v>
      </c>
      <c r="M49" s="166">
        <v>2731254</v>
      </c>
      <c r="N49" s="166">
        <v>260451</v>
      </c>
      <c r="O49" s="198">
        <v>74</v>
      </c>
    </row>
    <row r="50" spans="1:15" ht="9.75" customHeight="1">
      <c r="A50" s="7">
        <v>75</v>
      </c>
      <c r="B50" s="3" t="s">
        <v>109</v>
      </c>
      <c r="C50" s="3"/>
      <c r="D50" s="120">
        <v>847732</v>
      </c>
      <c r="E50" s="121">
        <v>9050945</v>
      </c>
      <c r="F50" s="121">
        <v>540824</v>
      </c>
      <c r="G50" s="121">
        <v>9050945</v>
      </c>
      <c r="H50" s="121">
        <v>306908</v>
      </c>
      <c r="I50" s="121">
        <v>3186620</v>
      </c>
      <c r="J50" s="166">
        <v>69155</v>
      </c>
      <c r="K50" s="166" t="s">
        <v>314</v>
      </c>
      <c r="L50" s="166" t="s">
        <v>314</v>
      </c>
      <c r="M50" s="166">
        <v>43405</v>
      </c>
      <c r="N50" s="166">
        <v>302302</v>
      </c>
      <c r="O50" s="198">
        <v>75</v>
      </c>
    </row>
    <row r="51" spans="1:15" ht="9.75" customHeight="1">
      <c r="A51" s="7">
        <v>76</v>
      </c>
      <c r="B51" s="3" t="s">
        <v>110</v>
      </c>
      <c r="C51" s="3"/>
      <c r="D51" s="120">
        <v>676534</v>
      </c>
      <c r="E51" s="121">
        <v>11523544</v>
      </c>
      <c r="F51" s="121">
        <v>583515</v>
      </c>
      <c r="G51" s="121">
        <v>11523544</v>
      </c>
      <c r="H51" s="121">
        <v>93019</v>
      </c>
      <c r="I51" s="121">
        <v>7541723</v>
      </c>
      <c r="J51" s="166" t="s">
        <v>314</v>
      </c>
      <c r="K51" s="166">
        <v>1701</v>
      </c>
      <c r="L51" s="166" t="s">
        <v>314</v>
      </c>
      <c r="M51" s="166">
        <v>174311</v>
      </c>
      <c r="N51" s="166">
        <v>112500</v>
      </c>
      <c r="O51" s="198">
        <v>76</v>
      </c>
    </row>
    <row r="52" spans="1:15" ht="9.75" customHeight="1">
      <c r="A52" s="7">
        <v>77</v>
      </c>
      <c r="B52" s="3" t="s">
        <v>111</v>
      </c>
      <c r="C52" s="3"/>
      <c r="D52" s="120">
        <v>583013</v>
      </c>
      <c r="E52" s="121">
        <v>9185420</v>
      </c>
      <c r="F52" s="121">
        <v>448569</v>
      </c>
      <c r="G52" s="121">
        <v>9185420</v>
      </c>
      <c r="H52" s="121">
        <v>134444</v>
      </c>
      <c r="I52" s="121">
        <v>2758777</v>
      </c>
      <c r="J52" s="166" t="s">
        <v>314</v>
      </c>
      <c r="K52" s="166">
        <v>22</v>
      </c>
      <c r="L52" s="166" t="s">
        <v>314</v>
      </c>
      <c r="M52" s="166">
        <v>201696</v>
      </c>
      <c r="N52" s="166">
        <v>319501</v>
      </c>
      <c r="O52" s="198">
        <v>77</v>
      </c>
    </row>
    <row r="53" spans="1:15" ht="9.75" customHeight="1">
      <c r="A53" s="7">
        <v>78</v>
      </c>
      <c r="B53" s="3" t="s">
        <v>112</v>
      </c>
      <c r="C53" s="3"/>
      <c r="D53" s="120">
        <v>1084075</v>
      </c>
      <c r="E53" s="121">
        <v>8355693</v>
      </c>
      <c r="F53" s="121">
        <v>563732</v>
      </c>
      <c r="G53" s="121">
        <v>8355693</v>
      </c>
      <c r="H53" s="121">
        <v>520343</v>
      </c>
      <c r="I53" s="121">
        <v>7549663</v>
      </c>
      <c r="J53" s="166" t="s">
        <v>314</v>
      </c>
      <c r="K53" s="166" t="s">
        <v>314</v>
      </c>
      <c r="L53" s="166" t="s">
        <v>314</v>
      </c>
      <c r="M53" s="166">
        <v>51549</v>
      </c>
      <c r="N53" s="166">
        <v>294257</v>
      </c>
      <c r="O53" s="198">
        <v>78</v>
      </c>
    </row>
    <row r="54" spans="1:15" ht="9.75" customHeight="1">
      <c r="A54" s="7">
        <v>79</v>
      </c>
      <c r="B54" s="14" t="s">
        <v>4</v>
      </c>
      <c r="C54" s="14"/>
      <c r="D54" s="122">
        <f aca="true" t="shared" si="4" ref="D54:I54">SUM(D45:D53)</f>
        <v>7791344</v>
      </c>
      <c r="E54" s="22">
        <f t="shared" si="4"/>
        <v>117540219</v>
      </c>
      <c r="F54" s="22">
        <f t="shared" si="4"/>
        <v>4321168</v>
      </c>
      <c r="G54" s="22">
        <f t="shared" si="4"/>
        <v>117540219</v>
      </c>
      <c r="H54" s="22">
        <f t="shared" si="4"/>
        <v>3470176</v>
      </c>
      <c r="I54" s="22">
        <f t="shared" si="4"/>
        <v>68403791</v>
      </c>
      <c r="J54" s="22">
        <f>SUM(J45:J52)</f>
        <v>288915</v>
      </c>
      <c r="K54" s="22">
        <f>SUM(K45:K53)</f>
        <v>23471</v>
      </c>
      <c r="L54" s="130">
        <f>SUM(L45:L52)</f>
        <v>0</v>
      </c>
      <c r="M54" s="22">
        <f>SUM(M45:M53)</f>
        <v>4087763</v>
      </c>
      <c r="N54" s="22">
        <f>SUM(N45:N53)</f>
        <v>2330015</v>
      </c>
      <c r="O54" s="198">
        <v>79</v>
      </c>
    </row>
    <row r="55" spans="1:15" ht="9.75" customHeight="1">
      <c r="A55" s="7">
        <v>80</v>
      </c>
      <c r="B55" s="20" t="s">
        <v>102</v>
      </c>
      <c r="C55" s="20"/>
      <c r="D55" s="122">
        <f>D42+D54</f>
        <v>11152668</v>
      </c>
      <c r="E55" s="22">
        <f>E42+E54</f>
        <v>141899847</v>
      </c>
      <c r="F55" s="22">
        <f aca="true" t="shared" si="5" ref="F55:N55">F42+F54</f>
        <v>6373585</v>
      </c>
      <c r="G55" s="22">
        <f t="shared" si="5"/>
        <v>141899847</v>
      </c>
      <c r="H55" s="22">
        <f t="shared" si="5"/>
        <v>4779083</v>
      </c>
      <c r="I55" s="22">
        <f t="shared" si="5"/>
        <v>100266785</v>
      </c>
      <c r="J55" s="22">
        <f t="shared" si="5"/>
        <v>739645</v>
      </c>
      <c r="K55" s="22">
        <f t="shared" si="5"/>
        <v>40440</v>
      </c>
      <c r="L55" s="22">
        <f t="shared" si="5"/>
        <v>4763</v>
      </c>
      <c r="M55" s="22">
        <f t="shared" si="5"/>
        <v>6474436</v>
      </c>
      <c r="N55" s="22">
        <f t="shared" si="5"/>
        <v>3206571</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37" t="s">
        <v>387</v>
      </c>
      <c r="B57" s="443"/>
      <c r="C57" s="443"/>
      <c r="D57" s="443"/>
      <c r="E57" s="443"/>
      <c r="F57" s="443"/>
      <c r="G57" s="443"/>
      <c r="H57" s="443"/>
      <c r="I57" s="443" t="s">
        <v>387</v>
      </c>
      <c r="J57" s="443"/>
      <c r="K57" s="443"/>
      <c r="L57" s="443"/>
      <c r="M57" s="443"/>
      <c r="N57" s="443"/>
      <c r="O57" s="443"/>
    </row>
    <row r="58" spans="1:15" ht="9.75" customHeight="1">
      <c r="A58" s="7" t="s">
        <v>7</v>
      </c>
      <c r="B58" s="106" t="s">
        <v>8</v>
      </c>
      <c r="C58" s="106"/>
      <c r="D58" s="121"/>
      <c r="E58" s="121"/>
      <c r="F58" s="121"/>
      <c r="K58" s="121"/>
      <c r="L58" s="121"/>
      <c r="M58" s="121"/>
      <c r="N58" s="121"/>
      <c r="O58" s="198" t="s">
        <v>7</v>
      </c>
    </row>
    <row r="59" spans="1:15" ht="9.75" customHeight="1">
      <c r="A59" s="7">
        <v>81</v>
      </c>
      <c r="B59" s="117" t="s">
        <v>114</v>
      </c>
      <c r="C59" s="117"/>
      <c r="D59" s="120">
        <v>464301</v>
      </c>
      <c r="E59" s="121">
        <v>4228514</v>
      </c>
      <c r="F59" s="121">
        <v>289221</v>
      </c>
      <c r="G59" s="121">
        <v>4228514</v>
      </c>
      <c r="H59" s="121">
        <v>175080</v>
      </c>
      <c r="I59" s="121">
        <v>7885321</v>
      </c>
      <c r="J59" s="166" t="s">
        <v>314</v>
      </c>
      <c r="K59" s="166">
        <v>15599</v>
      </c>
      <c r="L59" s="166" t="s">
        <v>314</v>
      </c>
      <c r="M59" s="166">
        <v>453531</v>
      </c>
      <c r="N59" s="166">
        <v>167336</v>
      </c>
      <c r="O59" s="198">
        <v>81</v>
      </c>
    </row>
    <row r="60" spans="1:15" ht="9.75" customHeight="1">
      <c r="A60" s="7">
        <v>82</v>
      </c>
      <c r="B60" s="3" t="s">
        <v>115</v>
      </c>
      <c r="C60" s="3"/>
      <c r="D60" s="120">
        <v>3418840</v>
      </c>
      <c r="E60" s="121">
        <v>24198197</v>
      </c>
      <c r="F60" s="121">
        <v>1632792</v>
      </c>
      <c r="G60" s="121">
        <v>24198197</v>
      </c>
      <c r="H60" s="121">
        <v>1786048</v>
      </c>
      <c r="I60" s="121">
        <v>17368919</v>
      </c>
      <c r="J60" s="166">
        <v>311300</v>
      </c>
      <c r="K60" s="166">
        <v>141711</v>
      </c>
      <c r="L60" s="166" t="s">
        <v>314</v>
      </c>
      <c r="M60" s="166">
        <v>848672</v>
      </c>
      <c r="N60" s="166">
        <v>1801333</v>
      </c>
      <c r="O60" s="198">
        <v>82</v>
      </c>
    </row>
    <row r="61" spans="1:15" ht="9.75" customHeight="1">
      <c r="A61" s="7">
        <v>83</v>
      </c>
      <c r="B61" s="3" t="s">
        <v>116</v>
      </c>
      <c r="C61" s="3"/>
      <c r="D61" s="120">
        <v>1692387</v>
      </c>
      <c r="E61" s="121">
        <v>38097512</v>
      </c>
      <c r="F61" s="121">
        <v>1534012</v>
      </c>
      <c r="G61" s="121">
        <v>38097512</v>
      </c>
      <c r="H61" s="121">
        <v>158375</v>
      </c>
      <c r="I61" s="121">
        <v>17489698</v>
      </c>
      <c r="J61" s="166" t="s">
        <v>314</v>
      </c>
      <c r="K61" s="166">
        <v>50057</v>
      </c>
      <c r="L61" s="166" t="s">
        <v>314</v>
      </c>
      <c r="M61" s="166">
        <v>864801</v>
      </c>
      <c r="N61" s="166">
        <v>470429</v>
      </c>
      <c r="O61" s="198">
        <v>83</v>
      </c>
    </row>
    <row r="62" spans="1:15" ht="9.75" customHeight="1">
      <c r="A62" s="7">
        <v>84</v>
      </c>
      <c r="B62" s="3" t="s">
        <v>117</v>
      </c>
      <c r="C62" s="3"/>
      <c r="D62" s="120">
        <v>9352341</v>
      </c>
      <c r="E62" s="121">
        <v>177405106</v>
      </c>
      <c r="F62" s="121">
        <v>8281242</v>
      </c>
      <c r="G62" s="121">
        <v>177405106</v>
      </c>
      <c r="H62" s="121">
        <v>1071099</v>
      </c>
      <c r="I62" s="121">
        <v>68195995</v>
      </c>
      <c r="J62" s="166">
        <v>7565914</v>
      </c>
      <c r="K62" s="166" t="s">
        <v>314</v>
      </c>
      <c r="L62" s="166" t="s">
        <v>314</v>
      </c>
      <c r="M62" s="166">
        <v>3117761</v>
      </c>
      <c r="N62" s="166">
        <v>2486105</v>
      </c>
      <c r="O62" s="198">
        <v>84</v>
      </c>
    </row>
    <row r="63" spans="1:15" ht="9.75" customHeight="1">
      <c r="A63" s="7">
        <v>85</v>
      </c>
      <c r="B63" s="3" t="s">
        <v>118</v>
      </c>
      <c r="C63" s="3"/>
      <c r="D63" s="120">
        <v>3488686</v>
      </c>
      <c r="E63" s="121">
        <v>2606678</v>
      </c>
      <c r="F63" s="121">
        <v>2710116</v>
      </c>
      <c r="G63" s="121">
        <v>2606678</v>
      </c>
      <c r="H63" s="121">
        <v>778570</v>
      </c>
      <c r="I63" s="121">
        <v>4584533</v>
      </c>
      <c r="J63" s="166" t="s">
        <v>314</v>
      </c>
      <c r="K63" s="166">
        <v>401</v>
      </c>
      <c r="L63" s="166" t="s">
        <v>314</v>
      </c>
      <c r="M63" s="166">
        <v>27059</v>
      </c>
      <c r="N63" s="166">
        <v>122974</v>
      </c>
      <c r="O63" s="198">
        <v>85</v>
      </c>
    </row>
    <row r="64" spans="1:15" ht="9.75" customHeight="1">
      <c r="A64" s="7">
        <v>86</v>
      </c>
      <c r="B64" s="14" t="s">
        <v>4</v>
      </c>
      <c r="C64" s="14"/>
      <c r="D64" s="122">
        <f>SUM(D59:D63)</f>
        <v>18416555</v>
      </c>
      <c r="E64" s="22">
        <f>SUM(E59:E63)</f>
        <v>246536007</v>
      </c>
      <c r="F64" s="22">
        <f aca="true" t="shared" si="6" ref="F64:N64">SUM(F59:F63)</f>
        <v>14447383</v>
      </c>
      <c r="G64" s="22">
        <f t="shared" si="6"/>
        <v>246536007</v>
      </c>
      <c r="H64" s="22">
        <f t="shared" si="6"/>
        <v>3969172</v>
      </c>
      <c r="I64" s="22">
        <f t="shared" si="6"/>
        <v>115524466</v>
      </c>
      <c r="J64" s="22">
        <f t="shared" si="6"/>
        <v>7877214</v>
      </c>
      <c r="K64" s="22">
        <f t="shared" si="6"/>
        <v>207768</v>
      </c>
      <c r="L64" s="207" t="s">
        <v>348</v>
      </c>
      <c r="M64" s="22">
        <f t="shared" si="6"/>
        <v>5311824</v>
      </c>
      <c r="N64" s="22">
        <f t="shared" si="6"/>
        <v>5048177</v>
      </c>
      <c r="O64" s="198">
        <v>86</v>
      </c>
    </row>
    <row r="65" spans="1:15" ht="9.75" customHeight="1">
      <c r="A65" s="7"/>
      <c r="B65" s="14"/>
      <c r="C65" s="14"/>
      <c r="D65" s="120"/>
      <c r="E65" s="121"/>
      <c r="F65" s="121"/>
      <c r="G65" s="121"/>
      <c r="H65" s="121"/>
      <c r="I65" s="121"/>
      <c r="J65" s="121"/>
      <c r="K65" s="121"/>
      <c r="L65" s="121"/>
      <c r="M65" s="121"/>
      <c r="N65" s="121"/>
      <c r="O65" s="198"/>
    </row>
    <row r="66" spans="1:15" ht="9.75" customHeight="1">
      <c r="A66" s="7" t="s">
        <v>7</v>
      </c>
      <c r="B66" s="106" t="s">
        <v>23</v>
      </c>
      <c r="C66" s="106"/>
      <c r="D66" s="120"/>
      <c r="E66" s="121"/>
      <c r="F66" s="121"/>
      <c r="G66" s="121"/>
      <c r="H66" s="121"/>
      <c r="I66" s="121"/>
      <c r="J66" s="121"/>
      <c r="K66" s="121"/>
      <c r="L66" s="121"/>
      <c r="M66" s="121"/>
      <c r="N66" s="121"/>
      <c r="O66" s="198" t="s">
        <v>7</v>
      </c>
    </row>
    <row r="67" spans="1:15" ht="9.75" customHeight="1">
      <c r="A67" s="7">
        <v>87</v>
      </c>
      <c r="B67" s="3" t="s">
        <v>114</v>
      </c>
      <c r="C67" s="3"/>
      <c r="D67" s="120">
        <v>1055623</v>
      </c>
      <c r="E67" s="121">
        <v>33976043</v>
      </c>
      <c r="F67" s="121">
        <v>591458</v>
      </c>
      <c r="G67" s="121">
        <v>33976043</v>
      </c>
      <c r="H67" s="121">
        <v>464165</v>
      </c>
      <c r="I67" s="121">
        <v>8492305</v>
      </c>
      <c r="J67" s="166" t="s">
        <v>314</v>
      </c>
      <c r="K67" s="166" t="s">
        <v>314</v>
      </c>
      <c r="L67" s="166" t="s">
        <v>314</v>
      </c>
      <c r="M67" s="166">
        <v>296521</v>
      </c>
      <c r="N67" s="166">
        <v>703150</v>
      </c>
      <c r="O67" s="198">
        <v>87</v>
      </c>
    </row>
    <row r="68" spans="1:15" ht="9.75" customHeight="1">
      <c r="A68" s="7">
        <v>88</v>
      </c>
      <c r="B68" s="3" t="s">
        <v>119</v>
      </c>
      <c r="C68" s="3"/>
      <c r="D68" s="120">
        <v>1321186</v>
      </c>
      <c r="E68" s="121">
        <v>35296777</v>
      </c>
      <c r="F68" s="121">
        <v>631540</v>
      </c>
      <c r="G68" s="121">
        <v>35296777</v>
      </c>
      <c r="H68" s="121">
        <v>689646</v>
      </c>
      <c r="I68" s="121">
        <v>13983772</v>
      </c>
      <c r="J68" s="166" t="s">
        <v>314</v>
      </c>
      <c r="K68" s="166">
        <v>9351</v>
      </c>
      <c r="L68" s="166" t="s">
        <v>314</v>
      </c>
      <c r="M68" s="166">
        <v>201388</v>
      </c>
      <c r="N68" s="166">
        <v>404268</v>
      </c>
      <c r="O68" s="198">
        <v>88</v>
      </c>
    </row>
    <row r="69" spans="1:15" ht="9.75" customHeight="1">
      <c r="A69" s="7">
        <v>89</v>
      </c>
      <c r="B69" s="3" t="s">
        <v>116</v>
      </c>
      <c r="C69" s="3"/>
      <c r="D69" s="120">
        <v>1388644</v>
      </c>
      <c r="E69" s="121">
        <v>23327458</v>
      </c>
      <c r="F69" s="121">
        <v>402822</v>
      </c>
      <c r="G69" s="121">
        <v>23327458</v>
      </c>
      <c r="H69" s="121">
        <v>985822</v>
      </c>
      <c r="I69" s="121">
        <v>5284441</v>
      </c>
      <c r="J69" s="166" t="s">
        <v>314</v>
      </c>
      <c r="K69" s="166" t="s">
        <v>314</v>
      </c>
      <c r="L69" s="166" t="s">
        <v>314</v>
      </c>
      <c r="M69" s="166">
        <v>7946557</v>
      </c>
      <c r="N69" s="166">
        <v>146400</v>
      </c>
      <c r="O69" s="198">
        <v>89</v>
      </c>
    </row>
    <row r="70" spans="1:15" ht="9.75" customHeight="1">
      <c r="A70" s="7">
        <v>90</v>
      </c>
      <c r="B70" s="3" t="s">
        <v>120</v>
      </c>
      <c r="C70" s="3"/>
      <c r="D70" s="120">
        <v>1445330</v>
      </c>
      <c r="E70" s="121">
        <v>40533753</v>
      </c>
      <c r="F70" s="121">
        <v>1094339</v>
      </c>
      <c r="G70" s="121">
        <v>40533753</v>
      </c>
      <c r="H70" s="121">
        <v>350991</v>
      </c>
      <c r="I70" s="121">
        <v>17244373</v>
      </c>
      <c r="J70" s="166" t="s">
        <v>314</v>
      </c>
      <c r="K70" s="166" t="s">
        <v>314</v>
      </c>
      <c r="L70" s="166" t="s">
        <v>314</v>
      </c>
      <c r="M70" s="166">
        <v>111402</v>
      </c>
      <c r="N70" s="166">
        <v>550634</v>
      </c>
      <c r="O70" s="198">
        <v>90</v>
      </c>
    </row>
    <row r="71" spans="1:15" ht="9.75" customHeight="1">
      <c r="A71" s="7">
        <v>91</v>
      </c>
      <c r="B71" s="3" t="s">
        <v>121</v>
      </c>
      <c r="C71" s="3"/>
      <c r="D71" s="120">
        <v>491580</v>
      </c>
      <c r="E71" s="121">
        <v>19613333</v>
      </c>
      <c r="F71" s="121">
        <v>330925</v>
      </c>
      <c r="G71" s="121">
        <v>19613333</v>
      </c>
      <c r="H71" s="121">
        <v>160655</v>
      </c>
      <c r="I71" s="121">
        <v>5178009</v>
      </c>
      <c r="J71" s="166" t="s">
        <v>314</v>
      </c>
      <c r="K71" s="166">
        <v>5070</v>
      </c>
      <c r="L71" s="166" t="s">
        <v>314</v>
      </c>
      <c r="M71" s="166">
        <v>52944</v>
      </c>
      <c r="N71" s="166">
        <v>286070</v>
      </c>
      <c r="O71" s="198">
        <v>91</v>
      </c>
    </row>
    <row r="72" spans="1:15" ht="9.75" customHeight="1">
      <c r="A72" s="7">
        <v>92</v>
      </c>
      <c r="B72" s="3" t="s">
        <v>122</v>
      </c>
      <c r="C72" s="3"/>
      <c r="D72" s="120">
        <v>735000</v>
      </c>
      <c r="E72" s="121">
        <v>18022736</v>
      </c>
      <c r="F72" s="121">
        <v>420000</v>
      </c>
      <c r="G72" s="121">
        <v>18022736</v>
      </c>
      <c r="H72" s="121">
        <v>315000</v>
      </c>
      <c r="I72" s="121">
        <v>9825900</v>
      </c>
      <c r="J72" s="166" t="s">
        <v>314</v>
      </c>
      <c r="K72" s="166">
        <v>10200</v>
      </c>
      <c r="L72" s="166" t="s">
        <v>314</v>
      </c>
      <c r="M72" s="166">
        <v>98900</v>
      </c>
      <c r="N72" s="166">
        <v>410374</v>
      </c>
      <c r="O72" s="198">
        <v>92</v>
      </c>
    </row>
    <row r="73" spans="1:15" ht="9.75" customHeight="1">
      <c r="A73" s="7">
        <v>93</v>
      </c>
      <c r="B73" s="3" t="s">
        <v>123</v>
      </c>
      <c r="C73" s="3"/>
      <c r="D73" s="120">
        <v>794098</v>
      </c>
      <c r="E73" s="121">
        <v>14211524</v>
      </c>
      <c r="F73" s="121">
        <v>466668</v>
      </c>
      <c r="G73" s="121">
        <v>14211524</v>
      </c>
      <c r="H73" s="121">
        <v>327430</v>
      </c>
      <c r="I73" s="121">
        <v>7904971</v>
      </c>
      <c r="J73" s="166" t="s">
        <v>314</v>
      </c>
      <c r="K73" s="166">
        <v>825</v>
      </c>
      <c r="L73" s="166" t="s">
        <v>314</v>
      </c>
      <c r="M73" s="166" t="s">
        <v>314</v>
      </c>
      <c r="N73" s="166">
        <v>154629</v>
      </c>
      <c r="O73" s="198">
        <v>93</v>
      </c>
    </row>
    <row r="74" spans="1:15" ht="9.75" customHeight="1">
      <c r="A74" s="7">
        <v>94</v>
      </c>
      <c r="B74" s="14" t="s">
        <v>4</v>
      </c>
      <c r="C74" s="14"/>
      <c r="D74" s="122">
        <f>SUM(D67:D73)</f>
        <v>7231461</v>
      </c>
      <c r="E74" s="22">
        <f>SUM(E67:E73)</f>
        <v>184981624</v>
      </c>
      <c r="F74" s="22">
        <f aca="true" t="shared" si="7" ref="F74:N74">SUM(F67:F73)</f>
        <v>3937752</v>
      </c>
      <c r="G74" s="22">
        <f t="shared" si="7"/>
        <v>184981624</v>
      </c>
      <c r="H74" s="22">
        <f t="shared" si="7"/>
        <v>3293709</v>
      </c>
      <c r="I74" s="22">
        <f t="shared" si="7"/>
        <v>67913771</v>
      </c>
      <c r="J74" s="324" t="s">
        <v>348</v>
      </c>
      <c r="K74" s="22">
        <f t="shared" si="7"/>
        <v>25446</v>
      </c>
      <c r="L74" s="130">
        <f t="shared" si="7"/>
        <v>0</v>
      </c>
      <c r="M74" s="22">
        <f t="shared" si="7"/>
        <v>8707712</v>
      </c>
      <c r="N74" s="22">
        <f t="shared" si="7"/>
        <v>2655525</v>
      </c>
      <c r="O74" s="198">
        <v>94</v>
      </c>
    </row>
    <row r="75" spans="1:15" ht="9.75" customHeight="1">
      <c r="A75" s="7">
        <v>95</v>
      </c>
      <c r="B75" s="20" t="s">
        <v>113</v>
      </c>
      <c r="C75" s="20"/>
      <c r="D75" s="122">
        <f>D64+D74</f>
        <v>25648016</v>
      </c>
      <c r="E75" s="22">
        <f>E64+E74</f>
        <v>431517631</v>
      </c>
      <c r="F75" s="22">
        <f aca="true" t="shared" si="8" ref="F75:N75">F64+F74</f>
        <v>18385135</v>
      </c>
      <c r="G75" s="22">
        <f t="shared" si="8"/>
        <v>431517631</v>
      </c>
      <c r="H75" s="22">
        <f t="shared" si="8"/>
        <v>7262881</v>
      </c>
      <c r="I75" s="22">
        <f t="shared" si="8"/>
        <v>183438237</v>
      </c>
      <c r="J75" s="22">
        <f>J64</f>
        <v>7877214</v>
      </c>
      <c r="K75" s="22">
        <f t="shared" si="8"/>
        <v>233214</v>
      </c>
      <c r="L75" s="207" t="s">
        <v>348</v>
      </c>
      <c r="M75" s="22">
        <f t="shared" si="8"/>
        <v>14019536</v>
      </c>
      <c r="N75" s="22">
        <f t="shared" si="8"/>
        <v>7703702</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318</v>
      </c>
      <c r="B77" s="148"/>
      <c r="C77" s="148"/>
      <c r="D77" s="148"/>
      <c r="E77" s="148"/>
      <c r="F77" s="148"/>
      <c r="G77" s="148"/>
      <c r="H77" s="148"/>
      <c r="I77" s="148"/>
      <c r="J77" s="148"/>
      <c r="K77" s="148"/>
      <c r="L77" s="148"/>
      <c r="M77" s="148"/>
      <c r="N77" s="148"/>
      <c r="O77" s="208"/>
      <c r="P77" s="148"/>
    </row>
    <row r="78" spans="1:15" s="52" customFormat="1" ht="9">
      <c r="A78" s="208" t="s">
        <v>347</v>
      </c>
      <c r="B78" s="148"/>
      <c r="C78" s="148"/>
      <c r="D78" s="148"/>
      <c r="E78" s="148"/>
      <c r="F78" s="148"/>
      <c r="G78" s="148"/>
      <c r="H78" s="148"/>
      <c r="O78" s="235"/>
    </row>
  </sheetData>
  <sheetProtection/>
  <mergeCells count="28">
    <mergeCell ref="N13:N15"/>
    <mergeCell ref="B5:C16"/>
    <mergeCell ref="E1:F1"/>
    <mergeCell ref="G1:H1"/>
    <mergeCell ref="I1:L1"/>
    <mergeCell ref="B2:H2"/>
    <mergeCell ref="B3:H3"/>
    <mergeCell ref="D8:E12"/>
    <mergeCell ref="M8:N12"/>
    <mergeCell ref="I8:J12"/>
    <mergeCell ref="A57:H57"/>
    <mergeCell ref="I57:O57"/>
    <mergeCell ref="L13:L15"/>
    <mergeCell ref="E13:E15"/>
    <mergeCell ref="I18:O18"/>
    <mergeCell ref="G13:G15"/>
    <mergeCell ref="J13:J15"/>
    <mergeCell ref="A18:H18"/>
    <mergeCell ref="A36:H36"/>
    <mergeCell ref="I36:O36"/>
    <mergeCell ref="F10:G12"/>
    <mergeCell ref="H10:H12"/>
    <mergeCell ref="I2:L2"/>
    <mergeCell ref="I3:J3"/>
    <mergeCell ref="K8:L12"/>
    <mergeCell ref="I6:N7"/>
    <mergeCell ref="D6:H7"/>
    <mergeCell ref="F8:H9"/>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workbookViewId="0" topLeftCell="A1">
      <selection activeCell="H86" sqref="H86"/>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79" t="s">
        <v>371</v>
      </c>
      <c r="F1" s="379"/>
      <c r="G1" s="380" t="s">
        <v>377</v>
      </c>
      <c r="H1" s="380"/>
      <c r="I1" s="63"/>
      <c r="J1" s="63"/>
      <c r="K1" s="62" t="s">
        <v>7</v>
      </c>
      <c r="L1" s="228"/>
    </row>
    <row r="2" spans="1:12" s="4" customFormat="1" ht="12" customHeight="1">
      <c r="A2" s="227"/>
      <c r="B2" s="379" t="s">
        <v>195</v>
      </c>
      <c r="C2" s="379"/>
      <c r="D2" s="379"/>
      <c r="E2" s="379"/>
      <c r="F2" s="379"/>
      <c r="G2" s="380" t="s">
        <v>196</v>
      </c>
      <c r="H2" s="380"/>
      <c r="I2" s="380"/>
      <c r="J2" s="380"/>
      <c r="K2" s="85"/>
      <c r="L2" s="228"/>
    </row>
    <row r="3" spans="1:12" s="4" customFormat="1" ht="12" customHeight="1">
      <c r="A3" s="227"/>
      <c r="B3" s="379" t="s">
        <v>395</v>
      </c>
      <c r="C3" s="379"/>
      <c r="D3" s="379"/>
      <c r="E3" s="379"/>
      <c r="F3" s="379"/>
      <c r="G3" s="419" t="s">
        <v>197</v>
      </c>
      <c r="H3" s="419"/>
      <c r="I3" s="419"/>
      <c r="J3" s="85"/>
      <c r="K3" s="62" t="s">
        <v>7</v>
      </c>
      <c r="L3" s="228"/>
    </row>
    <row r="4" spans="1:12" s="4" customFormat="1" ht="12" customHeight="1">
      <c r="A4" s="198"/>
      <c r="B4" s="86"/>
      <c r="C4" s="86"/>
      <c r="D4" s="86"/>
      <c r="E4" s="86"/>
      <c r="F4" s="51" t="s">
        <v>3</v>
      </c>
      <c r="G4" s="291"/>
      <c r="I4" s="50"/>
      <c r="J4" s="86"/>
      <c r="K4" s="86"/>
      <c r="L4" s="228"/>
    </row>
    <row r="5" spans="1:12" s="64" customFormat="1" ht="24" customHeight="1">
      <c r="A5" s="89" t="s">
        <v>7</v>
      </c>
      <c r="B5" s="405" t="s">
        <v>200</v>
      </c>
      <c r="C5" s="406"/>
      <c r="D5" s="98" t="s">
        <v>207</v>
      </c>
      <c r="E5" s="405" t="s">
        <v>349</v>
      </c>
      <c r="F5" s="414"/>
      <c r="G5" s="296" t="s">
        <v>208</v>
      </c>
      <c r="H5" s="435" t="s">
        <v>192</v>
      </c>
      <c r="I5" s="435"/>
      <c r="J5" s="92" t="s">
        <v>7</v>
      </c>
      <c r="K5" s="89" t="s">
        <v>7</v>
      </c>
      <c r="L5" s="177" t="s">
        <v>7</v>
      </c>
    </row>
    <row r="6" spans="1:12" s="64" customFormat="1" ht="12" customHeight="1">
      <c r="A6" s="93" t="s">
        <v>7</v>
      </c>
      <c r="B6" s="407"/>
      <c r="C6" s="408"/>
      <c r="D6" s="411" t="s">
        <v>370</v>
      </c>
      <c r="E6" s="407"/>
      <c r="F6" s="415"/>
      <c r="G6" s="427" t="s">
        <v>5</v>
      </c>
      <c r="H6" s="426" t="s">
        <v>210</v>
      </c>
      <c r="I6" s="431"/>
      <c r="J6" s="431"/>
      <c r="K6" s="432"/>
      <c r="L6" s="183" t="s">
        <v>7</v>
      </c>
    </row>
    <row r="7" spans="1:12" s="64" customFormat="1" ht="12" customHeight="1">
      <c r="A7" s="93" t="s">
        <v>7</v>
      </c>
      <c r="B7" s="407"/>
      <c r="C7" s="408"/>
      <c r="D7" s="412"/>
      <c r="E7" s="407"/>
      <c r="F7" s="415"/>
      <c r="G7" s="436"/>
      <c r="H7" s="428"/>
      <c r="I7" s="418"/>
      <c r="J7" s="418"/>
      <c r="K7" s="434"/>
      <c r="L7" s="183" t="s">
        <v>7</v>
      </c>
    </row>
    <row r="8" spans="1:12" s="64" customFormat="1" ht="19.5" customHeight="1">
      <c r="A8" s="93" t="s">
        <v>7</v>
      </c>
      <c r="B8" s="407"/>
      <c r="C8" s="408"/>
      <c r="D8" s="412"/>
      <c r="E8" s="407"/>
      <c r="F8" s="415"/>
      <c r="G8" s="436"/>
      <c r="H8" s="426" t="s">
        <v>211</v>
      </c>
      <c r="I8" s="431"/>
      <c r="J8" s="432"/>
      <c r="K8" s="431" t="s">
        <v>376</v>
      </c>
      <c r="L8" s="183" t="s">
        <v>7</v>
      </c>
    </row>
    <row r="9" spans="1:12" s="64" customFormat="1" ht="20.25" customHeight="1">
      <c r="A9" s="95" t="s">
        <v>177</v>
      </c>
      <c r="B9" s="407"/>
      <c r="C9" s="408"/>
      <c r="D9" s="412"/>
      <c r="E9" s="407"/>
      <c r="F9" s="415"/>
      <c r="G9" s="436"/>
      <c r="H9" s="430"/>
      <c r="I9" s="415"/>
      <c r="J9" s="408"/>
      <c r="K9" s="415"/>
      <c r="L9" s="183" t="s">
        <v>177</v>
      </c>
    </row>
    <row r="10" spans="1:12" s="64" customFormat="1" ht="15" customHeight="1">
      <c r="A10" s="95" t="s">
        <v>181</v>
      </c>
      <c r="B10" s="407"/>
      <c r="C10" s="408"/>
      <c r="D10" s="412"/>
      <c r="E10" s="407"/>
      <c r="F10" s="415"/>
      <c r="G10" s="436"/>
      <c r="H10" s="430"/>
      <c r="I10" s="415"/>
      <c r="J10" s="408"/>
      <c r="K10" s="415"/>
      <c r="L10" s="183" t="s">
        <v>181</v>
      </c>
    </row>
    <row r="11" spans="1:12" s="64" customFormat="1" ht="18" customHeight="1">
      <c r="A11" s="93" t="s">
        <v>7</v>
      </c>
      <c r="B11" s="407"/>
      <c r="C11" s="408"/>
      <c r="D11" s="412"/>
      <c r="E11" s="407"/>
      <c r="F11" s="415"/>
      <c r="G11" s="436"/>
      <c r="H11" s="430"/>
      <c r="I11" s="415"/>
      <c r="J11" s="408"/>
      <c r="K11" s="415"/>
      <c r="L11" s="183" t="s">
        <v>7</v>
      </c>
    </row>
    <row r="12" spans="1:12" s="64" customFormat="1" ht="21.75" customHeight="1">
      <c r="A12" s="93" t="s">
        <v>7</v>
      </c>
      <c r="B12" s="407"/>
      <c r="C12" s="408"/>
      <c r="D12" s="412"/>
      <c r="E12" s="409"/>
      <c r="F12" s="416"/>
      <c r="G12" s="436"/>
      <c r="H12" s="433"/>
      <c r="I12" s="415"/>
      <c r="J12" s="408"/>
      <c r="K12" s="415"/>
      <c r="L12" s="183" t="s">
        <v>7</v>
      </c>
    </row>
    <row r="13" spans="1:12" s="64" customFormat="1" ht="16.5" customHeight="1">
      <c r="A13" s="93" t="s">
        <v>7</v>
      </c>
      <c r="B13" s="407"/>
      <c r="C13" s="408"/>
      <c r="D13" s="412"/>
      <c r="E13" s="98" t="s">
        <v>201</v>
      </c>
      <c r="F13" s="405" t="s">
        <v>258</v>
      </c>
      <c r="G13" s="436"/>
      <c r="H13" s="293" t="s">
        <v>7</v>
      </c>
      <c r="I13" s="426" t="s">
        <v>175</v>
      </c>
      <c r="J13" s="427"/>
      <c r="K13" s="415"/>
      <c r="L13" s="299" t="s">
        <v>7</v>
      </c>
    </row>
    <row r="14" spans="1:12" s="64" customFormat="1" ht="18.75" customHeight="1">
      <c r="A14" s="93" t="s">
        <v>7</v>
      </c>
      <c r="B14" s="407"/>
      <c r="C14" s="408"/>
      <c r="D14" s="412"/>
      <c r="E14" s="96" t="s">
        <v>202</v>
      </c>
      <c r="F14" s="407"/>
      <c r="G14" s="436"/>
      <c r="H14" s="290" t="s">
        <v>4</v>
      </c>
      <c r="I14" s="428"/>
      <c r="J14" s="429"/>
      <c r="K14" s="415"/>
      <c r="L14" s="183" t="s">
        <v>7</v>
      </c>
    </row>
    <row r="15" spans="1:12" s="64" customFormat="1" ht="17.25" customHeight="1">
      <c r="A15" s="93" t="s">
        <v>7</v>
      </c>
      <c r="B15" s="407"/>
      <c r="C15" s="408"/>
      <c r="D15" s="447"/>
      <c r="E15" s="96" t="s">
        <v>203</v>
      </c>
      <c r="F15" s="409"/>
      <c r="G15" s="429"/>
      <c r="H15" s="295" t="s">
        <v>7</v>
      </c>
      <c r="I15" s="96" t="s">
        <v>124</v>
      </c>
      <c r="J15" s="96" t="s">
        <v>213</v>
      </c>
      <c r="K15" s="416"/>
      <c r="L15" s="183" t="s">
        <v>7</v>
      </c>
    </row>
    <row r="16" spans="1:12" s="234" customFormat="1" ht="14.25" customHeight="1">
      <c r="A16" s="101" t="s">
        <v>7</v>
      </c>
      <c r="B16" s="417"/>
      <c r="C16" s="434"/>
      <c r="D16" s="243" t="s">
        <v>221</v>
      </c>
      <c r="E16" s="243" t="s">
        <v>222</v>
      </c>
      <c r="F16" s="244" t="s">
        <v>223</v>
      </c>
      <c r="G16" s="139" t="s">
        <v>224</v>
      </c>
      <c r="H16" s="104" t="s">
        <v>225</v>
      </c>
      <c r="I16" s="102" t="s">
        <v>226</v>
      </c>
      <c r="J16" s="102" t="s">
        <v>227</v>
      </c>
      <c r="K16" s="244" t="s">
        <v>228</v>
      </c>
      <c r="L16" s="184" t="s">
        <v>7</v>
      </c>
    </row>
    <row r="17" spans="1:12" s="52" customFormat="1" ht="9">
      <c r="A17" s="61"/>
      <c r="B17" s="61"/>
      <c r="C17" s="61"/>
      <c r="D17" s="74"/>
      <c r="E17" s="74"/>
      <c r="F17" s="74"/>
      <c r="G17" s="285"/>
      <c r="H17" s="74"/>
      <c r="I17" s="74"/>
      <c r="J17" s="74"/>
      <c r="K17" s="74"/>
      <c r="L17" s="158"/>
    </row>
    <row r="18" spans="1:12" s="66" customFormat="1" ht="14.25" customHeight="1">
      <c r="A18" s="445" t="s">
        <v>385</v>
      </c>
      <c r="B18" s="445"/>
      <c r="C18" s="445"/>
      <c r="D18" s="445"/>
      <c r="E18" s="445"/>
      <c r="F18" s="445"/>
      <c r="G18" s="445" t="s">
        <v>385</v>
      </c>
      <c r="H18" s="445"/>
      <c r="I18" s="445"/>
      <c r="J18" s="445"/>
      <c r="K18" s="445"/>
      <c r="L18" s="445"/>
    </row>
    <row r="19" spans="1:3" ht="9.75" customHeight="1">
      <c r="A19" s="7" t="s">
        <v>7</v>
      </c>
      <c r="B19" s="106" t="s">
        <v>206</v>
      </c>
      <c r="C19" s="106"/>
    </row>
    <row r="20" spans="1:12" ht="9.75" customHeight="1">
      <c r="A20" s="7">
        <v>52</v>
      </c>
      <c r="B20" s="3" t="s">
        <v>93</v>
      </c>
      <c r="C20" s="3"/>
      <c r="D20" s="120">
        <v>915882</v>
      </c>
      <c r="E20" s="121">
        <v>264669</v>
      </c>
      <c r="F20" s="121">
        <v>435675</v>
      </c>
      <c r="G20" s="121">
        <v>5110105</v>
      </c>
      <c r="H20" s="121">
        <v>3328713</v>
      </c>
      <c r="I20" s="121">
        <v>-2836</v>
      </c>
      <c r="J20" s="121">
        <v>3331549</v>
      </c>
      <c r="K20" s="121">
        <v>302535</v>
      </c>
      <c r="L20" s="186">
        <v>52</v>
      </c>
    </row>
    <row r="21" spans="1:12" ht="9.75" customHeight="1">
      <c r="A21" s="7">
        <v>53</v>
      </c>
      <c r="B21" s="3" t="s">
        <v>94</v>
      </c>
      <c r="C21" s="3"/>
      <c r="D21" s="120">
        <v>1207740</v>
      </c>
      <c r="E21" s="121">
        <v>1497425</v>
      </c>
      <c r="F21" s="121">
        <v>5465152</v>
      </c>
      <c r="G21" s="121">
        <v>41286031</v>
      </c>
      <c r="H21" s="121">
        <v>33973156</v>
      </c>
      <c r="I21" s="121">
        <v>12927322</v>
      </c>
      <c r="J21" s="121">
        <v>21045834</v>
      </c>
      <c r="K21" s="121">
        <v>2751641</v>
      </c>
      <c r="L21" s="186">
        <v>53</v>
      </c>
    </row>
    <row r="22" spans="1:12" ht="9.75" customHeight="1">
      <c r="A22" s="7">
        <v>54</v>
      </c>
      <c r="B22" s="3" t="s">
        <v>95</v>
      </c>
      <c r="C22" s="3"/>
      <c r="D22" s="167">
        <v>623822</v>
      </c>
      <c r="E22" s="121">
        <v>216988</v>
      </c>
      <c r="F22" s="121">
        <v>225000</v>
      </c>
      <c r="G22" s="121">
        <v>5644477</v>
      </c>
      <c r="H22" s="121">
        <v>4315655</v>
      </c>
      <c r="I22" s="121">
        <v>665655</v>
      </c>
      <c r="J22" s="121">
        <v>3650000</v>
      </c>
      <c r="K22" s="121">
        <v>500000</v>
      </c>
      <c r="L22" s="186">
        <v>54</v>
      </c>
    </row>
    <row r="23" spans="1:12" ht="9.75" customHeight="1">
      <c r="A23" s="7">
        <v>55</v>
      </c>
      <c r="B23" s="14" t="s">
        <v>4</v>
      </c>
      <c r="C23" s="14"/>
      <c r="D23" s="122">
        <f>SUM(D20:D22)</f>
        <v>2747444</v>
      </c>
      <c r="E23" s="22">
        <f>SUM(E20:E22)</f>
        <v>1979082</v>
      </c>
      <c r="F23" s="22">
        <f aca="true" t="shared" si="0" ref="F23:K23">SUM(F20:F22)</f>
        <v>6125827</v>
      </c>
      <c r="G23" s="22">
        <f t="shared" si="0"/>
        <v>52040613</v>
      </c>
      <c r="H23" s="22">
        <f t="shared" si="0"/>
        <v>41617524</v>
      </c>
      <c r="I23" s="22">
        <f t="shared" si="0"/>
        <v>13590141</v>
      </c>
      <c r="J23" s="22">
        <f t="shared" si="0"/>
        <v>28027383</v>
      </c>
      <c r="K23" s="22">
        <f t="shared" si="0"/>
        <v>3554176</v>
      </c>
      <c r="L23" s="186">
        <v>55</v>
      </c>
    </row>
    <row r="24" spans="1:12" ht="9.75" customHeight="1">
      <c r="A24" s="7"/>
      <c r="B24" s="3"/>
      <c r="C24" s="3"/>
      <c r="D24" s="120"/>
      <c r="E24" s="121"/>
      <c r="F24" s="121"/>
      <c r="G24" s="121"/>
      <c r="H24" s="121"/>
      <c r="I24" s="121"/>
      <c r="J24" s="121"/>
      <c r="K24" s="121"/>
      <c r="L24" s="186"/>
    </row>
    <row r="25" spans="1:12" ht="9.75" customHeight="1">
      <c r="A25" s="25" t="s">
        <v>7</v>
      </c>
      <c r="B25" s="106" t="s">
        <v>205</v>
      </c>
      <c r="C25" s="106"/>
      <c r="D25" s="120"/>
      <c r="E25" s="121"/>
      <c r="F25" s="121"/>
      <c r="G25" s="121"/>
      <c r="H25" s="121"/>
      <c r="I25" s="121"/>
      <c r="J25" s="121"/>
      <c r="K25" s="121"/>
      <c r="L25" s="188" t="s">
        <v>7</v>
      </c>
    </row>
    <row r="26" spans="1:12" ht="9.75" customHeight="1">
      <c r="A26" s="7">
        <v>56</v>
      </c>
      <c r="B26" s="3" t="s">
        <v>96</v>
      </c>
      <c r="C26" s="3"/>
      <c r="D26" s="120">
        <v>87156</v>
      </c>
      <c r="E26" s="121">
        <v>573367</v>
      </c>
      <c r="F26" s="121">
        <v>697026</v>
      </c>
      <c r="G26" s="121">
        <v>11959001</v>
      </c>
      <c r="H26" s="121">
        <v>11064938</v>
      </c>
      <c r="I26" s="121">
        <v>4591289</v>
      </c>
      <c r="J26" s="121">
        <v>6473649</v>
      </c>
      <c r="K26" s="121">
        <v>269822</v>
      </c>
      <c r="L26" s="186">
        <v>56</v>
      </c>
    </row>
    <row r="27" spans="1:12" ht="9.75" customHeight="1">
      <c r="A27" s="7">
        <v>57</v>
      </c>
      <c r="B27" s="3" t="s">
        <v>97</v>
      </c>
      <c r="C27" s="3"/>
      <c r="D27" s="167" t="s">
        <v>314</v>
      </c>
      <c r="E27" s="121">
        <v>1791140</v>
      </c>
      <c r="F27" s="121">
        <v>869318</v>
      </c>
      <c r="G27" s="121">
        <v>13183793</v>
      </c>
      <c r="H27" s="121">
        <v>12457447</v>
      </c>
      <c r="I27" s="121">
        <v>6354341</v>
      </c>
      <c r="J27" s="121">
        <v>6103106</v>
      </c>
      <c r="K27" s="121">
        <v>574436</v>
      </c>
      <c r="L27" s="186">
        <v>57</v>
      </c>
    </row>
    <row r="28" spans="1:12" ht="9.75" customHeight="1">
      <c r="A28" s="7">
        <v>58</v>
      </c>
      <c r="B28" s="3" t="s">
        <v>98</v>
      </c>
      <c r="C28" s="3"/>
      <c r="D28" s="120">
        <v>604842</v>
      </c>
      <c r="E28" s="121">
        <v>498289</v>
      </c>
      <c r="F28" s="121">
        <v>1164279</v>
      </c>
      <c r="G28" s="121">
        <v>20875112</v>
      </c>
      <c r="H28" s="121">
        <v>18029934</v>
      </c>
      <c r="I28" s="121">
        <v>7442582</v>
      </c>
      <c r="J28" s="121">
        <v>10587352</v>
      </c>
      <c r="K28" s="121">
        <v>1914961</v>
      </c>
      <c r="L28" s="186">
        <v>58</v>
      </c>
    </row>
    <row r="29" spans="1:12" ht="9.75" customHeight="1">
      <c r="A29" s="7">
        <v>59</v>
      </c>
      <c r="B29" s="3" t="s">
        <v>99</v>
      </c>
      <c r="C29" s="3"/>
      <c r="D29" s="120">
        <v>1436215</v>
      </c>
      <c r="E29" s="121">
        <v>364494</v>
      </c>
      <c r="F29" s="121">
        <v>530517</v>
      </c>
      <c r="G29" s="121">
        <v>12747925</v>
      </c>
      <c r="H29" s="121">
        <v>10763944</v>
      </c>
      <c r="I29" s="121">
        <v>4102695</v>
      </c>
      <c r="J29" s="121">
        <v>6661249</v>
      </c>
      <c r="K29" s="121">
        <v>262106</v>
      </c>
      <c r="L29" s="186">
        <v>59</v>
      </c>
    </row>
    <row r="30" spans="1:12" ht="9.75" customHeight="1">
      <c r="A30" s="7">
        <v>60</v>
      </c>
      <c r="B30" s="3" t="s">
        <v>94</v>
      </c>
      <c r="C30" s="3"/>
      <c r="D30" s="120">
        <v>1742874</v>
      </c>
      <c r="E30" s="121">
        <v>844631</v>
      </c>
      <c r="F30" s="121">
        <v>3010809</v>
      </c>
      <c r="G30" s="121">
        <v>36846398</v>
      </c>
      <c r="H30" s="121">
        <v>32289313</v>
      </c>
      <c r="I30" s="121">
        <v>18119806</v>
      </c>
      <c r="J30" s="121">
        <v>14169507</v>
      </c>
      <c r="K30" s="121">
        <v>2024659</v>
      </c>
      <c r="L30" s="186">
        <v>60</v>
      </c>
    </row>
    <row r="31" spans="1:12" ht="9.75" customHeight="1">
      <c r="A31" s="7">
        <v>61</v>
      </c>
      <c r="B31" s="3" t="s">
        <v>100</v>
      </c>
      <c r="C31" s="3"/>
      <c r="D31" s="120">
        <v>738850</v>
      </c>
      <c r="E31" s="121">
        <v>857379</v>
      </c>
      <c r="F31" s="121">
        <v>974241</v>
      </c>
      <c r="G31" s="121">
        <v>20000967</v>
      </c>
      <c r="H31" s="121">
        <v>18242487</v>
      </c>
      <c r="I31" s="121">
        <v>8808548</v>
      </c>
      <c r="J31" s="121">
        <v>9433939</v>
      </c>
      <c r="K31" s="121">
        <v>657534</v>
      </c>
      <c r="L31" s="186">
        <v>61</v>
      </c>
    </row>
    <row r="32" spans="1:12" ht="9.75" customHeight="1">
      <c r="A32" s="7">
        <v>62</v>
      </c>
      <c r="B32" s="3" t="s">
        <v>101</v>
      </c>
      <c r="C32" s="3"/>
      <c r="D32" s="120">
        <v>794861</v>
      </c>
      <c r="E32" s="121">
        <v>329289</v>
      </c>
      <c r="F32" s="121">
        <v>1215538</v>
      </c>
      <c r="G32" s="121">
        <v>12736699</v>
      </c>
      <c r="H32" s="121">
        <v>11309937</v>
      </c>
      <c r="I32" s="121">
        <v>7717129</v>
      </c>
      <c r="J32" s="121">
        <v>3592808</v>
      </c>
      <c r="K32" s="121">
        <v>252542</v>
      </c>
      <c r="L32" s="186">
        <v>62</v>
      </c>
    </row>
    <row r="33" spans="1:12" ht="9.75" customHeight="1">
      <c r="A33" s="7">
        <v>63</v>
      </c>
      <c r="B33" s="14" t="s">
        <v>4</v>
      </c>
      <c r="C33" s="14"/>
      <c r="D33" s="122">
        <f>SUM(D26:D32)</f>
        <v>5404798</v>
      </c>
      <c r="E33" s="22">
        <f aca="true" t="shared" si="1" ref="E33:K33">SUM(E26:E32)</f>
        <v>5258589</v>
      </c>
      <c r="F33" s="22">
        <f t="shared" si="1"/>
        <v>8461728</v>
      </c>
      <c r="G33" s="22">
        <f t="shared" si="1"/>
        <v>128349895</v>
      </c>
      <c r="H33" s="22">
        <f t="shared" si="1"/>
        <v>114158000</v>
      </c>
      <c r="I33" s="22">
        <f t="shared" si="1"/>
        <v>57136390</v>
      </c>
      <c r="J33" s="22">
        <f t="shared" si="1"/>
        <v>57021610</v>
      </c>
      <c r="K33" s="22">
        <f t="shared" si="1"/>
        <v>5956060</v>
      </c>
      <c r="L33" s="186">
        <v>63</v>
      </c>
    </row>
    <row r="34" spans="1:12" ht="9.75" customHeight="1">
      <c r="A34" s="7">
        <v>64</v>
      </c>
      <c r="B34" s="20" t="s">
        <v>92</v>
      </c>
      <c r="C34" s="20"/>
      <c r="D34" s="122">
        <f>D23+D33</f>
        <v>8152242</v>
      </c>
      <c r="E34" s="22">
        <f aca="true" t="shared" si="2" ref="E34:K34">E23+E33</f>
        <v>7237671</v>
      </c>
      <c r="F34" s="22">
        <f t="shared" si="2"/>
        <v>14587555</v>
      </c>
      <c r="G34" s="22">
        <f t="shared" si="2"/>
        <v>180390508</v>
      </c>
      <c r="H34" s="22">
        <f t="shared" si="2"/>
        <v>155775524</v>
      </c>
      <c r="I34" s="22">
        <f t="shared" si="2"/>
        <v>70726531</v>
      </c>
      <c r="J34" s="22">
        <f t="shared" si="2"/>
        <v>85048993</v>
      </c>
      <c r="K34" s="22">
        <f t="shared" si="2"/>
        <v>9510236</v>
      </c>
      <c r="L34" s="186">
        <v>64</v>
      </c>
    </row>
    <row r="35" spans="1:12" ht="6.75" customHeight="1">
      <c r="A35" s="7"/>
      <c r="B35" s="20"/>
      <c r="C35" s="20"/>
      <c r="D35" s="22"/>
      <c r="E35" s="22"/>
      <c r="F35" s="22"/>
      <c r="G35" s="22"/>
      <c r="H35" s="22"/>
      <c r="I35" s="22"/>
      <c r="J35" s="22"/>
      <c r="K35" s="22"/>
      <c r="L35" s="186"/>
    </row>
    <row r="36" spans="1:12" s="66" customFormat="1" ht="15.75" customHeight="1">
      <c r="A36" s="437" t="s">
        <v>386</v>
      </c>
      <c r="B36" s="437"/>
      <c r="C36" s="437"/>
      <c r="D36" s="437"/>
      <c r="E36" s="437"/>
      <c r="F36" s="437"/>
      <c r="G36" s="437" t="s">
        <v>386</v>
      </c>
      <c r="H36" s="437"/>
      <c r="I36" s="437"/>
      <c r="J36" s="437"/>
      <c r="K36" s="437"/>
      <c r="L36" s="437"/>
    </row>
    <row r="37" spans="1:12" ht="9.75" customHeight="1">
      <c r="A37" s="7" t="s">
        <v>7</v>
      </c>
      <c r="B37" s="106" t="s">
        <v>206</v>
      </c>
      <c r="C37" s="106"/>
      <c r="D37" s="121"/>
      <c r="E37" s="121"/>
      <c r="F37" s="121"/>
      <c r="G37" s="121"/>
      <c r="H37" s="121"/>
      <c r="I37" s="121"/>
      <c r="J37" s="121"/>
      <c r="K37" s="121"/>
      <c r="L37" s="186" t="s">
        <v>7</v>
      </c>
    </row>
    <row r="38" spans="1:12" ht="9.75" customHeight="1">
      <c r="A38" s="7">
        <v>65</v>
      </c>
      <c r="B38" s="3" t="s">
        <v>103</v>
      </c>
      <c r="C38" s="3"/>
      <c r="D38" s="120">
        <v>354945</v>
      </c>
      <c r="E38" s="121">
        <v>445806</v>
      </c>
      <c r="F38" s="121">
        <v>22889</v>
      </c>
      <c r="G38" s="121">
        <v>8124255</v>
      </c>
      <c r="H38" s="121">
        <v>7028163</v>
      </c>
      <c r="I38" s="121">
        <v>43452</v>
      </c>
      <c r="J38" s="121">
        <v>6984711</v>
      </c>
      <c r="K38" s="121">
        <v>566121</v>
      </c>
      <c r="L38" s="186">
        <v>65</v>
      </c>
    </row>
    <row r="39" spans="1:12" ht="9.75" customHeight="1">
      <c r="A39" s="7">
        <v>66</v>
      </c>
      <c r="B39" s="3" t="s">
        <v>104</v>
      </c>
      <c r="C39" s="3"/>
      <c r="D39" s="167" t="s">
        <v>314</v>
      </c>
      <c r="E39" s="121">
        <v>2283341</v>
      </c>
      <c r="F39" s="121">
        <v>1046553</v>
      </c>
      <c r="G39" s="121">
        <v>9525563</v>
      </c>
      <c r="H39" s="121">
        <v>7617967</v>
      </c>
      <c r="I39" s="121">
        <v>1774849</v>
      </c>
      <c r="J39" s="121">
        <v>5843118</v>
      </c>
      <c r="K39" s="121">
        <v>1200051</v>
      </c>
      <c r="L39" s="186">
        <v>66</v>
      </c>
    </row>
    <row r="40" spans="1:12" ht="9.75" customHeight="1">
      <c r="A40" s="7">
        <v>67</v>
      </c>
      <c r="B40" s="3" t="s">
        <v>105</v>
      </c>
      <c r="C40" s="3"/>
      <c r="D40" s="167" t="s">
        <v>314</v>
      </c>
      <c r="E40" s="121">
        <v>526027</v>
      </c>
      <c r="F40" s="121">
        <v>245353</v>
      </c>
      <c r="G40" s="121">
        <v>6313244</v>
      </c>
      <c r="H40" s="121">
        <v>4567960</v>
      </c>
      <c r="I40" s="121">
        <v>1158356</v>
      </c>
      <c r="J40" s="121">
        <v>3409604</v>
      </c>
      <c r="K40" s="121">
        <v>1583021</v>
      </c>
      <c r="L40" s="186">
        <v>67</v>
      </c>
    </row>
    <row r="41" spans="1:12" ht="9.75" customHeight="1">
      <c r="A41" s="7">
        <v>68</v>
      </c>
      <c r="B41" s="3" t="s">
        <v>106</v>
      </c>
      <c r="C41" s="3"/>
      <c r="D41" s="120">
        <v>852305</v>
      </c>
      <c r="E41" s="121">
        <v>393067</v>
      </c>
      <c r="F41" s="121">
        <v>147968</v>
      </c>
      <c r="G41" s="121">
        <v>5376397</v>
      </c>
      <c r="H41" s="121">
        <v>3878946</v>
      </c>
      <c r="I41" s="166" t="s">
        <v>314</v>
      </c>
      <c r="J41" s="121">
        <v>3878946</v>
      </c>
      <c r="K41" s="121">
        <v>398010</v>
      </c>
      <c r="L41" s="186">
        <v>68</v>
      </c>
    </row>
    <row r="42" spans="1:12" ht="9.75" customHeight="1">
      <c r="A42" s="7">
        <v>69</v>
      </c>
      <c r="B42" s="14" t="s">
        <v>4</v>
      </c>
      <c r="C42" s="14"/>
      <c r="D42" s="122">
        <f>SUM(D38:D41)</f>
        <v>1207250</v>
      </c>
      <c r="E42" s="22">
        <f>SUM(E38:E41)</f>
        <v>3648241</v>
      </c>
      <c r="F42" s="22">
        <f aca="true" t="shared" si="3" ref="F42:K42">SUM(F38:F41)</f>
        <v>1462763</v>
      </c>
      <c r="G42" s="22">
        <f t="shared" si="3"/>
        <v>29339459</v>
      </c>
      <c r="H42" s="22">
        <f t="shared" si="3"/>
        <v>23093036</v>
      </c>
      <c r="I42" s="22">
        <f t="shared" si="3"/>
        <v>2976657</v>
      </c>
      <c r="J42" s="22">
        <f t="shared" si="3"/>
        <v>20116379</v>
      </c>
      <c r="K42" s="22">
        <f t="shared" si="3"/>
        <v>3747203</v>
      </c>
      <c r="L42" s="186">
        <v>69</v>
      </c>
    </row>
    <row r="43" spans="1:12" ht="9.75" customHeight="1">
      <c r="A43" s="7"/>
      <c r="B43" s="3"/>
      <c r="C43" s="3"/>
      <c r="D43" s="120"/>
      <c r="E43" s="121"/>
      <c r="F43" s="121"/>
      <c r="G43" s="121"/>
      <c r="H43" s="121"/>
      <c r="I43" s="121"/>
      <c r="J43" s="121"/>
      <c r="K43" s="121"/>
      <c r="L43" s="186"/>
    </row>
    <row r="44" spans="1:12" ht="9.75" customHeight="1">
      <c r="A44" s="7" t="s">
        <v>7</v>
      </c>
      <c r="B44" s="106" t="s">
        <v>205</v>
      </c>
      <c r="C44" s="106"/>
      <c r="D44" s="120"/>
      <c r="E44" s="121"/>
      <c r="F44" s="121"/>
      <c r="G44" s="121"/>
      <c r="H44" s="121"/>
      <c r="I44" s="121"/>
      <c r="J44" s="121"/>
      <c r="K44" s="121"/>
      <c r="L44" s="186" t="s">
        <v>7</v>
      </c>
    </row>
    <row r="45" spans="1:12" ht="9.75" customHeight="1">
      <c r="A45" s="7">
        <v>70</v>
      </c>
      <c r="B45" s="3" t="s">
        <v>103</v>
      </c>
      <c r="C45" s="3"/>
      <c r="D45" s="167" t="s">
        <v>314</v>
      </c>
      <c r="E45" s="166">
        <v>460848</v>
      </c>
      <c r="F45" s="166">
        <v>2030668</v>
      </c>
      <c r="G45" s="166">
        <v>22929480</v>
      </c>
      <c r="H45" s="166">
        <v>21567331</v>
      </c>
      <c r="I45" s="166">
        <v>9578944</v>
      </c>
      <c r="J45" s="166">
        <v>11988387</v>
      </c>
      <c r="K45" s="166">
        <v>1071289</v>
      </c>
      <c r="L45" s="186">
        <v>70</v>
      </c>
    </row>
    <row r="46" spans="1:12" ht="9.75" customHeight="1">
      <c r="A46" s="7">
        <v>71</v>
      </c>
      <c r="B46" s="3" t="s">
        <v>104</v>
      </c>
      <c r="C46" s="3"/>
      <c r="D46" s="167" t="s">
        <v>314</v>
      </c>
      <c r="E46" s="166">
        <v>1851831</v>
      </c>
      <c r="F46" s="166">
        <v>658405</v>
      </c>
      <c r="G46" s="166">
        <v>13022039</v>
      </c>
      <c r="H46" s="166">
        <v>12487212</v>
      </c>
      <c r="I46" s="166">
        <v>4057653</v>
      </c>
      <c r="J46" s="166">
        <v>8429559</v>
      </c>
      <c r="K46" s="166">
        <v>268813</v>
      </c>
      <c r="L46" s="186">
        <v>71</v>
      </c>
    </row>
    <row r="47" spans="1:12" ht="9.75" customHeight="1">
      <c r="A47" s="7">
        <v>72</v>
      </c>
      <c r="B47" s="3" t="s">
        <v>105</v>
      </c>
      <c r="C47" s="3"/>
      <c r="D47" s="167">
        <v>308303</v>
      </c>
      <c r="E47" s="166">
        <v>488991</v>
      </c>
      <c r="F47" s="166">
        <v>978919</v>
      </c>
      <c r="G47" s="166">
        <v>14342417</v>
      </c>
      <c r="H47" s="166">
        <v>12330736</v>
      </c>
      <c r="I47" s="166">
        <v>5073577</v>
      </c>
      <c r="J47" s="166">
        <v>7257159</v>
      </c>
      <c r="K47" s="166">
        <v>1206742</v>
      </c>
      <c r="L47" s="186">
        <v>72</v>
      </c>
    </row>
    <row r="48" spans="1:12" ht="9.75" customHeight="1">
      <c r="A48" s="7">
        <v>73</v>
      </c>
      <c r="B48" s="3" t="s">
        <v>107</v>
      </c>
      <c r="C48" s="3"/>
      <c r="D48" s="167" t="s">
        <v>314</v>
      </c>
      <c r="E48" s="166">
        <v>877399</v>
      </c>
      <c r="F48" s="166">
        <v>2390013</v>
      </c>
      <c r="G48" s="166">
        <v>19006211</v>
      </c>
      <c r="H48" s="166">
        <v>17667338</v>
      </c>
      <c r="I48" s="166">
        <v>10240309</v>
      </c>
      <c r="J48" s="166">
        <v>7427029</v>
      </c>
      <c r="K48" s="166">
        <v>816677</v>
      </c>
      <c r="L48" s="186">
        <v>73</v>
      </c>
    </row>
    <row r="49" spans="1:12" ht="9.75" customHeight="1">
      <c r="A49" s="7">
        <v>74</v>
      </c>
      <c r="B49" s="3" t="s">
        <v>108</v>
      </c>
      <c r="C49" s="3"/>
      <c r="D49" s="167">
        <v>979336</v>
      </c>
      <c r="E49" s="166">
        <v>314004</v>
      </c>
      <c r="F49" s="166">
        <v>469108</v>
      </c>
      <c r="G49" s="166">
        <v>11758170</v>
      </c>
      <c r="H49" s="166">
        <v>9099715</v>
      </c>
      <c r="I49" s="166">
        <v>1490875</v>
      </c>
      <c r="J49" s="166">
        <v>7608840</v>
      </c>
      <c r="K49" s="166">
        <v>1418668</v>
      </c>
      <c r="L49" s="186">
        <v>74</v>
      </c>
    </row>
    <row r="50" spans="1:12" ht="9.75" customHeight="1">
      <c r="A50" s="7">
        <v>75</v>
      </c>
      <c r="B50" s="3" t="s">
        <v>109</v>
      </c>
      <c r="C50" s="3"/>
      <c r="D50" s="167">
        <v>555654</v>
      </c>
      <c r="E50" s="166">
        <v>211999</v>
      </c>
      <c r="F50" s="166">
        <v>561047</v>
      </c>
      <c r="G50" s="166">
        <v>9936036</v>
      </c>
      <c r="H50" s="166">
        <v>8632111</v>
      </c>
      <c r="I50" s="166">
        <v>779029</v>
      </c>
      <c r="J50" s="166">
        <v>7853082</v>
      </c>
      <c r="K50" s="166">
        <v>508086</v>
      </c>
      <c r="L50" s="186">
        <v>75</v>
      </c>
    </row>
    <row r="51" spans="1:12" ht="9.75" customHeight="1">
      <c r="A51" s="7">
        <v>76</v>
      </c>
      <c r="B51" s="3" t="s">
        <v>110</v>
      </c>
      <c r="C51" s="3"/>
      <c r="D51" s="167">
        <v>938253</v>
      </c>
      <c r="E51" s="166">
        <v>202642</v>
      </c>
      <c r="F51" s="166">
        <v>668853</v>
      </c>
      <c r="G51" s="166">
        <v>13478801</v>
      </c>
      <c r="H51" s="166">
        <v>11296369</v>
      </c>
      <c r="I51" s="166">
        <v>3170426</v>
      </c>
      <c r="J51" s="166">
        <v>8125943</v>
      </c>
      <c r="K51" s="166">
        <v>758822</v>
      </c>
      <c r="L51" s="186">
        <v>76</v>
      </c>
    </row>
    <row r="52" spans="1:12" ht="9.75" customHeight="1">
      <c r="A52" s="7">
        <v>77</v>
      </c>
      <c r="B52" s="3" t="s">
        <v>111</v>
      </c>
      <c r="C52" s="3"/>
      <c r="D52" s="167">
        <v>445797</v>
      </c>
      <c r="E52" s="166">
        <v>212326</v>
      </c>
      <c r="F52" s="166">
        <v>187407</v>
      </c>
      <c r="G52" s="166">
        <v>10621182</v>
      </c>
      <c r="H52" s="166">
        <v>9050727</v>
      </c>
      <c r="I52" s="166">
        <v>909100</v>
      </c>
      <c r="J52" s="166">
        <v>8141627</v>
      </c>
      <c r="K52" s="166">
        <v>805157</v>
      </c>
      <c r="L52" s="186">
        <v>77</v>
      </c>
    </row>
    <row r="53" spans="1:12" ht="9.75" customHeight="1">
      <c r="A53" s="7">
        <v>78</v>
      </c>
      <c r="B53" s="3" t="s">
        <v>112</v>
      </c>
      <c r="C53" s="3"/>
      <c r="D53" s="167">
        <v>762125</v>
      </c>
      <c r="E53" s="166">
        <v>419395</v>
      </c>
      <c r="F53" s="166">
        <v>229098</v>
      </c>
      <c r="G53" s="166">
        <v>10261670</v>
      </c>
      <c r="H53" s="166">
        <v>8196568</v>
      </c>
      <c r="I53" s="166">
        <v>524663</v>
      </c>
      <c r="J53" s="166">
        <v>7671905</v>
      </c>
      <c r="K53" s="166">
        <v>929118</v>
      </c>
      <c r="L53" s="186">
        <v>78</v>
      </c>
    </row>
    <row r="54" spans="1:12" ht="9.75" customHeight="1">
      <c r="A54" s="7">
        <v>79</v>
      </c>
      <c r="B54" s="14" t="s">
        <v>4</v>
      </c>
      <c r="C54" s="14"/>
      <c r="D54" s="122">
        <f>SUM(D45:D53)</f>
        <v>3989468</v>
      </c>
      <c r="E54" s="22">
        <f>SUM(E45:E53)</f>
        <v>5039435</v>
      </c>
      <c r="F54" s="22">
        <f aca="true" t="shared" si="4" ref="F54:K54">SUM(F45:F53)</f>
        <v>8173518</v>
      </c>
      <c r="G54" s="22">
        <f t="shared" si="4"/>
        <v>125356006</v>
      </c>
      <c r="H54" s="22">
        <f t="shared" si="4"/>
        <v>110328107</v>
      </c>
      <c r="I54" s="22">
        <f t="shared" si="4"/>
        <v>35824576</v>
      </c>
      <c r="J54" s="22">
        <f t="shared" si="4"/>
        <v>74503531</v>
      </c>
      <c r="K54" s="22">
        <f t="shared" si="4"/>
        <v>7783372</v>
      </c>
      <c r="L54" s="186">
        <v>79</v>
      </c>
    </row>
    <row r="55" spans="1:12" ht="9.75" customHeight="1">
      <c r="A55" s="7">
        <v>80</v>
      </c>
      <c r="B55" s="20" t="s">
        <v>102</v>
      </c>
      <c r="C55" s="20"/>
      <c r="D55" s="122">
        <f>D42+D54</f>
        <v>5196718</v>
      </c>
      <c r="E55" s="22">
        <f>E42+E54</f>
        <v>8687676</v>
      </c>
      <c r="F55" s="22">
        <f aca="true" t="shared" si="5" ref="F55:K55">F42+F54</f>
        <v>9636281</v>
      </c>
      <c r="G55" s="22">
        <f t="shared" si="5"/>
        <v>154695465</v>
      </c>
      <c r="H55" s="22">
        <f t="shared" si="5"/>
        <v>133421143</v>
      </c>
      <c r="I55" s="22">
        <f t="shared" si="5"/>
        <v>38801233</v>
      </c>
      <c r="J55" s="22">
        <f t="shared" si="5"/>
        <v>94619910</v>
      </c>
      <c r="K55" s="22">
        <f t="shared" si="5"/>
        <v>11530575</v>
      </c>
      <c r="L55" s="186">
        <v>80</v>
      </c>
    </row>
    <row r="56" spans="4:12" ht="9.75" customHeight="1">
      <c r="D56" s="121"/>
      <c r="E56" s="121"/>
      <c r="F56" s="121"/>
      <c r="G56" s="121"/>
      <c r="H56" s="121"/>
      <c r="I56" s="121"/>
      <c r="J56" s="121"/>
      <c r="K56" s="121"/>
      <c r="L56" s="228"/>
    </row>
    <row r="57" spans="1:12" ht="13.5" customHeight="1">
      <c r="A57" s="437" t="s">
        <v>387</v>
      </c>
      <c r="B57" s="437"/>
      <c r="C57" s="437"/>
      <c r="D57" s="437"/>
      <c r="E57" s="437"/>
      <c r="F57" s="437"/>
      <c r="G57" s="437" t="s">
        <v>387</v>
      </c>
      <c r="H57" s="437"/>
      <c r="I57" s="437"/>
      <c r="J57" s="437"/>
      <c r="K57" s="437"/>
      <c r="L57" s="437"/>
    </row>
    <row r="58" spans="1:12" ht="9" customHeight="1">
      <c r="A58" s="7"/>
      <c r="B58" s="106" t="s">
        <v>8</v>
      </c>
      <c r="C58" s="106"/>
      <c r="D58" s="121"/>
      <c r="E58" s="121"/>
      <c r="F58" s="121"/>
      <c r="G58" s="140"/>
      <c r="H58" s="141"/>
      <c r="I58" s="141"/>
      <c r="J58" s="121"/>
      <c r="K58" s="121"/>
      <c r="L58" s="186"/>
    </row>
    <row r="59" spans="1:12" ht="9.75" customHeight="1">
      <c r="A59" s="7">
        <v>81</v>
      </c>
      <c r="B59" s="3" t="s">
        <v>114</v>
      </c>
      <c r="C59" s="3"/>
      <c r="D59" s="167">
        <v>385505</v>
      </c>
      <c r="E59" s="166">
        <v>336130</v>
      </c>
      <c r="F59" s="166">
        <v>123657</v>
      </c>
      <c r="G59" s="166">
        <v>5659494</v>
      </c>
      <c r="H59" s="166">
        <v>4106057</v>
      </c>
      <c r="I59" s="166">
        <v>579865</v>
      </c>
      <c r="J59" s="166">
        <v>3526192</v>
      </c>
      <c r="K59" s="166">
        <v>1000596</v>
      </c>
      <c r="L59" s="186">
        <v>81</v>
      </c>
    </row>
    <row r="60" spans="1:12" ht="9.75" customHeight="1">
      <c r="A60" s="7">
        <v>82</v>
      </c>
      <c r="B60" s="3" t="s">
        <v>115</v>
      </c>
      <c r="C60" s="3"/>
      <c r="D60" s="167" t="s">
        <v>314</v>
      </c>
      <c r="E60" s="166">
        <v>2594039</v>
      </c>
      <c r="F60" s="166">
        <v>1970018</v>
      </c>
      <c r="G60" s="166">
        <v>30527604</v>
      </c>
      <c r="H60" s="166">
        <v>22365444</v>
      </c>
      <c r="I60" s="166">
        <v>12309589</v>
      </c>
      <c r="J60" s="166">
        <v>10055855</v>
      </c>
      <c r="K60" s="166">
        <v>5623840</v>
      </c>
      <c r="L60" s="186">
        <v>82</v>
      </c>
    </row>
    <row r="61" spans="1:12" ht="9.75" customHeight="1">
      <c r="A61" s="7">
        <v>83</v>
      </c>
      <c r="B61" s="3" t="s">
        <v>116</v>
      </c>
      <c r="C61" s="3"/>
      <c r="D61" s="167">
        <v>2982822</v>
      </c>
      <c r="E61" s="166">
        <v>2656148</v>
      </c>
      <c r="F61" s="166">
        <v>3021713</v>
      </c>
      <c r="G61" s="166">
        <v>41817323</v>
      </c>
      <c r="H61" s="166">
        <v>35277051</v>
      </c>
      <c r="I61" s="166">
        <v>10093445</v>
      </c>
      <c r="J61" s="166">
        <v>25183606</v>
      </c>
      <c r="K61" s="166">
        <v>2861800</v>
      </c>
      <c r="L61" s="186">
        <v>83</v>
      </c>
    </row>
    <row r="62" spans="1:12" ht="9.75" customHeight="1">
      <c r="A62" s="7">
        <v>84</v>
      </c>
      <c r="B62" s="3" t="s">
        <v>117</v>
      </c>
      <c r="C62" s="3"/>
      <c r="D62" s="167" t="s">
        <v>314</v>
      </c>
      <c r="E62" s="166">
        <v>2339560</v>
      </c>
      <c r="F62" s="166">
        <v>17078290</v>
      </c>
      <c r="G62" s="166">
        <v>183470497</v>
      </c>
      <c r="H62" s="166">
        <v>166121774</v>
      </c>
      <c r="I62" s="166">
        <v>62209738</v>
      </c>
      <c r="J62" s="166">
        <v>103912036</v>
      </c>
      <c r="K62" s="166">
        <v>12129104</v>
      </c>
      <c r="L62" s="186">
        <v>84</v>
      </c>
    </row>
    <row r="63" spans="1:12" ht="9.75" customHeight="1">
      <c r="A63" s="7">
        <v>85</v>
      </c>
      <c r="B63" s="3" t="s">
        <v>118</v>
      </c>
      <c r="C63" s="3"/>
      <c r="D63" s="167" t="s">
        <v>314</v>
      </c>
      <c r="E63" s="166">
        <v>262832</v>
      </c>
      <c r="F63" s="166">
        <v>57532</v>
      </c>
      <c r="G63" s="166">
        <v>3352650</v>
      </c>
      <c r="H63" s="166">
        <v>2606678</v>
      </c>
      <c r="I63" s="166" t="s">
        <v>314</v>
      </c>
      <c r="J63" s="166">
        <v>2606678</v>
      </c>
      <c r="K63" s="166">
        <v>622998</v>
      </c>
      <c r="L63" s="186">
        <v>85</v>
      </c>
    </row>
    <row r="64" spans="1:12" ht="9.75" customHeight="1">
      <c r="A64" s="7">
        <v>86</v>
      </c>
      <c r="B64" s="14" t="s">
        <v>4</v>
      </c>
      <c r="C64" s="14"/>
      <c r="D64" s="122">
        <f>SUM(D59:D63)</f>
        <v>3368327</v>
      </c>
      <c r="E64" s="22">
        <f>SUM(E59:E63)</f>
        <v>8188709</v>
      </c>
      <c r="F64" s="22">
        <f aca="true" t="shared" si="6" ref="F64:K64">SUM(F59:F63)</f>
        <v>22251210</v>
      </c>
      <c r="G64" s="22">
        <f t="shared" si="6"/>
        <v>264827568</v>
      </c>
      <c r="H64" s="22">
        <f t="shared" si="6"/>
        <v>230477004</v>
      </c>
      <c r="I64" s="22">
        <f t="shared" si="6"/>
        <v>85192637</v>
      </c>
      <c r="J64" s="22">
        <f t="shared" si="6"/>
        <v>145284367</v>
      </c>
      <c r="K64" s="22">
        <f t="shared" si="6"/>
        <v>22238338</v>
      </c>
      <c r="L64" s="186">
        <v>86</v>
      </c>
    </row>
    <row r="65" spans="1:12" ht="9.75" customHeight="1">
      <c r="A65" s="7"/>
      <c r="B65" s="14"/>
      <c r="C65" s="14"/>
      <c r="D65" s="120"/>
      <c r="E65" s="121"/>
      <c r="F65" s="121"/>
      <c r="G65" s="121"/>
      <c r="H65" s="121"/>
      <c r="I65" s="121"/>
      <c r="J65" s="121"/>
      <c r="K65" s="121"/>
      <c r="L65" s="186"/>
    </row>
    <row r="66" spans="1:12" ht="9.75" customHeight="1">
      <c r="A66" s="7" t="s">
        <v>7</v>
      </c>
      <c r="B66" s="106" t="s">
        <v>23</v>
      </c>
      <c r="C66" s="106"/>
      <c r="D66" s="120"/>
      <c r="E66" s="121"/>
      <c r="F66" s="121"/>
      <c r="G66" s="121"/>
      <c r="H66" s="121"/>
      <c r="I66" s="121"/>
      <c r="J66" s="121"/>
      <c r="K66" s="121"/>
      <c r="L66" s="186" t="s">
        <v>7</v>
      </c>
    </row>
    <row r="67" spans="1:12" ht="9.75" customHeight="1">
      <c r="A67" s="7">
        <v>87</v>
      </c>
      <c r="B67" s="3" t="s">
        <v>114</v>
      </c>
      <c r="C67" s="3"/>
      <c r="D67" s="167">
        <v>1259725</v>
      </c>
      <c r="E67" s="166">
        <v>580914</v>
      </c>
      <c r="F67" s="166">
        <v>1956654</v>
      </c>
      <c r="G67" s="166">
        <v>35676725</v>
      </c>
      <c r="H67" s="166">
        <v>32150337</v>
      </c>
      <c r="I67" s="166">
        <v>13131389</v>
      </c>
      <c r="J67" s="166">
        <v>19018948</v>
      </c>
      <c r="K67" s="166">
        <v>1464313</v>
      </c>
      <c r="L67" s="186">
        <v>87</v>
      </c>
    </row>
    <row r="68" spans="1:12" ht="9.75" customHeight="1">
      <c r="A68" s="7">
        <v>88</v>
      </c>
      <c r="B68" s="3" t="s">
        <v>119</v>
      </c>
      <c r="C68" s="3"/>
      <c r="D68" s="167">
        <v>1538808</v>
      </c>
      <c r="E68" s="166">
        <v>696435</v>
      </c>
      <c r="F68" s="166">
        <v>3373657</v>
      </c>
      <c r="G68" s="166">
        <v>36204080</v>
      </c>
      <c r="H68" s="166">
        <v>32162690</v>
      </c>
      <c r="I68" s="166">
        <v>16552304</v>
      </c>
      <c r="J68" s="166">
        <v>15610386</v>
      </c>
      <c r="K68" s="166">
        <v>1793224</v>
      </c>
      <c r="L68" s="186">
        <v>88</v>
      </c>
    </row>
    <row r="69" spans="1:12" ht="9.75" customHeight="1">
      <c r="A69" s="7">
        <v>89</v>
      </c>
      <c r="B69" s="3" t="s">
        <v>116</v>
      </c>
      <c r="C69" s="3"/>
      <c r="D69" s="167" t="s">
        <v>314</v>
      </c>
      <c r="E69" s="166">
        <v>731347</v>
      </c>
      <c r="F69" s="166">
        <v>2226734</v>
      </c>
      <c r="G69" s="166">
        <v>23476420</v>
      </c>
      <c r="H69" s="166">
        <v>21221792</v>
      </c>
      <c r="I69" s="166">
        <v>8443082</v>
      </c>
      <c r="J69" s="166">
        <v>12778710</v>
      </c>
      <c r="K69" s="166">
        <v>2063060</v>
      </c>
      <c r="L69" s="186">
        <v>89</v>
      </c>
    </row>
    <row r="70" spans="1:12" ht="9.75" customHeight="1">
      <c r="A70" s="7">
        <v>90</v>
      </c>
      <c r="B70" s="3" t="s">
        <v>120</v>
      </c>
      <c r="C70" s="3"/>
      <c r="D70" s="167">
        <v>553918</v>
      </c>
      <c r="E70" s="166">
        <v>551070</v>
      </c>
      <c r="F70" s="166">
        <v>3896545</v>
      </c>
      <c r="G70" s="166">
        <v>39754318</v>
      </c>
      <c r="H70" s="166">
        <v>36673893</v>
      </c>
      <c r="I70" s="166">
        <v>19318255</v>
      </c>
      <c r="J70" s="166">
        <v>17355638</v>
      </c>
      <c r="K70" s="166">
        <v>1975873</v>
      </c>
      <c r="L70" s="186">
        <v>90</v>
      </c>
    </row>
    <row r="71" spans="1:12" ht="9.75" customHeight="1">
      <c r="A71" s="7">
        <v>91</v>
      </c>
      <c r="B71" s="3" t="s">
        <v>121</v>
      </c>
      <c r="C71" s="3"/>
      <c r="D71" s="167">
        <v>1031679</v>
      </c>
      <c r="E71" s="166">
        <v>1605433</v>
      </c>
      <c r="F71" s="166">
        <v>1106428</v>
      </c>
      <c r="G71" s="166">
        <v>21134438</v>
      </c>
      <c r="H71" s="166">
        <v>18580714</v>
      </c>
      <c r="I71" s="166">
        <v>6309628</v>
      </c>
      <c r="J71" s="166">
        <v>12271086</v>
      </c>
      <c r="K71" s="166">
        <v>1235975</v>
      </c>
      <c r="L71" s="186">
        <v>91</v>
      </c>
    </row>
    <row r="72" spans="1:12" ht="9.75" customHeight="1">
      <c r="A72" s="7">
        <v>92</v>
      </c>
      <c r="B72" s="3" t="s">
        <v>122</v>
      </c>
      <c r="C72" s="3"/>
      <c r="D72" s="167" t="s">
        <v>314</v>
      </c>
      <c r="E72" s="166">
        <v>1727000</v>
      </c>
      <c r="F72" s="166">
        <v>1141372</v>
      </c>
      <c r="G72" s="166">
        <v>18892769</v>
      </c>
      <c r="H72" s="166">
        <v>16995310</v>
      </c>
      <c r="I72" s="166">
        <v>4053137</v>
      </c>
      <c r="J72" s="166">
        <v>12942173</v>
      </c>
      <c r="K72" s="166">
        <v>1450008</v>
      </c>
      <c r="L72" s="186">
        <v>92</v>
      </c>
    </row>
    <row r="73" spans="1:12" ht="9.75" customHeight="1">
      <c r="A73" s="7">
        <v>93</v>
      </c>
      <c r="B73" s="3" t="s">
        <v>123</v>
      </c>
      <c r="C73" s="3"/>
      <c r="D73" s="167">
        <v>945256</v>
      </c>
      <c r="E73" s="166">
        <v>348529</v>
      </c>
      <c r="F73" s="166">
        <v>1167585</v>
      </c>
      <c r="G73" s="166">
        <v>14910018</v>
      </c>
      <c r="H73" s="166">
        <v>13075033</v>
      </c>
      <c r="I73" s="166">
        <v>6371874</v>
      </c>
      <c r="J73" s="166">
        <v>6703159</v>
      </c>
      <c r="K73" s="166">
        <v>682600</v>
      </c>
      <c r="L73" s="186">
        <v>93</v>
      </c>
    </row>
    <row r="74" spans="1:12" ht="9.75" customHeight="1">
      <c r="A74" s="7">
        <v>94</v>
      </c>
      <c r="B74" s="14" t="s">
        <v>4</v>
      </c>
      <c r="C74" s="14"/>
      <c r="D74" s="122">
        <f>SUM(D67:D73)</f>
        <v>5329386</v>
      </c>
      <c r="E74" s="22">
        <f>SUM(E67:E73)</f>
        <v>6240728</v>
      </c>
      <c r="F74" s="22">
        <f aca="true" t="shared" si="7" ref="F74:K74">SUM(F67:F73)</f>
        <v>14868975</v>
      </c>
      <c r="G74" s="22">
        <f t="shared" si="7"/>
        <v>190048768</v>
      </c>
      <c r="H74" s="22">
        <f t="shared" si="7"/>
        <v>170859769</v>
      </c>
      <c r="I74" s="22">
        <f t="shared" si="7"/>
        <v>74179669</v>
      </c>
      <c r="J74" s="22">
        <f t="shared" si="7"/>
        <v>96680100</v>
      </c>
      <c r="K74" s="22">
        <f t="shared" si="7"/>
        <v>10665053</v>
      </c>
      <c r="L74" s="186">
        <v>94</v>
      </c>
    </row>
    <row r="75" spans="1:12" ht="9.75" customHeight="1">
      <c r="A75" s="7">
        <v>95</v>
      </c>
      <c r="B75" s="20" t="s">
        <v>113</v>
      </c>
      <c r="C75" s="20"/>
      <c r="D75" s="122">
        <f>D64+D74</f>
        <v>8697713</v>
      </c>
      <c r="E75" s="22">
        <f>E64+E74</f>
        <v>14429437</v>
      </c>
      <c r="F75" s="22">
        <f aca="true" t="shared" si="8" ref="F75:K75">F64+F74</f>
        <v>37120185</v>
      </c>
      <c r="G75" s="22">
        <f t="shared" si="8"/>
        <v>454876336</v>
      </c>
      <c r="H75" s="22">
        <f t="shared" si="8"/>
        <v>401336773</v>
      </c>
      <c r="I75" s="22">
        <f t="shared" si="8"/>
        <v>159372306</v>
      </c>
      <c r="J75" s="22">
        <f t="shared" si="8"/>
        <v>241964467</v>
      </c>
      <c r="K75" s="22">
        <f t="shared" si="8"/>
        <v>32903391</v>
      </c>
      <c r="L75" s="186">
        <v>95</v>
      </c>
    </row>
    <row r="76" spans="1:12" ht="7.5" customHeight="1">
      <c r="A76" s="198" t="s">
        <v>33</v>
      </c>
      <c r="B76" s="4"/>
      <c r="C76" s="4"/>
      <c r="D76" s="4"/>
      <c r="E76" s="4"/>
      <c r="F76" s="4"/>
      <c r="G76" s="4"/>
      <c r="H76" s="4"/>
      <c r="I76" s="4"/>
      <c r="J76" s="4"/>
      <c r="K76" s="4"/>
      <c r="L76" s="228"/>
    </row>
    <row r="77" spans="1:12" s="52" customFormat="1" ht="9">
      <c r="A77" s="401" t="s">
        <v>136</v>
      </c>
      <c r="B77" s="401"/>
      <c r="C77" s="401"/>
      <c r="D77" s="401"/>
      <c r="E77" s="401"/>
      <c r="F77" s="401"/>
      <c r="G77" s="401"/>
      <c r="L77" s="226"/>
    </row>
    <row r="78" spans="1:12" s="52" customFormat="1" ht="9">
      <c r="A78" s="401"/>
      <c r="B78" s="401"/>
      <c r="C78" s="401"/>
      <c r="D78" s="401"/>
      <c r="E78" s="401"/>
      <c r="F78" s="401"/>
      <c r="G78" s="401"/>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sheetProtection/>
  <mergeCells count="24">
    <mergeCell ref="G18:L18"/>
    <mergeCell ref="A36:F36"/>
    <mergeCell ref="A57:F57"/>
    <mergeCell ref="G57:L57"/>
    <mergeCell ref="G36:L36"/>
    <mergeCell ref="H5:I5"/>
    <mergeCell ref="G6:G15"/>
    <mergeCell ref="I13:J14"/>
    <mergeCell ref="E1:F1"/>
    <mergeCell ref="G1:H1"/>
    <mergeCell ref="B2:F2"/>
    <mergeCell ref="G2:J2"/>
    <mergeCell ref="B3:F3"/>
    <mergeCell ref="G3:I3"/>
    <mergeCell ref="A78:G78"/>
    <mergeCell ref="A77:G77"/>
    <mergeCell ref="D6:D15"/>
    <mergeCell ref="E5:F12"/>
    <mergeCell ref="F13:F15"/>
    <mergeCell ref="H8:J12"/>
    <mergeCell ref="B5:C16"/>
    <mergeCell ref="H6:K7"/>
    <mergeCell ref="K8:K15"/>
    <mergeCell ref="A18:F18"/>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A1">
      <selection activeCell="H73" sqref="H73"/>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198" customWidth="1"/>
    <col min="14" max="16384" width="21.7109375" style="4" customWidth="1"/>
  </cols>
  <sheetData>
    <row r="1" spans="1:13" ht="12" customHeight="1">
      <c r="A1" s="60"/>
      <c r="B1" s="50"/>
      <c r="C1" s="50"/>
      <c r="D1" s="50"/>
      <c r="E1" s="379" t="s">
        <v>193</v>
      </c>
      <c r="F1" s="379"/>
      <c r="G1" s="380" t="s">
        <v>194</v>
      </c>
      <c r="H1" s="380"/>
      <c r="K1" s="380"/>
      <c r="L1" s="380"/>
      <c r="M1" s="84" t="s">
        <v>7</v>
      </c>
    </row>
    <row r="2" spans="1:10" ht="12" customHeight="1">
      <c r="A2" s="227"/>
      <c r="B2" s="379" t="s">
        <v>195</v>
      </c>
      <c r="C2" s="379"/>
      <c r="D2" s="379"/>
      <c r="E2" s="379"/>
      <c r="F2" s="379"/>
      <c r="G2" s="380" t="s">
        <v>196</v>
      </c>
      <c r="H2" s="380"/>
      <c r="I2" s="380"/>
      <c r="J2" s="380"/>
    </row>
    <row r="3" spans="1:13" ht="12" customHeight="1">
      <c r="A3" s="227"/>
      <c r="B3" s="379" t="s">
        <v>395</v>
      </c>
      <c r="C3" s="379"/>
      <c r="D3" s="379"/>
      <c r="E3" s="379"/>
      <c r="F3" s="379"/>
      <c r="G3" s="380" t="s">
        <v>197</v>
      </c>
      <c r="H3" s="380"/>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05" t="s">
        <v>200</v>
      </c>
      <c r="C5" s="414"/>
      <c r="D5" s="411" t="s">
        <v>282</v>
      </c>
      <c r="E5" s="90" t="s">
        <v>7</v>
      </c>
      <c r="F5" s="91" t="s">
        <v>198</v>
      </c>
      <c r="G5" s="92" t="s">
        <v>199</v>
      </c>
      <c r="H5" s="92" t="s">
        <v>7</v>
      </c>
      <c r="I5" s="92" t="s">
        <v>7</v>
      </c>
      <c r="J5" s="92" t="s">
        <v>7</v>
      </c>
      <c r="K5" s="92" t="s">
        <v>7</v>
      </c>
      <c r="L5" s="89" t="s">
        <v>7</v>
      </c>
      <c r="M5" s="90" t="s">
        <v>7</v>
      </c>
    </row>
    <row r="6" spans="1:13" s="64" customFormat="1" ht="15" customHeight="1">
      <c r="A6" s="93" t="s">
        <v>7</v>
      </c>
      <c r="B6" s="407"/>
      <c r="C6" s="415"/>
      <c r="D6" s="412"/>
      <c r="E6" s="405" t="s">
        <v>204</v>
      </c>
      <c r="F6" s="414"/>
      <c r="G6" s="414" t="s">
        <v>175</v>
      </c>
      <c r="H6" s="414"/>
      <c r="I6" s="414"/>
      <c r="J6" s="414"/>
      <c r="K6" s="414"/>
      <c r="L6" s="406"/>
      <c r="M6" s="94" t="s">
        <v>7</v>
      </c>
    </row>
    <row r="7" spans="1:13" s="64" customFormat="1" ht="13.5" customHeight="1">
      <c r="A7" s="93" t="s">
        <v>7</v>
      </c>
      <c r="B7" s="407"/>
      <c r="C7" s="415"/>
      <c r="D7" s="412"/>
      <c r="E7" s="407"/>
      <c r="F7" s="415"/>
      <c r="G7" s="416"/>
      <c r="H7" s="416"/>
      <c r="I7" s="416"/>
      <c r="J7" s="416"/>
      <c r="K7" s="416"/>
      <c r="L7" s="410"/>
      <c r="M7" s="94" t="s">
        <v>7</v>
      </c>
    </row>
    <row r="8" spans="1:13" s="64" customFormat="1" ht="21.75" customHeight="1">
      <c r="A8" s="93" t="s">
        <v>7</v>
      </c>
      <c r="B8" s="407"/>
      <c r="C8" s="415"/>
      <c r="D8" s="412"/>
      <c r="E8" s="407"/>
      <c r="F8" s="415"/>
      <c r="G8" s="414" t="s">
        <v>36</v>
      </c>
      <c r="H8" s="406"/>
      <c r="I8" s="405" t="s">
        <v>38</v>
      </c>
      <c r="J8" s="406"/>
      <c r="K8" s="405" t="s">
        <v>276</v>
      </c>
      <c r="L8" s="406"/>
      <c r="M8" s="94" t="s">
        <v>7</v>
      </c>
    </row>
    <row r="9" spans="1:13" s="64" customFormat="1" ht="25.5" customHeight="1">
      <c r="A9" s="95" t="s">
        <v>177</v>
      </c>
      <c r="B9" s="407"/>
      <c r="C9" s="415"/>
      <c r="D9" s="412"/>
      <c r="E9" s="407"/>
      <c r="F9" s="415"/>
      <c r="G9" s="415"/>
      <c r="H9" s="408"/>
      <c r="I9" s="407"/>
      <c r="J9" s="408"/>
      <c r="K9" s="407"/>
      <c r="L9" s="408"/>
      <c r="M9" s="97" t="s">
        <v>177</v>
      </c>
    </row>
    <row r="10" spans="1:13" s="64" customFormat="1" ht="27" customHeight="1">
      <c r="A10" s="95" t="s">
        <v>181</v>
      </c>
      <c r="B10" s="407"/>
      <c r="C10" s="415"/>
      <c r="D10" s="412"/>
      <c r="E10" s="407"/>
      <c r="F10" s="415"/>
      <c r="G10" s="415"/>
      <c r="H10" s="408"/>
      <c r="I10" s="407"/>
      <c r="J10" s="408"/>
      <c r="K10" s="407"/>
      <c r="L10" s="408"/>
      <c r="M10" s="97" t="s">
        <v>181</v>
      </c>
    </row>
    <row r="11" spans="1:13" s="64" customFormat="1" ht="38.25" customHeight="1">
      <c r="A11" s="93" t="s">
        <v>7</v>
      </c>
      <c r="B11" s="407"/>
      <c r="C11" s="415"/>
      <c r="D11" s="412"/>
      <c r="E11" s="409"/>
      <c r="F11" s="416"/>
      <c r="G11" s="416"/>
      <c r="H11" s="410"/>
      <c r="I11" s="409"/>
      <c r="J11" s="410"/>
      <c r="K11" s="409"/>
      <c r="L11" s="410"/>
      <c r="M11" s="94" t="s">
        <v>7</v>
      </c>
    </row>
    <row r="12" spans="1:13" s="64" customFormat="1" ht="16.5" customHeight="1">
      <c r="A12" s="93" t="s">
        <v>7</v>
      </c>
      <c r="B12" s="407"/>
      <c r="C12" s="415"/>
      <c r="D12" s="412"/>
      <c r="E12" s="98" t="s">
        <v>201</v>
      </c>
      <c r="F12" s="405" t="s">
        <v>258</v>
      </c>
      <c r="G12" s="100" t="s">
        <v>201</v>
      </c>
      <c r="H12" s="405" t="s">
        <v>258</v>
      </c>
      <c r="I12" s="98" t="s">
        <v>201</v>
      </c>
      <c r="J12" s="405" t="s">
        <v>258</v>
      </c>
      <c r="K12" s="98" t="s">
        <v>201</v>
      </c>
      <c r="L12" s="405" t="s">
        <v>358</v>
      </c>
      <c r="M12" s="94" t="s">
        <v>7</v>
      </c>
    </row>
    <row r="13" spans="1:13" s="64" customFormat="1" ht="14.25" customHeight="1">
      <c r="A13" s="93" t="s">
        <v>7</v>
      </c>
      <c r="B13" s="407"/>
      <c r="C13" s="415"/>
      <c r="D13" s="412"/>
      <c r="E13" s="96" t="s">
        <v>202</v>
      </c>
      <c r="F13" s="407"/>
      <c r="G13" s="95" t="s">
        <v>202</v>
      </c>
      <c r="H13" s="407"/>
      <c r="I13" s="96" t="s">
        <v>202</v>
      </c>
      <c r="J13" s="407"/>
      <c r="K13" s="96" t="s">
        <v>202</v>
      </c>
      <c r="L13" s="407"/>
      <c r="M13" s="94" t="s">
        <v>7</v>
      </c>
    </row>
    <row r="14" spans="1:13" s="64" customFormat="1" ht="17.25" customHeight="1">
      <c r="A14" s="93" t="s">
        <v>7</v>
      </c>
      <c r="B14" s="407"/>
      <c r="C14" s="415"/>
      <c r="D14" s="413"/>
      <c r="E14" s="96" t="s">
        <v>203</v>
      </c>
      <c r="F14" s="417"/>
      <c r="G14" s="95" t="s">
        <v>203</v>
      </c>
      <c r="H14" s="417"/>
      <c r="I14" s="96" t="s">
        <v>203</v>
      </c>
      <c r="J14" s="417"/>
      <c r="K14" s="96" t="s">
        <v>355</v>
      </c>
      <c r="L14" s="417"/>
      <c r="M14" s="94" t="s">
        <v>7</v>
      </c>
    </row>
    <row r="15" spans="1:13" s="64" customFormat="1" ht="12">
      <c r="A15" s="101" t="s">
        <v>7</v>
      </c>
      <c r="B15" s="417"/>
      <c r="C15" s="418"/>
      <c r="D15" s="102" t="s">
        <v>42</v>
      </c>
      <c r="E15" s="102" t="s">
        <v>43</v>
      </c>
      <c r="F15" s="103" t="s">
        <v>44</v>
      </c>
      <c r="G15" s="104" t="s">
        <v>45</v>
      </c>
      <c r="H15" s="102" t="s">
        <v>46</v>
      </c>
      <c r="I15" s="102" t="s">
        <v>47</v>
      </c>
      <c r="J15" s="102" t="s">
        <v>48</v>
      </c>
      <c r="K15" s="102" t="s">
        <v>49</v>
      </c>
      <c r="L15" s="102" t="s">
        <v>50</v>
      </c>
      <c r="M15" s="105" t="s">
        <v>7</v>
      </c>
    </row>
    <row r="16" spans="1:13" ht="12" customHeight="1">
      <c r="A16" s="449"/>
      <c r="B16" s="449"/>
      <c r="C16" s="449"/>
      <c r="D16" s="449"/>
      <c r="E16" s="449"/>
      <c r="F16" s="449"/>
      <c r="G16" s="449"/>
      <c r="H16" s="449"/>
      <c r="I16" s="449"/>
      <c r="J16" s="449"/>
      <c r="K16" s="9"/>
      <c r="L16" s="9"/>
      <c r="M16" s="9"/>
    </row>
    <row r="17" spans="1:13" s="6" customFormat="1" ht="18" customHeight="1">
      <c r="A17" s="404" t="s">
        <v>388</v>
      </c>
      <c r="B17" s="404"/>
      <c r="C17" s="404"/>
      <c r="D17" s="404"/>
      <c r="E17" s="404"/>
      <c r="F17" s="404"/>
      <c r="G17" s="404" t="s">
        <v>388</v>
      </c>
      <c r="H17" s="404"/>
      <c r="I17" s="404"/>
      <c r="J17" s="404"/>
      <c r="K17" s="404"/>
      <c r="L17" s="404"/>
      <c r="M17" s="404"/>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28549708</v>
      </c>
      <c r="E19" s="169">
        <v>15089602</v>
      </c>
      <c r="F19" s="169">
        <v>12658206</v>
      </c>
      <c r="G19" s="169">
        <v>322983</v>
      </c>
      <c r="H19" s="169">
        <v>1471659</v>
      </c>
      <c r="I19" s="169">
        <v>946193</v>
      </c>
      <c r="J19" s="169" t="s">
        <v>314</v>
      </c>
      <c r="K19" s="169">
        <v>388377</v>
      </c>
      <c r="L19" s="169" t="s">
        <v>314</v>
      </c>
      <c r="M19" s="13">
        <v>96</v>
      </c>
    </row>
    <row r="20" spans="1:13" ht="11.25" customHeight="1">
      <c r="A20" s="7">
        <v>97</v>
      </c>
      <c r="B20" s="3" t="s">
        <v>10</v>
      </c>
      <c r="C20" s="3"/>
      <c r="D20" s="168">
        <v>18910099</v>
      </c>
      <c r="E20" s="169">
        <v>12115598</v>
      </c>
      <c r="F20" s="169">
        <v>6794501</v>
      </c>
      <c r="G20" s="169">
        <v>275782</v>
      </c>
      <c r="H20" s="169">
        <v>808439</v>
      </c>
      <c r="I20" s="169">
        <v>211804</v>
      </c>
      <c r="J20" s="169" t="s">
        <v>314</v>
      </c>
      <c r="K20" s="169">
        <v>432831</v>
      </c>
      <c r="L20" s="169" t="s">
        <v>314</v>
      </c>
      <c r="M20" s="13">
        <v>97</v>
      </c>
    </row>
    <row r="21" spans="1:13" ht="11.25" customHeight="1">
      <c r="A21" s="7">
        <v>98</v>
      </c>
      <c r="B21" s="3" t="s">
        <v>11</v>
      </c>
      <c r="C21" s="3"/>
      <c r="D21" s="168">
        <v>47017946</v>
      </c>
      <c r="E21" s="169">
        <v>27443826</v>
      </c>
      <c r="F21" s="169">
        <v>18314077</v>
      </c>
      <c r="G21" s="169">
        <v>721373</v>
      </c>
      <c r="H21" s="169">
        <v>1721565</v>
      </c>
      <c r="I21" s="169">
        <v>824068</v>
      </c>
      <c r="J21" s="169" t="s">
        <v>314</v>
      </c>
      <c r="K21" s="169">
        <v>1030345</v>
      </c>
      <c r="L21" s="169" t="s">
        <v>314</v>
      </c>
      <c r="M21" s="13">
        <v>98</v>
      </c>
    </row>
    <row r="22" spans="1:13" ht="11.25" customHeight="1">
      <c r="A22" s="7">
        <v>99</v>
      </c>
      <c r="B22" s="14" t="s">
        <v>4</v>
      </c>
      <c r="C22" s="14"/>
      <c r="D22" s="149">
        <f>SUM(D19:D21)</f>
        <v>94477753</v>
      </c>
      <c r="E22" s="150">
        <f>SUM(E19:E21)</f>
        <v>54649026</v>
      </c>
      <c r="F22" s="150">
        <f aca="true" t="shared" si="0" ref="F22:L22">SUM(F19:F21)</f>
        <v>37766784</v>
      </c>
      <c r="G22" s="150">
        <f t="shared" si="0"/>
        <v>1320138</v>
      </c>
      <c r="H22" s="150">
        <f t="shared" si="0"/>
        <v>4001663</v>
      </c>
      <c r="I22" s="150">
        <f t="shared" si="0"/>
        <v>1982065</v>
      </c>
      <c r="J22" s="132">
        <f t="shared" si="0"/>
        <v>0</v>
      </c>
      <c r="K22" s="150">
        <f t="shared" si="0"/>
        <v>1851553</v>
      </c>
      <c r="L22" s="132">
        <f t="shared" si="0"/>
        <v>0</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45178389</v>
      </c>
      <c r="E26" s="169">
        <v>9013663</v>
      </c>
      <c r="F26" s="169">
        <v>36164726</v>
      </c>
      <c r="G26" s="169">
        <v>426746</v>
      </c>
      <c r="H26" s="169">
        <v>2622132</v>
      </c>
      <c r="I26" s="169">
        <v>252075</v>
      </c>
      <c r="J26" s="169" t="s">
        <v>314</v>
      </c>
      <c r="K26" s="169">
        <v>382487</v>
      </c>
      <c r="L26" s="169">
        <v>70179</v>
      </c>
      <c r="M26" s="13">
        <v>100</v>
      </c>
    </row>
    <row r="27" spans="1:13" ht="11.25" customHeight="1">
      <c r="A27" s="7">
        <v>101</v>
      </c>
      <c r="B27" s="3" t="s">
        <v>13</v>
      </c>
      <c r="C27" s="3"/>
      <c r="D27" s="168">
        <v>25828333</v>
      </c>
      <c r="E27" s="169">
        <v>11448489</v>
      </c>
      <c r="F27" s="169">
        <v>14379844</v>
      </c>
      <c r="G27" s="169">
        <v>524671</v>
      </c>
      <c r="H27" s="169">
        <v>986440</v>
      </c>
      <c r="I27" s="169">
        <v>96326</v>
      </c>
      <c r="J27" s="169">
        <v>496521</v>
      </c>
      <c r="K27" s="169">
        <v>488310</v>
      </c>
      <c r="L27" s="169">
        <v>39079</v>
      </c>
      <c r="M27" s="13">
        <v>101</v>
      </c>
    </row>
    <row r="28" spans="1:13" ht="11.25" customHeight="1">
      <c r="A28" s="7">
        <v>102</v>
      </c>
      <c r="B28" s="3" t="s">
        <v>14</v>
      </c>
      <c r="C28" s="3"/>
      <c r="D28" s="168">
        <v>25855591</v>
      </c>
      <c r="E28" s="169">
        <v>7972206</v>
      </c>
      <c r="F28" s="169">
        <v>17883385</v>
      </c>
      <c r="G28" s="169">
        <v>142734</v>
      </c>
      <c r="H28" s="169">
        <v>634459</v>
      </c>
      <c r="I28" s="169">
        <v>196687</v>
      </c>
      <c r="J28" s="169" t="s">
        <v>314</v>
      </c>
      <c r="K28" s="169">
        <v>168616</v>
      </c>
      <c r="L28" s="169" t="s">
        <v>314</v>
      </c>
      <c r="M28" s="13">
        <v>102</v>
      </c>
    </row>
    <row r="29" spans="1:13" ht="11.25" customHeight="1">
      <c r="A29" s="7">
        <v>103</v>
      </c>
      <c r="B29" s="3" t="s">
        <v>15</v>
      </c>
      <c r="C29" s="3"/>
      <c r="D29" s="168">
        <v>20189365</v>
      </c>
      <c r="E29" s="169">
        <v>7654442</v>
      </c>
      <c r="F29" s="169">
        <v>12534923</v>
      </c>
      <c r="G29" s="169">
        <v>376966</v>
      </c>
      <c r="H29" s="169">
        <v>591331</v>
      </c>
      <c r="I29" s="169">
        <v>260326</v>
      </c>
      <c r="J29" s="169">
        <v>2500</v>
      </c>
      <c r="K29" s="169">
        <v>159959</v>
      </c>
      <c r="L29" s="169">
        <v>3810</v>
      </c>
      <c r="M29" s="13">
        <v>103</v>
      </c>
    </row>
    <row r="30" spans="1:13" ht="11.25" customHeight="1">
      <c r="A30" s="7">
        <v>104</v>
      </c>
      <c r="B30" s="3" t="s">
        <v>16</v>
      </c>
      <c r="C30" s="3"/>
      <c r="D30" s="168">
        <v>20739859</v>
      </c>
      <c r="E30" s="169">
        <v>6704660</v>
      </c>
      <c r="F30" s="169">
        <v>13536346</v>
      </c>
      <c r="G30" s="169">
        <v>64501</v>
      </c>
      <c r="H30" s="169">
        <v>1376553</v>
      </c>
      <c r="I30" s="169">
        <v>44798</v>
      </c>
      <c r="J30" s="169" t="s">
        <v>314</v>
      </c>
      <c r="K30" s="169">
        <v>107048</v>
      </c>
      <c r="L30" s="169">
        <v>13189</v>
      </c>
      <c r="M30" s="13">
        <v>104</v>
      </c>
    </row>
    <row r="31" spans="1:13" ht="11.25" customHeight="1">
      <c r="A31" s="7">
        <v>105</v>
      </c>
      <c r="B31" s="3" t="s">
        <v>17</v>
      </c>
      <c r="C31" s="3"/>
      <c r="D31" s="168">
        <v>41738417</v>
      </c>
      <c r="E31" s="169">
        <v>13824630</v>
      </c>
      <c r="F31" s="169">
        <v>27913787</v>
      </c>
      <c r="G31" s="169">
        <v>346294</v>
      </c>
      <c r="H31" s="169">
        <v>980010</v>
      </c>
      <c r="I31" s="169">
        <v>889960</v>
      </c>
      <c r="J31" s="169">
        <v>32041</v>
      </c>
      <c r="K31" s="169">
        <v>855452</v>
      </c>
      <c r="L31" s="169">
        <v>12705</v>
      </c>
      <c r="M31" s="13">
        <v>105</v>
      </c>
    </row>
    <row r="32" spans="1:13" ht="11.25" customHeight="1">
      <c r="A32" s="7">
        <v>106</v>
      </c>
      <c r="B32" s="3" t="s">
        <v>18</v>
      </c>
      <c r="C32" s="3"/>
      <c r="D32" s="168">
        <v>33948149</v>
      </c>
      <c r="E32" s="169">
        <v>6633049</v>
      </c>
      <c r="F32" s="169">
        <v>27315100</v>
      </c>
      <c r="G32" s="169">
        <v>556123</v>
      </c>
      <c r="H32" s="169">
        <v>1533196</v>
      </c>
      <c r="I32" s="169">
        <v>345342</v>
      </c>
      <c r="J32" s="169">
        <v>108765</v>
      </c>
      <c r="K32" s="169">
        <v>173549</v>
      </c>
      <c r="L32" s="169">
        <v>30552</v>
      </c>
      <c r="M32" s="13">
        <v>106</v>
      </c>
    </row>
    <row r="33" spans="1:13" ht="11.25" customHeight="1">
      <c r="A33" s="7">
        <v>107</v>
      </c>
      <c r="B33" s="3" t="s">
        <v>10</v>
      </c>
      <c r="C33" s="3"/>
      <c r="D33" s="168">
        <v>32290554</v>
      </c>
      <c r="E33" s="169">
        <v>10804745</v>
      </c>
      <c r="F33" s="169">
        <v>21485809</v>
      </c>
      <c r="G33" s="169">
        <v>219247</v>
      </c>
      <c r="H33" s="169">
        <v>1817948</v>
      </c>
      <c r="I33" s="169">
        <v>525295</v>
      </c>
      <c r="J33" s="169">
        <v>268121</v>
      </c>
      <c r="K33" s="169">
        <v>465702</v>
      </c>
      <c r="L33" s="169" t="s">
        <v>314</v>
      </c>
      <c r="M33" s="13">
        <v>107</v>
      </c>
    </row>
    <row r="34" spans="1:13" ht="11.25" customHeight="1">
      <c r="A34" s="7">
        <v>108</v>
      </c>
      <c r="B34" s="3" t="s">
        <v>11</v>
      </c>
      <c r="C34" s="3"/>
      <c r="D34" s="168">
        <v>44145461</v>
      </c>
      <c r="E34" s="169">
        <v>10542130</v>
      </c>
      <c r="F34" s="169">
        <v>33603331</v>
      </c>
      <c r="G34" s="169">
        <v>481019</v>
      </c>
      <c r="H34" s="169">
        <v>2178104</v>
      </c>
      <c r="I34" s="169">
        <v>213931</v>
      </c>
      <c r="J34" s="169" t="s">
        <v>314</v>
      </c>
      <c r="K34" s="169">
        <v>129622</v>
      </c>
      <c r="L34" s="169">
        <v>46351</v>
      </c>
      <c r="M34" s="13">
        <v>108</v>
      </c>
    </row>
    <row r="35" spans="1:13" ht="11.25" customHeight="1">
      <c r="A35" s="7">
        <v>109</v>
      </c>
      <c r="B35" s="14" t="s">
        <v>4</v>
      </c>
      <c r="C35" s="14"/>
      <c r="D35" s="149">
        <f>SUM(D26:D34)</f>
        <v>289914118</v>
      </c>
      <c r="E35" s="150">
        <f>SUM(E26:E34)</f>
        <v>84598014</v>
      </c>
      <c r="F35" s="150">
        <f aca="true" t="shared" si="1" ref="F35:L35">SUM(F26:F34)</f>
        <v>204817251</v>
      </c>
      <c r="G35" s="150">
        <f t="shared" si="1"/>
        <v>3138301</v>
      </c>
      <c r="H35" s="150">
        <f t="shared" si="1"/>
        <v>12720173</v>
      </c>
      <c r="I35" s="150">
        <f t="shared" si="1"/>
        <v>2824740</v>
      </c>
      <c r="J35" s="150">
        <f t="shared" si="1"/>
        <v>907948</v>
      </c>
      <c r="K35" s="150">
        <f t="shared" si="1"/>
        <v>2930745</v>
      </c>
      <c r="L35" s="150">
        <f t="shared" si="1"/>
        <v>215865</v>
      </c>
      <c r="M35" s="13">
        <v>109</v>
      </c>
    </row>
    <row r="36" spans="1:13" ht="11.25" customHeight="1">
      <c r="A36" s="7">
        <v>110</v>
      </c>
      <c r="B36" s="20" t="s">
        <v>6</v>
      </c>
      <c r="C36" s="20"/>
      <c r="D36" s="149">
        <f>D22+D35</f>
        <v>384391871</v>
      </c>
      <c r="E36" s="150">
        <f>E22+E35</f>
        <v>139247040</v>
      </c>
      <c r="F36" s="150">
        <f aca="true" t="shared" si="2" ref="F36:L36">F22+F35</f>
        <v>242584035</v>
      </c>
      <c r="G36" s="150">
        <f t="shared" si="2"/>
        <v>4458439</v>
      </c>
      <c r="H36" s="150">
        <f t="shared" si="2"/>
        <v>16721836</v>
      </c>
      <c r="I36" s="150">
        <f t="shared" si="2"/>
        <v>4806805</v>
      </c>
      <c r="J36" s="150">
        <f t="shared" si="2"/>
        <v>907948</v>
      </c>
      <c r="K36" s="150">
        <f t="shared" si="2"/>
        <v>4782298</v>
      </c>
      <c r="L36" s="150">
        <f t="shared" si="2"/>
        <v>215865</v>
      </c>
      <c r="M36" s="13">
        <v>110</v>
      </c>
    </row>
    <row r="37" spans="1:13" ht="9.75" customHeight="1">
      <c r="A37" s="7"/>
      <c r="B37" s="20"/>
      <c r="C37" s="20"/>
      <c r="D37" s="17"/>
      <c r="E37" s="17"/>
      <c r="F37" s="17"/>
      <c r="G37" s="17"/>
      <c r="H37" s="17"/>
      <c r="I37" s="17"/>
      <c r="J37" s="17"/>
      <c r="K37" s="17"/>
      <c r="L37" s="17"/>
      <c r="M37" s="13"/>
    </row>
    <row r="38" spans="1:13" s="6" customFormat="1" ht="24" customHeight="1">
      <c r="A38" s="404" t="s">
        <v>389</v>
      </c>
      <c r="B38" s="404"/>
      <c r="C38" s="404"/>
      <c r="D38" s="404"/>
      <c r="E38" s="404"/>
      <c r="F38" s="404"/>
      <c r="G38" s="404" t="s">
        <v>389</v>
      </c>
      <c r="H38" s="404"/>
      <c r="I38" s="404"/>
      <c r="J38" s="404"/>
      <c r="K38" s="404"/>
      <c r="L38" s="404"/>
      <c r="M38" s="404"/>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116524258</v>
      </c>
      <c r="E40" s="169">
        <v>58996714</v>
      </c>
      <c r="F40" s="169">
        <v>56062699</v>
      </c>
      <c r="G40" s="169">
        <v>3676510</v>
      </c>
      <c r="H40" s="169">
        <v>4394600</v>
      </c>
      <c r="I40" s="169">
        <v>532770</v>
      </c>
      <c r="J40" s="169" t="s">
        <v>314</v>
      </c>
      <c r="K40" s="169">
        <v>1018605</v>
      </c>
      <c r="L40" s="169" t="s">
        <v>314</v>
      </c>
      <c r="M40" s="13">
        <v>111</v>
      </c>
    </row>
    <row r="41" spans="1:13" ht="11.25" customHeight="1">
      <c r="A41" s="7">
        <v>112</v>
      </c>
      <c r="B41" s="3" t="s">
        <v>20</v>
      </c>
      <c r="C41" s="3"/>
      <c r="D41" s="168">
        <v>23168023</v>
      </c>
      <c r="E41" s="169">
        <v>12048127</v>
      </c>
      <c r="F41" s="169">
        <v>11119896</v>
      </c>
      <c r="G41" s="169" t="s">
        <v>314</v>
      </c>
      <c r="H41" s="169">
        <v>910000</v>
      </c>
      <c r="I41" s="169">
        <v>486369</v>
      </c>
      <c r="J41" s="169" t="s">
        <v>314</v>
      </c>
      <c r="K41" s="169">
        <v>448659</v>
      </c>
      <c r="L41" s="169" t="s">
        <v>314</v>
      </c>
      <c r="M41" s="13">
        <v>112</v>
      </c>
    </row>
    <row r="42" spans="1:13" ht="11.25" customHeight="1">
      <c r="A42" s="7">
        <v>113</v>
      </c>
      <c r="B42" s="3" t="s">
        <v>21</v>
      </c>
      <c r="C42" s="3"/>
      <c r="D42" s="168">
        <v>24311201</v>
      </c>
      <c r="E42" s="169">
        <v>14264270</v>
      </c>
      <c r="F42" s="169">
        <v>9530476</v>
      </c>
      <c r="G42" s="169">
        <v>406292</v>
      </c>
      <c r="H42" s="169">
        <v>1656968</v>
      </c>
      <c r="I42" s="169">
        <v>620769</v>
      </c>
      <c r="J42" s="169">
        <v>381937</v>
      </c>
      <c r="K42" s="169">
        <v>663511</v>
      </c>
      <c r="L42" s="169" t="s">
        <v>314</v>
      </c>
      <c r="M42" s="13">
        <v>113</v>
      </c>
    </row>
    <row r="43" spans="1:13" ht="11.25" customHeight="1">
      <c r="A43" s="7">
        <v>114</v>
      </c>
      <c r="B43" s="3" t="s">
        <v>22</v>
      </c>
      <c r="C43" s="3"/>
      <c r="D43" s="168">
        <v>13698314</v>
      </c>
      <c r="E43" s="169">
        <v>4740651</v>
      </c>
      <c r="F43" s="169">
        <v>8597736</v>
      </c>
      <c r="G43" s="169">
        <v>106067</v>
      </c>
      <c r="H43" s="169">
        <v>503702</v>
      </c>
      <c r="I43" s="169">
        <v>895874</v>
      </c>
      <c r="J43" s="169" t="s">
        <v>314</v>
      </c>
      <c r="K43" s="169">
        <v>71113</v>
      </c>
      <c r="L43" s="169">
        <v>12489</v>
      </c>
      <c r="M43" s="13">
        <v>114</v>
      </c>
    </row>
    <row r="44" spans="1:13" ht="11.25" customHeight="1">
      <c r="A44" s="7">
        <v>115</v>
      </c>
      <c r="B44" s="14" t="s">
        <v>4</v>
      </c>
      <c r="C44" s="14"/>
      <c r="D44" s="149">
        <f>SUM(D40:D43)</f>
        <v>177701796</v>
      </c>
      <c r="E44" s="150">
        <f>SUM(E40:E43)</f>
        <v>90049762</v>
      </c>
      <c r="F44" s="150">
        <f aca="true" t="shared" si="3" ref="F44:L44">SUM(F40:F43)</f>
        <v>85310807</v>
      </c>
      <c r="G44" s="150">
        <f t="shared" si="3"/>
        <v>4188869</v>
      </c>
      <c r="H44" s="150">
        <f t="shared" si="3"/>
        <v>7465270</v>
      </c>
      <c r="I44" s="150">
        <f t="shared" si="3"/>
        <v>2535782</v>
      </c>
      <c r="J44" s="150">
        <f t="shared" si="3"/>
        <v>381937</v>
      </c>
      <c r="K44" s="150">
        <f t="shared" si="3"/>
        <v>2201888</v>
      </c>
      <c r="L44" s="150">
        <f t="shared" si="3"/>
        <v>12489</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45493787</v>
      </c>
      <c r="E47" s="169">
        <v>12710473</v>
      </c>
      <c r="F47" s="169">
        <v>31903455</v>
      </c>
      <c r="G47" s="169">
        <v>179061</v>
      </c>
      <c r="H47" s="169">
        <v>1447888</v>
      </c>
      <c r="I47" s="169">
        <v>91850</v>
      </c>
      <c r="J47" s="169">
        <v>17634</v>
      </c>
      <c r="K47" s="169">
        <v>450771</v>
      </c>
      <c r="L47" s="169">
        <v>5428</v>
      </c>
      <c r="M47" s="13">
        <v>116</v>
      </c>
    </row>
    <row r="48" spans="1:13" ht="11.25" customHeight="1">
      <c r="A48" s="7">
        <v>117</v>
      </c>
      <c r="B48" s="3" t="s">
        <v>25</v>
      </c>
      <c r="C48" s="3"/>
      <c r="D48" s="168">
        <v>83457700</v>
      </c>
      <c r="E48" s="169">
        <v>26395043</v>
      </c>
      <c r="F48" s="169">
        <v>56801525</v>
      </c>
      <c r="G48" s="169">
        <v>797927</v>
      </c>
      <c r="H48" s="169">
        <v>3879138</v>
      </c>
      <c r="I48" s="169">
        <v>709940</v>
      </c>
      <c r="J48" s="169">
        <v>231982</v>
      </c>
      <c r="K48" s="169">
        <v>851922</v>
      </c>
      <c r="L48" s="169">
        <v>54451</v>
      </c>
      <c r="M48" s="13">
        <v>117</v>
      </c>
    </row>
    <row r="49" spans="1:13" ht="11.25" customHeight="1">
      <c r="A49" s="7">
        <v>118</v>
      </c>
      <c r="B49" s="3" t="s">
        <v>313</v>
      </c>
      <c r="C49" s="3"/>
      <c r="D49" s="168">
        <v>23987081</v>
      </c>
      <c r="E49" s="169">
        <v>7108318</v>
      </c>
      <c r="F49" s="169">
        <v>16533312</v>
      </c>
      <c r="G49" s="169">
        <v>6154</v>
      </c>
      <c r="H49" s="169">
        <v>762788</v>
      </c>
      <c r="I49" s="169">
        <v>246643</v>
      </c>
      <c r="J49" s="169">
        <v>18734</v>
      </c>
      <c r="K49" s="169">
        <v>102180</v>
      </c>
      <c r="L49" s="169" t="s">
        <v>314</v>
      </c>
      <c r="M49" s="13">
        <v>118</v>
      </c>
    </row>
    <row r="50" spans="1:13" ht="11.25" customHeight="1">
      <c r="A50" s="7">
        <v>119</v>
      </c>
      <c r="B50" s="3" t="s">
        <v>26</v>
      </c>
      <c r="C50" s="3"/>
      <c r="D50" s="168">
        <v>41532579</v>
      </c>
      <c r="E50" s="169">
        <v>13526564</v>
      </c>
      <c r="F50" s="169">
        <v>27995381</v>
      </c>
      <c r="G50" s="169">
        <v>300247</v>
      </c>
      <c r="H50" s="169">
        <v>997950</v>
      </c>
      <c r="I50" s="169">
        <v>588357</v>
      </c>
      <c r="J50" s="169">
        <v>5433</v>
      </c>
      <c r="K50" s="169">
        <v>573338</v>
      </c>
      <c r="L50" s="169">
        <v>8810</v>
      </c>
      <c r="M50" s="13">
        <v>119</v>
      </c>
    </row>
    <row r="51" spans="1:13" ht="11.25" customHeight="1">
      <c r="A51" s="7">
        <v>120</v>
      </c>
      <c r="B51" s="3" t="s">
        <v>27</v>
      </c>
      <c r="C51" s="3"/>
      <c r="D51" s="168">
        <v>48898272</v>
      </c>
      <c r="E51" s="169">
        <v>13336377</v>
      </c>
      <c r="F51" s="169">
        <v>35463475</v>
      </c>
      <c r="G51" s="169">
        <v>501551</v>
      </c>
      <c r="H51" s="169">
        <v>2345522</v>
      </c>
      <c r="I51" s="169">
        <v>430906</v>
      </c>
      <c r="J51" s="169" t="s">
        <v>314</v>
      </c>
      <c r="K51" s="169">
        <v>408160</v>
      </c>
      <c r="L51" s="169">
        <v>71562</v>
      </c>
      <c r="M51" s="13">
        <v>120</v>
      </c>
    </row>
    <row r="52" spans="1:13" ht="11.25" customHeight="1">
      <c r="A52" s="7">
        <v>121</v>
      </c>
      <c r="B52" s="3" t="s">
        <v>28</v>
      </c>
      <c r="C52" s="3"/>
      <c r="D52" s="168">
        <v>25403615</v>
      </c>
      <c r="E52" s="169">
        <v>10701703</v>
      </c>
      <c r="F52" s="169">
        <v>13490064</v>
      </c>
      <c r="G52" s="169">
        <v>97958</v>
      </c>
      <c r="H52" s="169">
        <v>677988</v>
      </c>
      <c r="I52" s="169">
        <v>832912</v>
      </c>
      <c r="J52" s="169" t="s">
        <v>314</v>
      </c>
      <c r="K52" s="169">
        <v>622217</v>
      </c>
      <c r="L52" s="169" t="s">
        <v>314</v>
      </c>
      <c r="M52" s="13">
        <v>121</v>
      </c>
    </row>
    <row r="53" spans="1:13" ht="11.25" customHeight="1">
      <c r="A53" s="7">
        <v>122</v>
      </c>
      <c r="B53" s="3" t="s">
        <v>29</v>
      </c>
      <c r="C53" s="3"/>
      <c r="D53" s="168">
        <v>43998393</v>
      </c>
      <c r="E53" s="169">
        <v>13692742</v>
      </c>
      <c r="F53" s="169">
        <v>30305651</v>
      </c>
      <c r="G53" s="169">
        <v>541770</v>
      </c>
      <c r="H53" s="169">
        <v>832620</v>
      </c>
      <c r="I53" s="169">
        <v>446623</v>
      </c>
      <c r="J53" s="169" t="s">
        <v>314</v>
      </c>
      <c r="K53" s="169">
        <v>554674</v>
      </c>
      <c r="L53" s="169" t="s">
        <v>314</v>
      </c>
      <c r="M53" s="13">
        <v>122</v>
      </c>
    </row>
    <row r="54" spans="1:13" ht="11.25" customHeight="1">
      <c r="A54" s="7">
        <v>123</v>
      </c>
      <c r="B54" s="3" t="s">
        <v>30</v>
      </c>
      <c r="C54" s="3"/>
      <c r="D54" s="168">
        <v>41004492</v>
      </c>
      <c r="E54" s="169">
        <v>13546689</v>
      </c>
      <c r="F54" s="169">
        <v>26617420</v>
      </c>
      <c r="G54" s="169">
        <v>469572</v>
      </c>
      <c r="H54" s="169">
        <v>239778</v>
      </c>
      <c r="I54" s="169">
        <v>498827</v>
      </c>
      <c r="J54" s="169" t="s">
        <v>314</v>
      </c>
      <c r="K54" s="169">
        <v>234641</v>
      </c>
      <c r="L54" s="169">
        <v>100</v>
      </c>
      <c r="M54" s="13">
        <v>123</v>
      </c>
    </row>
    <row r="55" spans="1:13" ht="11.25" customHeight="1">
      <c r="A55" s="7">
        <v>124</v>
      </c>
      <c r="B55" s="3" t="s">
        <v>31</v>
      </c>
      <c r="C55" s="3"/>
      <c r="D55" s="168">
        <v>38671440</v>
      </c>
      <c r="E55" s="169">
        <v>11317231</v>
      </c>
      <c r="F55" s="169">
        <v>27080287</v>
      </c>
      <c r="G55" s="169">
        <v>43794</v>
      </c>
      <c r="H55" s="169">
        <v>659658</v>
      </c>
      <c r="I55" s="169">
        <v>309382</v>
      </c>
      <c r="J55" s="169">
        <v>10316</v>
      </c>
      <c r="K55" s="169">
        <v>241781</v>
      </c>
      <c r="L55" s="169">
        <v>15876</v>
      </c>
      <c r="M55" s="13">
        <v>124</v>
      </c>
    </row>
    <row r="56" spans="1:13" ht="11.25" customHeight="1">
      <c r="A56" s="7">
        <v>125</v>
      </c>
      <c r="B56" s="3" t="s">
        <v>32</v>
      </c>
      <c r="C56" s="3"/>
      <c r="D56" s="168">
        <v>55563393</v>
      </c>
      <c r="E56" s="169">
        <v>18304929</v>
      </c>
      <c r="F56" s="169">
        <v>36061433</v>
      </c>
      <c r="G56" s="169">
        <v>6649</v>
      </c>
      <c r="H56" s="169">
        <v>1296200</v>
      </c>
      <c r="I56" s="169">
        <v>1047132</v>
      </c>
      <c r="J56" s="169" t="s">
        <v>314</v>
      </c>
      <c r="K56" s="169">
        <v>670810</v>
      </c>
      <c r="L56" s="169">
        <v>27182</v>
      </c>
      <c r="M56" s="13">
        <v>125</v>
      </c>
    </row>
    <row r="57" spans="1:13" ht="11.25" customHeight="1">
      <c r="A57" s="7">
        <v>126</v>
      </c>
      <c r="B57" s="14" t="s">
        <v>4</v>
      </c>
      <c r="C57" s="14"/>
      <c r="D57" s="149">
        <f>SUM(D47:D56)</f>
        <v>448010752</v>
      </c>
      <c r="E57" s="150">
        <f>SUM(E47:E56)</f>
        <v>140640069</v>
      </c>
      <c r="F57" s="150">
        <f aca="true" t="shared" si="4" ref="F57:L57">SUM(F47:F56)</f>
        <v>302252003</v>
      </c>
      <c r="G57" s="150">
        <f>SUM(G47:G56)</f>
        <v>2944683</v>
      </c>
      <c r="H57" s="150">
        <f t="shared" si="4"/>
        <v>13139530</v>
      </c>
      <c r="I57" s="150">
        <f t="shared" si="4"/>
        <v>5202572</v>
      </c>
      <c r="J57" s="150">
        <f t="shared" si="4"/>
        <v>284099</v>
      </c>
      <c r="K57" s="150">
        <f t="shared" si="4"/>
        <v>4710494</v>
      </c>
      <c r="L57" s="150">
        <f t="shared" si="4"/>
        <v>183409</v>
      </c>
      <c r="M57" s="13">
        <v>126</v>
      </c>
    </row>
    <row r="58" spans="1:13" ht="11.25" customHeight="1">
      <c r="A58" s="7">
        <v>127</v>
      </c>
      <c r="B58" s="20" t="s">
        <v>19</v>
      </c>
      <c r="C58" s="20"/>
      <c r="D58" s="149">
        <f>D44+D57</f>
        <v>625712548</v>
      </c>
      <c r="E58" s="150">
        <f>E44+E57</f>
        <v>230689831</v>
      </c>
      <c r="F58" s="150">
        <f aca="true" t="shared" si="5" ref="F58:L58">F44+F57</f>
        <v>387562810</v>
      </c>
      <c r="G58" s="150">
        <f t="shared" si="5"/>
        <v>7133552</v>
      </c>
      <c r="H58" s="150">
        <f t="shared" si="5"/>
        <v>20604800</v>
      </c>
      <c r="I58" s="150">
        <f t="shared" si="5"/>
        <v>7738354</v>
      </c>
      <c r="J58" s="150">
        <f t="shared" si="5"/>
        <v>666036</v>
      </c>
      <c r="K58" s="150">
        <f t="shared" si="5"/>
        <v>6912382</v>
      </c>
      <c r="L58" s="150">
        <f t="shared" si="5"/>
        <v>195898</v>
      </c>
      <c r="M58" s="13">
        <v>127</v>
      </c>
    </row>
    <row r="59" spans="1:13" ht="2.25" customHeight="1">
      <c r="A59" s="7"/>
      <c r="B59" s="3"/>
      <c r="C59" s="3"/>
      <c r="D59" s="2"/>
      <c r="E59" s="12"/>
      <c r="F59" s="12"/>
      <c r="G59" s="12"/>
      <c r="H59" s="12"/>
      <c r="I59" s="12"/>
      <c r="J59" s="12"/>
      <c r="K59" s="21"/>
      <c r="L59" s="21"/>
      <c r="M59" s="199"/>
    </row>
    <row r="60" spans="1:13" ht="17.25" customHeight="1">
      <c r="A60" s="403" t="s">
        <v>33</v>
      </c>
      <c r="B60" s="403"/>
      <c r="C60" s="403"/>
      <c r="D60" s="403"/>
      <c r="E60" s="403"/>
      <c r="F60" s="403"/>
      <c r="G60" s="403"/>
      <c r="H60" s="403"/>
      <c r="I60" s="403"/>
      <c r="J60" s="403"/>
      <c r="K60" s="21"/>
      <c r="L60" s="21"/>
      <c r="M60" s="199"/>
    </row>
    <row r="61" spans="1:13" s="52" customFormat="1" ht="9" customHeight="1">
      <c r="A61" s="450" t="s">
        <v>350</v>
      </c>
      <c r="B61" s="451"/>
      <c r="C61" s="451"/>
      <c r="D61" s="451"/>
      <c r="E61" s="451"/>
      <c r="F61" s="451"/>
      <c r="G61" s="451"/>
      <c r="H61" s="451"/>
      <c r="I61" s="451"/>
      <c r="J61" s="451"/>
      <c r="K61" s="451"/>
      <c r="L61" s="451"/>
      <c r="M61" s="451"/>
    </row>
    <row r="62" spans="1:13" s="52" customFormat="1" ht="9" customHeight="1">
      <c r="A62" s="354" t="s">
        <v>361</v>
      </c>
      <c r="B62" s="354"/>
      <c r="C62" s="354"/>
      <c r="D62" s="354"/>
      <c r="E62" s="354"/>
      <c r="F62" s="354"/>
      <c r="G62" s="144"/>
      <c r="H62" s="144"/>
      <c r="I62" s="144"/>
      <c r="J62" s="144"/>
      <c r="K62" s="145"/>
      <c r="L62" s="145"/>
      <c r="M62" s="146"/>
    </row>
    <row r="63" spans="1:13" s="52" customFormat="1" ht="9">
      <c r="A63" s="401" t="s">
        <v>135</v>
      </c>
      <c r="B63" s="401"/>
      <c r="C63" s="401"/>
      <c r="D63" s="401"/>
      <c r="E63" s="401"/>
      <c r="F63" s="401"/>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03"/>
      <c r="B73" s="403"/>
      <c r="C73" s="170"/>
      <c r="D73" s="2"/>
      <c r="E73" s="24"/>
      <c r="F73" s="24"/>
      <c r="G73" s="24"/>
      <c r="H73" s="13"/>
      <c r="I73" s="24"/>
      <c r="J73" s="24"/>
      <c r="K73" s="24"/>
      <c r="L73" s="24"/>
      <c r="M73" s="24"/>
    </row>
    <row r="74" spans="1:13" ht="9.75" customHeight="1">
      <c r="A74" s="403"/>
      <c r="B74" s="403"/>
      <c r="C74" s="403"/>
      <c r="D74" s="403"/>
      <c r="E74" s="403"/>
      <c r="F74" s="403"/>
      <c r="G74" s="403"/>
      <c r="H74" s="403"/>
      <c r="I74" s="403"/>
      <c r="J74" s="403"/>
      <c r="K74" s="2" t="s">
        <v>7</v>
      </c>
      <c r="L74" s="2" t="s">
        <v>7</v>
      </c>
      <c r="M74" s="2" t="s">
        <v>7</v>
      </c>
    </row>
    <row r="75" spans="1:10" ht="9.75" customHeight="1">
      <c r="A75" s="448"/>
      <c r="B75" s="448"/>
      <c r="C75" s="448"/>
      <c r="D75" s="448"/>
      <c r="E75" s="448"/>
      <c r="F75" s="448"/>
      <c r="G75" s="448"/>
      <c r="H75" s="448"/>
      <c r="I75" s="448"/>
      <c r="J75" s="448"/>
    </row>
    <row r="76" ht="9.75" customHeight="1"/>
    <row r="77" ht="9.75" customHeight="1"/>
    <row r="78" ht="9.75" customHeight="1"/>
    <row r="79" ht="9.75" customHeight="1"/>
  </sheetData>
  <sheetProtection/>
  <mergeCells count="30">
    <mergeCell ref="E1:F1"/>
    <mergeCell ref="A60:J60"/>
    <mergeCell ref="A74:J74"/>
    <mergeCell ref="A62:F62"/>
    <mergeCell ref="A75:J75"/>
    <mergeCell ref="A16:J16"/>
    <mergeCell ref="A38:F38"/>
    <mergeCell ref="A61:M61"/>
    <mergeCell ref="A63:F63"/>
    <mergeCell ref="F12:F14"/>
    <mergeCell ref="G2:J2"/>
    <mergeCell ref="A17:F17"/>
    <mergeCell ref="A73:B73"/>
    <mergeCell ref="G38:M38"/>
    <mergeCell ref="B5:C15"/>
    <mergeCell ref="H12:H14"/>
    <mergeCell ref="B3:F3"/>
    <mergeCell ref="G3:H3"/>
    <mergeCell ref="L12:L14"/>
    <mergeCell ref="G17:M17"/>
    <mergeCell ref="K1:L1"/>
    <mergeCell ref="K8:L11"/>
    <mergeCell ref="I8:J11"/>
    <mergeCell ref="J12:J14"/>
    <mergeCell ref="B2:F2"/>
    <mergeCell ref="E6:F11"/>
    <mergeCell ref="G6:L7"/>
    <mergeCell ref="G8:H11"/>
    <mergeCell ref="D5:D14"/>
    <mergeCell ref="G1:H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dimension ref="A1:S62"/>
  <sheetViews>
    <sheetView workbookViewId="0" topLeftCell="A1">
      <selection activeCell="K77" sqref="K77"/>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0"/>
      <c r="B1" s="400"/>
      <c r="C1" s="400"/>
      <c r="D1" s="400"/>
      <c r="E1" s="400"/>
      <c r="F1" s="400"/>
      <c r="G1" s="400"/>
      <c r="H1" s="400"/>
      <c r="I1" s="400"/>
      <c r="J1" s="400"/>
      <c r="K1" s="400"/>
      <c r="L1" s="400"/>
      <c r="M1" s="400"/>
      <c r="N1" s="400"/>
      <c r="O1" s="400"/>
    </row>
    <row r="2" spans="1:15" s="4" customFormat="1" ht="12" customHeight="1">
      <c r="A2" s="60"/>
      <c r="B2" s="50"/>
      <c r="C2" s="50"/>
      <c r="D2" s="50"/>
      <c r="E2" s="379"/>
      <c r="F2" s="379"/>
      <c r="G2" s="379" t="s">
        <v>193</v>
      </c>
      <c r="H2" s="379"/>
      <c r="I2" s="380" t="s">
        <v>194</v>
      </c>
      <c r="J2" s="380"/>
      <c r="K2" s="380"/>
      <c r="L2" s="380"/>
      <c r="M2" s="62" t="s">
        <v>7</v>
      </c>
      <c r="O2" s="198"/>
    </row>
    <row r="3" spans="1:15" s="4" customFormat="1" ht="12" customHeight="1">
      <c r="A3" s="227"/>
      <c r="B3" s="379" t="s">
        <v>195</v>
      </c>
      <c r="C3" s="379"/>
      <c r="D3" s="379"/>
      <c r="E3" s="379"/>
      <c r="F3" s="379"/>
      <c r="G3" s="379"/>
      <c r="H3" s="379"/>
      <c r="I3" s="380" t="s">
        <v>196</v>
      </c>
      <c r="J3" s="380"/>
      <c r="K3" s="380"/>
      <c r="L3" s="380"/>
      <c r="M3" s="85"/>
      <c r="O3" s="198"/>
    </row>
    <row r="4" spans="1:15" s="4" customFormat="1" ht="12" customHeight="1">
      <c r="A4" s="227"/>
      <c r="B4" s="379" t="s">
        <v>395</v>
      </c>
      <c r="C4" s="379"/>
      <c r="D4" s="379"/>
      <c r="E4" s="379"/>
      <c r="F4" s="379"/>
      <c r="G4" s="379"/>
      <c r="H4" s="379"/>
      <c r="I4" s="419" t="s">
        <v>197</v>
      </c>
      <c r="J4" s="419"/>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05" t="s">
        <v>200</v>
      </c>
      <c r="C6" s="414"/>
      <c r="D6" s="90" t="s">
        <v>7</v>
      </c>
      <c r="E6" s="92" t="s">
        <v>7</v>
      </c>
      <c r="F6" s="92" t="s">
        <v>7</v>
      </c>
      <c r="G6" s="92" t="s">
        <v>7</v>
      </c>
      <c r="H6" s="91" t="s">
        <v>198</v>
      </c>
      <c r="I6" s="92" t="s">
        <v>199</v>
      </c>
      <c r="J6" s="92" t="s">
        <v>7</v>
      </c>
      <c r="K6" s="92" t="s">
        <v>7</v>
      </c>
      <c r="L6" s="92" t="s">
        <v>7</v>
      </c>
      <c r="M6" s="92" t="s">
        <v>7</v>
      </c>
      <c r="N6" s="89" t="s">
        <v>7</v>
      </c>
      <c r="O6" s="238" t="s">
        <v>7</v>
      </c>
    </row>
    <row r="7" spans="1:15" ht="12.75">
      <c r="A7" s="93" t="s">
        <v>7</v>
      </c>
      <c r="B7" s="407"/>
      <c r="C7" s="415"/>
      <c r="D7" s="420" t="s">
        <v>209</v>
      </c>
      <c r="E7" s="421"/>
      <c r="F7" s="421"/>
      <c r="G7" s="421"/>
      <c r="H7" s="421"/>
      <c r="I7" s="424" t="s">
        <v>199</v>
      </c>
      <c r="J7" s="424"/>
      <c r="K7" s="424"/>
      <c r="L7" s="424"/>
      <c r="M7" s="424"/>
      <c r="N7" s="441"/>
      <c r="O7" s="239" t="s">
        <v>7</v>
      </c>
    </row>
    <row r="8" spans="1:15" ht="12.75">
      <c r="A8" s="93" t="s">
        <v>7</v>
      </c>
      <c r="B8" s="407"/>
      <c r="C8" s="415"/>
      <c r="D8" s="422"/>
      <c r="E8" s="423"/>
      <c r="F8" s="423"/>
      <c r="G8" s="423"/>
      <c r="H8" s="423"/>
      <c r="I8" s="425"/>
      <c r="J8" s="425"/>
      <c r="K8" s="425"/>
      <c r="L8" s="425"/>
      <c r="M8" s="425"/>
      <c r="N8" s="442"/>
      <c r="O8" s="239" t="s">
        <v>7</v>
      </c>
    </row>
    <row r="9" spans="1:15" ht="12.75" customHeight="1">
      <c r="A9" s="93" t="s">
        <v>7</v>
      </c>
      <c r="B9" s="407"/>
      <c r="C9" s="415"/>
      <c r="D9" s="405" t="s">
        <v>281</v>
      </c>
      <c r="E9" s="406"/>
      <c r="F9" s="405" t="s">
        <v>175</v>
      </c>
      <c r="G9" s="414"/>
      <c r="H9" s="414"/>
      <c r="I9" s="414" t="s">
        <v>301</v>
      </c>
      <c r="J9" s="406"/>
      <c r="K9" s="405" t="s">
        <v>37</v>
      </c>
      <c r="L9" s="406"/>
      <c r="M9" s="405" t="s">
        <v>279</v>
      </c>
      <c r="N9" s="406"/>
      <c r="O9" s="239" t="s">
        <v>7</v>
      </c>
    </row>
    <row r="10" spans="1:15" ht="24">
      <c r="A10" s="95" t="s">
        <v>177</v>
      </c>
      <c r="B10" s="407"/>
      <c r="C10" s="415"/>
      <c r="D10" s="407"/>
      <c r="E10" s="408"/>
      <c r="F10" s="409"/>
      <c r="G10" s="416"/>
      <c r="H10" s="416"/>
      <c r="I10" s="415"/>
      <c r="J10" s="408"/>
      <c r="K10" s="407"/>
      <c r="L10" s="408"/>
      <c r="M10" s="407"/>
      <c r="N10" s="408"/>
      <c r="O10" s="136" t="s">
        <v>177</v>
      </c>
    </row>
    <row r="11" spans="1:15" ht="12.75" customHeight="1">
      <c r="A11" s="95" t="s">
        <v>181</v>
      </c>
      <c r="B11" s="407"/>
      <c r="C11" s="415"/>
      <c r="D11" s="407"/>
      <c r="E11" s="408"/>
      <c r="F11" s="405" t="s">
        <v>277</v>
      </c>
      <c r="G11" s="406"/>
      <c r="H11" s="405" t="s">
        <v>278</v>
      </c>
      <c r="I11" s="415"/>
      <c r="J11" s="408"/>
      <c r="K11" s="407"/>
      <c r="L11" s="408"/>
      <c r="M11" s="407"/>
      <c r="N11" s="408"/>
      <c r="O11" s="136" t="s">
        <v>181</v>
      </c>
    </row>
    <row r="12" spans="1:15" ht="12.75" customHeight="1">
      <c r="A12" s="93" t="s">
        <v>7</v>
      </c>
      <c r="B12" s="407"/>
      <c r="C12" s="415"/>
      <c r="D12" s="407"/>
      <c r="E12" s="408"/>
      <c r="F12" s="407"/>
      <c r="G12" s="408"/>
      <c r="H12" s="407"/>
      <c r="I12" s="415"/>
      <c r="J12" s="408"/>
      <c r="K12" s="407"/>
      <c r="L12" s="408"/>
      <c r="M12" s="407"/>
      <c r="N12" s="408"/>
      <c r="O12" s="239" t="s">
        <v>7</v>
      </c>
    </row>
    <row r="13" spans="1:15" ht="22.5" customHeight="1">
      <c r="A13" s="93" t="s">
        <v>7</v>
      </c>
      <c r="B13" s="407"/>
      <c r="C13" s="415"/>
      <c r="D13" s="409"/>
      <c r="E13" s="410"/>
      <c r="F13" s="409"/>
      <c r="G13" s="410"/>
      <c r="H13" s="409"/>
      <c r="I13" s="416"/>
      <c r="J13" s="410"/>
      <c r="K13" s="409"/>
      <c r="L13" s="410"/>
      <c r="M13" s="409"/>
      <c r="N13" s="410"/>
      <c r="O13" s="239" t="s">
        <v>7</v>
      </c>
    </row>
    <row r="14" spans="1:15" ht="12.75">
      <c r="A14" s="93"/>
      <c r="B14" s="407"/>
      <c r="C14" s="415"/>
      <c r="D14" s="98" t="s">
        <v>201</v>
      </c>
      <c r="E14" s="411" t="s">
        <v>258</v>
      </c>
      <c r="F14" s="98" t="s">
        <v>201</v>
      </c>
      <c r="G14" s="411" t="s">
        <v>258</v>
      </c>
      <c r="H14" s="99" t="s">
        <v>201</v>
      </c>
      <c r="I14" s="100" t="s">
        <v>201</v>
      </c>
      <c r="J14" s="411" t="s">
        <v>258</v>
      </c>
      <c r="K14" s="98" t="s">
        <v>201</v>
      </c>
      <c r="L14" s="411" t="s">
        <v>258</v>
      </c>
      <c r="M14" s="98" t="s">
        <v>201</v>
      </c>
      <c r="N14" s="411" t="s">
        <v>354</v>
      </c>
      <c r="O14" s="239" t="s">
        <v>7</v>
      </c>
    </row>
    <row r="15" spans="1:15" ht="22.5" customHeight="1">
      <c r="A15" s="93"/>
      <c r="B15" s="407"/>
      <c r="C15" s="415"/>
      <c r="D15" s="96" t="s">
        <v>202</v>
      </c>
      <c r="E15" s="412"/>
      <c r="F15" s="96" t="s">
        <v>202</v>
      </c>
      <c r="G15" s="412"/>
      <c r="H15" s="97" t="s">
        <v>202</v>
      </c>
      <c r="I15" s="95" t="s">
        <v>202</v>
      </c>
      <c r="J15" s="412"/>
      <c r="K15" s="96" t="s">
        <v>202</v>
      </c>
      <c r="L15" s="412"/>
      <c r="M15" s="96" t="s">
        <v>202</v>
      </c>
      <c r="N15" s="412"/>
      <c r="O15" s="239" t="s">
        <v>7</v>
      </c>
    </row>
    <row r="16" spans="1:15" ht="19.5" customHeight="1">
      <c r="A16" s="93" t="s">
        <v>7</v>
      </c>
      <c r="B16" s="407"/>
      <c r="C16" s="415"/>
      <c r="D16" s="96" t="s">
        <v>203</v>
      </c>
      <c r="E16" s="413"/>
      <c r="F16" s="96" t="s">
        <v>203</v>
      </c>
      <c r="G16" s="413"/>
      <c r="H16" s="134" t="s">
        <v>203</v>
      </c>
      <c r="I16" s="135" t="s">
        <v>203</v>
      </c>
      <c r="J16" s="413"/>
      <c r="K16" s="96" t="s">
        <v>203</v>
      </c>
      <c r="L16" s="413"/>
      <c r="M16" s="96" t="s">
        <v>359</v>
      </c>
      <c r="N16" s="413"/>
      <c r="O16" s="239" t="s">
        <v>7</v>
      </c>
    </row>
    <row r="17" spans="1:15" s="234" customFormat="1" ht="12.75" customHeight="1">
      <c r="A17" s="101" t="s">
        <v>7</v>
      </c>
      <c r="B17" s="417"/>
      <c r="C17" s="418"/>
      <c r="D17" s="102" t="s">
        <v>51</v>
      </c>
      <c r="E17" s="102" t="s">
        <v>52</v>
      </c>
      <c r="F17" s="102" t="s">
        <v>53</v>
      </c>
      <c r="G17" s="103" t="s">
        <v>186</v>
      </c>
      <c r="H17" s="103" t="s">
        <v>214</v>
      </c>
      <c r="I17" s="129" t="s">
        <v>215</v>
      </c>
      <c r="J17" s="102" t="s">
        <v>216</v>
      </c>
      <c r="K17" s="102" t="s">
        <v>217</v>
      </c>
      <c r="L17" s="102" t="s">
        <v>218</v>
      </c>
      <c r="M17" s="102" t="s">
        <v>219</v>
      </c>
      <c r="N17" s="102" t="s">
        <v>220</v>
      </c>
      <c r="O17" s="246" t="s">
        <v>7</v>
      </c>
    </row>
    <row r="19" spans="1:19" s="6" customFormat="1" ht="18" customHeight="1">
      <c r="A19" s="404" t="s">
        <v>388</v>
      </c>
      <c r="B19" s="404"/>
      <c r="C19" s="404"/>
      <c r="D19" s="404"/>
      <c r="E19" s="404"/>
      <c r="F19" s="404"/>
      <c r="G19" s="404"/>
      <c r="H19" s="404"/>
      <c r="I19" s="404" t="s">
        <v>388</v>
      </c>
      <c r="J19" s="404"/>
      <c r="K19" s="404"/>
      <c r="L19" s="404"/>
      <c r="M19" s="404"/>
      <c r="N19" s="404"/>
      <c r="O19" s="404"/>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937995</v>
      </c>
      <c r="E21" s="12">
        <v>8069074</v>
      </c>
      <c r="F21" s="12">
        <v>826495</v>
      </c>
      <c r="G21" s="12">
        <v>8069074</v>
      </c>
      <c r="H21" s="12">
        <v>111500</v>
      </c>
      <c r="I21" s="12">
        <v>11705022</v>
      </c>
      <c r="J21" s="12">
        <v>2767450</v>
      </c>
      <c r="K21" s="12" t="s">
        <v>314</v>
      </c>
      <c r="L21" s="12" t="s">
        <v>314</v>
      </c>
      <c r="M21" s="12">
        <v>789032</v>
      </c>
      <c r="N21" s="12">
        <v>350023</v>
      </c>
      <c r="O21" s="13">
        <v>96</v>
      </c>
      <c r="P21" s="12"/>
      <c r="Q21" s="12"/>
      <c r="R21" s="12"/>
    </row>
    <row r="22" spans="1:18" s="4" customFormat="1" ht="11.25" customHeight="1">
      <c r="A22" s="7">
        <v>97</v>
      </c>
      <c r="B22" s="3" t="s">
        <v>10</v>
      </c>
      <c r="C22" s="3"/>
      <c r="D22" s="11">
        <v>1146972</v>
      </c>
      <c r="E22" s="12">
        <v>5498553</v>
      </c>
      <c r="F22" s="12">
        <v>1021209</v>
      </c>
      <c r="G22" s="12">
        <v>5498553</v>
      </c>
      <c r="H22" s="12">
        <v>125763</v>
      </c>
      <c r="I22" s="12">
        <v>9534056</v>
      </c>
      <c r="J22" s="12" t="s">
        <v>314</v>
      </c>
      <c r="K22" s="12">
        <v>9876</v>
      </c>
      <c r="L22" s="12" t="s">
        <v>314</v>
      </c>
      <c r="M22" s="12">
        <v>504277</v>
      </c>
      <c r="N22" s="12">
        <v>487509</v>
      </c>
      <c r="O22" s="13">
        <v>97</v>
      </c>
      <c r="P22" s="12"/>
      <c r="Q22" s="12"/>
      <c r="R22" s="12"/>
    </row>
    <row r="23" spans="1:18" s="4" customFormat="1" ht="11.25" customHeight="1">
      <c r="A23" s="7">
        <v>98</v>
      </c>
      <c r="B23" s="3" t="s">
        <v>11</v>
      </c>
      <c r="C23" s="3"/>
      <c r="D23" s="11">
        <v>3011444</v>
      </c>
      <c r="E23" s="12">
        <v>15785943</v>
      </c>
      <c r="F23" s="12">
        <v>1713911</v>
      </c>
      <c r="G23" s="12">
        <v>15785943</v>
      </c>
      <c r="H23" s="12">
        <v>1297533</v>
      </c>
      <c r="I23" s="12">
        <v>21535032</v>
      </c>
      <c r="J23" s="12" t="s">
        <v>314</v>
      </c>
      <c r="K23" s="12">
        <v>3914</v>
      </c>
      <c r="L23" s="12" t="s">
        <v>314</v>
      </c>
      <c r="M23" s="12">
        <v>317650</v>
      </c>
      <c r="N23" s="12">
        <v>806569</v>
      </c>
      <c r="O23" s="13">
        <v>98</v>
      </c>
      <c r="P23" s="12"/>
      <c r="Q23" s="12"/>
      <c r="R23" s="12"/>
    </row>
    <row r="24" spans="1:18" s="4" customFormat="1" ht="11.25" customHeight="1">
      <c r="A24" s="7">
        <v>99</v>
      </c>
      <c r="B24" s="14" t="s">
        <v>4</v>
      </c>
      <c r="C24" s="14"/>
      <c r="D24" s="16">
        <f>SUM(D21:D23)</f>
        <v>5096411</v>
      </c>
      <c r="E24" s="17">
        <f>SUM(E21:E23)</f>
        <v>29353570</v>
      </c>
      <c r="F24" s="17">
        <f aca="true" t="shared" si="0" ref="F24:N24">SUM(F21:F23)</f>
        <v>3561615</v>
      </c>
      <c r="G24" s="17">
        <f t="shared" si="0"/>
        <v>29353570</v>
      </c>
      <c r="H24" s="17">
        <f t="shared" si="0"/>
        <v>1534796</v>
      </c>
      <c r="I24" s="17">
        <f t="shared" si="0"/>
        <v>42774110</v>
      </c>
      <c r="J24" s="17">
        <f t="shared" si="0"/>
        <v>2767450</v>
      </c>
      <c r="K24" s="17">
        <f t="shared" si="0"/>
        <v>13790</v>
      </c>
      <c r="L24" s="133">
        <v>0</v>
      </c>
      <c r="M24" s="17">
        <f t="shared" si="0"/>
        <v>1610959</v>
      </c>
      <c r="N24" s="17">
        <f t="shared" si="0"/>
        <v>1644101</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361825</v>
      </c>
      <c r="E27" s="12">
        <v>33107684</v>
      </c>
      <c r="F27" s="12">
        <v>356796</v>
      </c>
      <c r="G27" s="12">
        <v>33107684</v>
      </c>
      <c r="H27" s="12">
        <v>5029</v>
      </c>
      <c r="I27" s="12">
        <v>7015124</v>
      </c>
      <c r="J27" s="12" t="s">
        <v>314</v>
      </c>
      <c r="K27" s="12">
        <v>31765</v>
      </c>
      <c r="L27" s="12" t="s">
        <v>314</v>
      </c>
      <c r="M27" s="12">
        <v>543641</v>
      </c>
      <c r="N27" s="12">
        <v>364731</v>
      </c>
      <c r="O27" s="13">
        <v>100</v>
      </c>
      <c r="P27" s="12"/>
      <c r="Q27" s="12"/>
      <c r="R27" s="12"/>
    </row>
    <row r="28" spans="1:18" s="4" customFormat="1" ht="11.25" customHeight="1">
      <c r="A28" s="7">
        <v>101</v>
      </c>
      <c r="B28" s="3" t="s">
        <v>13</v>
      </c>
      <c r="C28" s="3"/>
      <c r="D28" s="11">
        <v>770246</v>
      </c>
      <c r="E28" s="12">
        <v>12662648</v>
      </c>
      <c r="F28" s="12">
        <v>411580</v>
      </c>
      <c r="G28" s="12">
        <v>12662648</v>
      </c>
      <c r="H28" s="12">
        <v>358666</v>
      </c>
      <c r="I28" s="12">
        <v>8610871</v>
      </c>
      <c r="J28" s="12" t="s">
        <v>314</v>
      </c>
      <c r="K28" s="12">
        <v>91901</v>
      </c>
      <c r="L28" s="12" t="s">
        <v>314</v>
      </c>
      <c r="M28" s="12">
        <v>866164</v>
      </c>
      <c r="N28" s="12">
        <v>195156</v>
      </c>
      <c r="O28" s="13">
        <v>101</v>
      </c>
      <c r="P28" s="12"/>
      <c r="Q28" s="12"/>
      <c r="R28" s="12"/>
    </row>
    <row r="29" spans="1:18" s="4" customFormat="1" ht="11.25" customHeight="1">
      <c r="A29" s="7">
        <v>102</v>
      </c>
      <c r="B29" s="3" t="s">
        <v>14</v>
      </c>
      <c r="C29" s="3"/>
      <c r="D29" s="11">
        <v>616931</v>
      </c>
      <c r="E29" s="12">
        <v>17054972</v>
      </c>
      <c r="F29" s="12">
        <v>489890</v>
      </c>
      <c r="G29" s="12">
        <v>17054972</v>
      </c>
      <c r="H29" s="12">
        <v>127041</v>
      </c>
      <c r="I29" s="12">
        <v>6847146</v>
      </c>
      <c r="J29" s="12" t="s">
        <v>314</v>
      </c>
      <c r="K29" s="12" t="s">
        <v>314</v>
      </c>
      <c r="L29" s="12" t="s">
        <v>314</v>
      </c>
      <c r="M29" s="12">
        <v>92</v>
      </c>
      <c r="N29" s="12">
        <v>193954</v>
      </c>
      <c r="O29" s="13">
        <v>102</v>
      </c>
      <c r="P29" s="12"/>
      <c r="Q29" s="12"/>
      <c r="R29" s="12"/>
    </row>
    <row r="30" spans="1:18" s="4" customFormat="1" ht="11.25" customHeight="1">
      <c r="A30" s="7">
        <v>103</v>
      </c>
      <c r="B30" s="3" t="s">
        <v>15</v>
      </c>
      <c r="C30" s="3"/>
      <c r="D30" s="11">
        <v>671668</v>
      </c>
      <c r="E30" s="12">
        <v>11726875</v>
      </c>
      <c r="F30" s="12">
        <v>539190</v>
      </c>
      <c r="G30" s="12">
        <v>11726875</v>
      </c>
      <c r="H30" s="12">
        <v>132478</v>
      </c>
      <c r="I30" s="12">
        <v>6078732</v>
      </c>
      <c r="J30" s="12" t="s">
        <v>314</v>
      </c>
      <c r="K30" s="12" t="s">
        <v>314</v>
      </c>
      <c r="L30" s="12" t="s">
        <v>314</v>
      </c>
      <c r="M30" s="12">
        <v>106791</v>
      </c>
      <c r="N30" s="12">
        <v>210407</v>
      </c>
      <c r="O30" s="13">
        <v>103</v>
      </c>
      <c r="P30" s="12"/>
      <c r="Q30" s="12"/>
      <c r="R30" s="12"/>
    </row>
    <row r="31" spans="1:18" s="4" customFormat="1" ht="11.25" customHeight="1">
      <c r="A31" s="7">
        <v>104</v>
      </c>
      <c r="B31" s="3" t="s">
        <v>16</v>
      </c>
      <c r="C31" s="3"/>
      <c r="D31" s="11">
        <v>418842</v>
      </c>
      <c r="E31" s="12">
        <v>11727125</v>
      </c>
      <c r="F31" s="12">
        <v>257743</v>
      </c>
      <c r="G31" s="12">
        <v>11727125</v>
      </c>
      <c r="H31" s="12">
        <v>161099</v>
      </c>
      <c r="I31" s="12">
        <v>6036676</v>
      </c>
      <c r="J31" s="12" t="s">
        <v>314</v>
      </c>
      <c r="K31" s="12" t="s">
        <v>314</v>
      </c>
      <c r="L31" s="12" t="s">
        <v>314</v>
      </c>
      <c r="M31" s="12">
        <v>32795</v>
      </c>
      <c r="N31" s="12">
        <v>419479</v>
      </c>
      <c r="O31" s="13">
        <v>104</v>
      </c>
      <c r="P31" s="12"/>
      <c r="Q31" s="12"/>
      <c r="R31" s="12"/>
    </row>
    <row r="32" spans="1:18" s="4" customFormat="1" ht="11.25" customHeight="1">
      <c r="A32" s="7">
        <v>105</v>
      </c>
      <c r="B32" s="3" t="s">
        <v>17</v>
      </c>
      <c r="C32" s="3"/>
      <c r="D32" s="11">
        <v>703041</v>
      </c>
      <c r="E32" s="12">
        <v>26488362</v>
      </c>
      <c r="F32" s="12">
        <v>417154</v>
      </c>
      <c r="G32" s="12">
        <v>26488362</v>
      </c>
      <c r="H32" s="12">
        <v>285887</v>
      </c>
      <c r="I32" s="12">
        <v>10396771</v>
      </c>
      <c r="J32" s="12" t="s">
        <v>314</v>
      </c>
      <c r="K32" s="12">
        <v>30035</v>
      </c>
      <c r="L32" s="12" t="s">
        <v>314</v>
      </c>
      <c r="M32" s="12">
        <v>603077</v>
      </c>
      <c r="N32" s="12">
        <v>400669</v>
      </c>
      <c r="O32" s="13">
        <v>105</v>
      </c>
      <c r="P32" s="12"/>
      <c r="Q32" s="12"/>
      <c r="R32" s="12"/>
    </row>
    <row r="33" spans="1:18" s="4" customFormat="1" ht="11.25" customHeight="1">
      <c r="A33" s="7">
        <v>106</v>
      </c>
      <c r="B33" s="3" t="s">
        <v>18</v>
      </c>
      <c r="C33" s="3"/>
      <c r="D33" s="11">
        <v>470375</v>
      </c>
      <c r="E33" s="12">
        <v>25097146</v>
      </c>
      <c r="F33" s="12">
        <v>403945</v>
      </c>
      <c r="G33" s="12">
        <v>25097146</v>
      </c>
      <c r="H33" s="12">
        <v>66430</v>
      </c>
      <c r="I33" s="12">
        <v>4932133</v>
      </c>
      <c r="J33" s="12" t="s">
        <v>314</v>
      </c>
      <c r="K33" s="12">
        <v>7111</v>
      </c>
      <c r="L33" s="12" t="s">
        <v>314</v>
      </c>
      <c r="M33" s="12">
        <v>148416</v>
      </c>
      <c r="N33" s="12">
        <v>545441</v>
      </c>
      <c r="O33" s="13">
        <v>106</v>
      </c>
      <c r="P33" s="12"/>
      <c r="Q33" s="12"/>
      <c r="R33" s="12"/>
    </row>
    <row r="34" spans="1:18" s="4" customFormat="1" ht="11.25" customHeight="1">
      <c r="A34" s="7">
        <v>107</v>
      </c>
      <c r="B34" s="3" t="s">
        <v>10</v>
      </c>
      <c r="C34" s="3"/>
      <c r="D34" s="11">
        <v>1427196</v>
      </c>
      <c r="E34" s="12">
        <v>18976799</v>
      </c>
      <c r="F34" s="12">
        <v>548756</v>
      </c>
      <c r="G34" s="12">
        <v>18976799</v>
      </c>
      <c r="H34" s="12">
        <v>878440</v>
      </c>
      <c r="I34" s="12">
        <v>7666006</v>
      </c>
      <c r="J34" s="12" t="s">
        <v>314</v>
      </c>
      <c r="K34" s="12">
        <v>13652</v>
      </c>
      <c r="L34" s="12" t="s">
        <v>314</v>
      </c>
      <c r="M34" s="12">
        <v>487647</v>
      </c>
      <c r="N34" s="12">
        <v>422941</v>
      </c>
      <c r="O34" s="13">
        <v>107</v>
      </c>
      <c r="P34" s="12"/>
      <c r="Q34" s="12"/>
      <c r="R34" s="12"/>
    </row>
    <row r="35" spans="1:18" s="4" customFormat="1" ht="11.25" customHeight="1">
      <c r="A35" s="7">
        <v>108</v>
      </c>
      <c r="B35" s="3" t="s">
        <v>11</v>
      </c>
      <c r="C35" s="3"/>
      <c r="D35" s="11">
        <v>1393910</v>
      </c>
      <c r="E35" s="12">
        <v>30766748</v>
      </c>
      <c r="F35" s="12">
        <v>960812</v>
      </c>
      <c r="G35" s="12">
        <v>30766748</v>
      </c>
      <c r="H35" s="12">
        <v>433098</v>
      </c>
      <c r="I35" s="12">
        <v>8316111</v>
      </c>
      <c r="J35" s="12" t="s">
        <v>314</v>
      </c>
      <c r="K35" s="12">
        <v>5788</v>
      </c>
      <c r="L35" s="12" t="s">
        <v>314</v>
      </c>
      <c r="M35" s="12">
        <v>1749</v>
      </c>
      <c r="N35" s="12">
        <v>612128</v>
      </c>
      <c r="O35" s="13">
        <v>108</v>
      </c>
      <c r="P35" s="12"/>
      <c r="Q35" s="12"/>
      <c r="R35" s="12"/>
    </row>
    <row r="36" spans="1:18" s="4" customFormat="1" ht="11.25" customHeight="1">
      <c r="A36" s="7">
        <v>109</v>
      </c>
      <c r="B36" s="14" t="s">
        <v>4</v>
      </c>
      <c r="C36" s="14"/>
      <c r="D36" s="16">
        <f>SUM(D27:D35)</f>
        <v>6834034</v>
      </c>
      <c r="E36" s="17">
        <f>SUM(E27:E35)</f>
        <v>187608359</v>
      </c>
      <c r="F36" s="17">
        <f aca="true" t="shared" si="1" ref="F36:N36">SUM(F27:F35)</f>
        <v>4385866</v>
      </c>
      <c r="G36" s="17">
        <f t="shared" si="1"/>
        <v>187608359</v>
      </c>
      <c r="H36" s="17">
        <f t="shared" si="1"/>
        <v>2448168</v>
      </c>
      <c r="I36" s="17">
        <f t="shared" si="1"/>
        <v>65899570</v>
      </c>
      <c r="J36" s="133">
        <f t="shared" si="1"/>
        <v>0</v>
      </c>
      <c r="K36" s="17">
        <f t="shared" si="1"/>
        <v>180252</v>
      </c>
      <c r="L36" s="17" t="s">
        <v>348</v>
      </c>
      <c r="M36" s="17">
        <f t="shared" si="1"/>
        <v>2790372</v>
      </c>
      <c r="N36" s="17">
        <f t="shared" si="1"/>
        <v>3364906</v>
      </c>
      <c r="O36" s="13">
        <v>109</v>
      </c>
      <c r="P36" s="17"/>
      <c r="Q36" s="17"/>
      <c r="R36" s="17"/>
    </row>
    <row r="37" spans="1:18" s="4" customFormat="1" ht="11.25" customHeight="1">
      <c r="A37" s="7">
        <v>110</v>
      </c>
      <c r="B37" s="20" t="s">
        <v>6</v>
      </c>
      <c r="C37" s="20"/>
      <c r="D37" s="16">
        <f>D24+D36</f>
        <v>11930445</v>
      </c>
      <c r="E37" s="17">
        <f>E24+E36</f>
        <v>216961929</v>
      </c>
      <c r="F37" s="17">
        <f aca="true" t="shared" si="2" ref="F37:N37">F24+F36</f>
        <v>7947481</v>
      </c>
      <c r="G37" s="17">
        <f t="shared" si="2"/>
        <v>216961929</v>
      </c>
      <c r="H37" s="17">
        <f t="shared" si="2"/>
        <v>3982964</v>
      </c>
      <c r="I37" s="17">
        <f t="shared" si="2"/>
        <v>108673680</v>
      </c>
      <c r="J37" s="17">
        <f t="shared" si="2"/>
        <v>2767450</v>
      </c>
      <c r="K37" s="17">
        <f t="shared" si="2"/>
        <v>194042</v>
      </c>
      <c r="L37" s="17" t="s">
        <v>348</v>
      </c>
      <c r="M37" s="17">
        <f t="shared" si="2"/>
        <v>4401331</v>
      </c>
      <c r="N37" s="17">
        <f t="shared" si="2"/>
        <v>5009007</v>
      </c>
      <c r="O37" s="13">
        <v>110</v>
      </c>
      <c r="P37" s="17"/>
      <c r="Q37" s="17"/>
      <c r="R37" s="17"/>
    </row>
    <row r="38" spans="1:19" s="6" customFormat="1" ht="18" customHeight="1">
      <c r="A38" s="404" t="s">
        <v>389</v>
      </c>
      <c r="B38" s="404"/>
      <c r="C38" s="404"/>
      <c r="D38" s="404"/>
      <c r="E38" s="404"/>
      <c r="F38" s="404"/>
      <c r="G38" s="404"/>
      <c r="H38" s="404"/>
      <c r="I38" s="404" t="s">
        <v>389</v>
      </c>
      <c r="J38" s="404"/>
      <c r="K38" s="404"/>
      <c r="L38" s="404"/>
      <c r="M38" s="404"/>
      <c r="N38" s="404"/>
      <c r="O38" s="404"/>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1798650</v>
      </c>
      <c r="E40" s="12">
        <v>50860497</v>
      </c>
      <c r="F40" s="12">
        <v>1581059</v>
      </c>
      <c r="G40" s="12">
        <v>50860497</v>
      </c>
      <c r="H40" s="12">
        <v>217591</v>
      </c>
      <c r="I40" s="12">
        <v>51534797</v>
      </c>
      <c r="J40" s="12" t="s">
        <v>314</v>
      </c>
      <c r="K40" s="12" t="s">
        <v>314</v>
      </c>
      <c r="L40" s="12" t="s">
        <v>314</v>
      </c>
      <c r="M40" s="12">
        <v>435382</v>
      </c>
      <c r="N40" s="12">
        <v>807602</v>
      </c>
      <c r="O40" s="13">
        <v>111</v>
      </c>
      <c r="P40" s="12"/>
      <c r="Q40" s="12"/>
      <c r="R40" s="12"/>
    </row>
    <row r="41" spans="1:18" s="4" customFormat="1" ht="11.25" customHeight="1">
      <c r="A41" s="7">
        <v>112</v>
      </c>
      <c r="B41" s="3" t="s">
        <v>20</v>
      </c>
      <c r="C41" s="3"/>
      <c r="D41" s="11">
        <v>4515458</v>
      </c>
      <c r="E41" s="12">
        <v>10083381</v>
      </c>
      <c r="F41" s="12">
        <v>4419944</v>
      </c>
      <c r="G41" s="12">
        <v>10083381</v>
      </c>
      <c r="H41" s="12">
        <v>95514</v>
      </c>
      <c r="I41" s="12">
        <v>6498496</v>
      </c>
      <c r="J41" s="12" t="s">
        <v>314</v>
      </c>
      <c r="K41" s="12" t="s">
        <v>314</v>
      </c>
      <c r="L41" s="12" t="s">
        <v>314</v>
      </c>
      <c r="M41" s="12">
        <v>99145</v>
      </c>
      <c r="N41" s="12">
        <v>126515</v>
      </c>
      <c r="O41" s="13">
        <v>112</v>
      </c>
      <c r="P41" s="12"/>
      <c r="Q41" s="12"/>
      <c r="R41" s="12"/>
    </row>
    <row r="42" spans="1:18" s="4" customFormat="1" ht="11.25" customHeight="1">
      <c r="A42" s="7">
        <v>113</v>
      </c>
      <c r="B42" s="3" t="s">
        <v>21</v>
      </c>
      <c r="C42" s="3"/>
      <c r="D42" s="11">
        <v>1057881</v>
      </c>
      <c r="E42" s="12">
        <v>7338571</v>
      </c>
      <c r="F42" s="12">
        <v>452222</v>
      </c>
      <c r="G42" s="12">
        <v>7338571</v>
      </c>
      <c r="H42" s="12">
        <v>605659</v>
      </c>
      <c r="I42" s="12">
        <v>10970852</v>
      </c>
      <c r="J42" s="12" t="s">
        <v>314</v>
      </c>
      <c r="K42" s="12">
        <v>5953</v>
      </c>
      <c r="L42" s="12" t="s">
        <v>314</v>
      </c>
      <c r="M42" s="12">
        <v>539012</v>
      </c>
      <c r="N42" s="12">
        <v>153000</v>
      </c>
      <c r="O42" s="13">
        <v>113</v>
      </c>
      <c r="P42" s="12"/>
      <c r="Q42" s="12"/>
      <c r="R42" s="12"/>
    </row>
    <row r="43" spans="1:18" s="4" customFormat="1" ht="11.25" customHeight="1">
      <c r="A43" s="7">
        <v>114</v>
      </c>
      <c r="B43" s="3" t="s">
        <v>22</v>
      </c>
      <c r="C43" s="3"/>
      <c r="D43" s="11">
        <v>409447</v>
      </c>
      <c r="E43" s="12">
        <v>7557845</v>
      </c>
      <c r="F43" s="12">
        <v>356897</v>
      </c>
      <c r="G43" s="12">
        <v>7557845</v>
      </c>
      <c r="H43" s="12">
        <v>52550</v>
      </c>
      <c r="I43" s="12">
        <v>3210421</v>
      </c>
      <c r="J43" s="12" t="s">
        <v>314</v>
      </c>
      <c r="K43" s="12" t="s">
        <v>314</v>
      </c>
      <c r="L43" s="12" t="s">
        <v>314</v>
      </c>
      <c r="M43" s="12">
        <v>47729</v>
      </c>
      <c r="N43" s="12">
        <v>523700</v>
      </c>
      <c r="O43" s="13">
        <v>114</v>
      </c>
      <c r="P43" s="12"/>
      <c r="Q43" s="12"/>
      <c r="R43" s="12"/>
    </row>
    <row r="44" spans="1:18" s="4" customFormat="1" ht="11.25" customHeight="1">
      <c r="A44" s="7">
        <v>115</v>
      </c>
      <c r="B44" s="14" t="s">
        <v>4</v>
      </c>
      <c r="C44" s="14"/>
      <c r="D44" s="16">
        <f>SUM(D40:D43)</f>
        <v>7781436</v>
      </c>
      <c r="E44" s="17">
        <f>SUM(E40:E43)</f>
        <v>75840294</v>
      </c>
      <c r="F44" s="17">
        <f aca="true" t="shared" si="3" ref="F44:N44">SUM(F40:F43)</f>
        <v>6810122</v>
      </c>
      <c r="G44" s="17">
        <f t="shared" si="3"/>
        <v>75840294</v>
      </c>
      <c r="H44" s="17">
        <f t="shared" si="3"/>
        <v>971314</v>
      </c>
      <c r="I44" s="17">
        <f t="shared" si="3"/>
        <v>72214566</v>
      </c>
      <c r="J44" s="132">
        <f t="shared" si="3"/>
        <v>0</v>
      </c>
      <c r="K44" s="17">
        <f t="shared" si="3"/>
        <v>5953</v>
      </c>
      <c r="L44" s="133">
        <f t="shared" si="3"/>
        <v>0</v>
      </c>
      <c r="M44" s="17">
        <f t="shared" si="3"/>
        <v>1121268</v>
      </c>
      <c r="N44" s="17">
        <f t="shared" si="3"/>
        <v>1610817</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1102991</v>
      </c>
      <c r="E47" s="12">
        <v>30132069</v>
      </c>
      <c r="F47" s="12">
        <v>551687</v>
      </c>
      <c r="G47" s="12">
        <v>30132069</v>
      </c>
      <c r="H47" s="12">
        <v>551304</v>
      </c>
      <c r="I47" s="12">
        <v>10841552</v>
      </c>
      <c r="J47" s="12" t="s">
        <v>314</v>
      </c>
      <c r="K47" s="12" t="s">
        <v>314</v>
      </c>
      <c r="L47" s="12" t="s">
        <v>314</v>
      </c>
      <c r="M47" s="12">
        <v>44248</v>
      </c>
      <c r="N47" s="12">
        <v>300436</v>
      </c>
      <c r="O47" s="13">
        <v>116</v>
      </c>
      <c r="P47" s="12"/>
      <c r="Q47" s="12"/>
      <c r="R47" s="12"/>
    </row>
    <row r="48" spans="1:18" s="4" customFormat="1" ht="11.25" customHeight="1">
      <c r="A48" s="7">
        <v>117</v>
      </c>
      <c r="B48" s="3" t="s">
        <v>25</v>
      </c>
      <c r="C48" s="3"/>
      <c r="D48" s="11">
        <v>2239472</v>
      </c>
      <c r="E48" s="12">
        <v>52221239</v>
      </c>
      <c r="F48" s="12">
        <v>1103749</v>
      </c>
      <c r="G48" s="12">
        <v>52221239</v>
      </c>
      <c r="H48" s="12">
        <v>1135723</v>
      </c>
      <c r="I48" s="12">
        <v>20597668</v>
      </c>
      <c r="J48" s="12" t="s">
        <v>314</v>
      </c>
      <c r="K48" s="12">
        <v>26563</v>
      </c>
      <c r="L48" s="12" t="s">
        <v>314</v>
      </c>
      <c r="M48" s="12">
        <v>1171551</v>
      </c>
      <c r="N48" s="12">
        <v>414715</v>
      </c>
      <c r="O48" s="13">
        <v>117</v>
      </c>
      <c r="P48" s="12"/>
      <c r="Q48" s="12"/>
      <c r="R48" s="12"/>
    </row>
    <row r="49" spans="1:18" s="4" customFormat="1" ht="11.25" customHeight="1">
      <c r="A49" s="7">
        <v>118</v>
      </c>
      <c r="B49" s="3" t="s">
        <v>313</v>
      </c>
      <c r="C49" s="3"/>
      <c r="D49" s="11">
        <v>700504</v>
      </c>
      <c r="E49" s="12">
        <v>15528691</v>
      </c>
      <c r="F49" s="12">
        <v>404984</v>
      </c>
      <c r="G49" s="12">
        <v>15528691</v>
      </c>
      <c r="H49" s="12">
        <v>295520</v>
      </c>
      <c r="I49" s="12">
        <v>6035557</v>
      </c>
      <c r="J49" s="12" t="s">
        <v>314</v>
      </c>
      <c r="K49" s="12">
        <v>6111</v>
      </c>
      <c r="L49" s="12" t="s">
        <v>314</v>
      </c>
      <c r="M49" s="12">
        <v>11169</v>
      </c>
      <c r="N49" s="12">
        <v>223099</v>
      </c>
      <c r="O49" s="13">
        <v>118</v>
      </c>
      <c r="P49" s="12"/>
      <c r="Q49" s="12"/>
      <c r="R49" s="12"/>
    </row>
    <row r="50" spans="1:18" s="4" customFormat="1" ht="11.25" customHeight="1">
      <c r="A50" s="7">
        <v>119</v>
      </c>
      <c r="B50" s="3" t="s">
        <v>26</v>
      </c>
      <c r="C50" s="3"/>
      <c r="D50" s="11">
        <v>818910</v>
      </c>
      <c r="E50" s="12">
        <v>26341121</v>
      </c>
      <c r="F50" s="12">
        <v>367303</v>
      </c>
      <c r="G50" s="12">
        <v>26341121</v>
      </c>
      <c r="H50" s="12">
        <v>451607</v>
      </c>
      <c r="I50" s="12">
        <v>10599411</v>
      </c>
      <c r="J50" s="12">
        <v>241130</v>
      </c>
      <c r="K50" s="12">
        <v>3750</v>
      </c>
      <c r="L50" s="12" t="s">
        <v>314</v>
      </c>
      <c r="M50" s="12">
        <v>642551</v>
      </c>
      <c r="N50" s="12">
        <v>400937</v>
      </c>
      <c r="O50" s="13">
        <v>119</v>
      </c>
      <c r="P50" s="12"/>
      <c r="Q50" s="12"/>
      <c r="R50" s="12"/>
    </row>
    <row r="51" spans="1:18" s="4" customFormat="1" ht="11.25" customHeight="1">
      <c r="A51" s="7">
        <v>120</v>
      </c>
      <c r="B51" s="3" t="s">
        <v>27</v>
      </c>
      <c r="C51" s="3"/>
      <c r="D51" s="11">
        <v>1267990</v>
      </c>
      <c r="E51" s="12">
        <v>32518289</v>
      </c>
      <c r="F51" s="12">
        <v>743595</v>
      </c>
      <c r="G51" s="12">
        <v>32518289</v>
      </c>
      <c r="H51" s="12">
        <v>524395</v>
      </c>
      <c r="I51" s="12">
        <v>10172443</v>
      </c>
      <c r="J51" s="12" t="s">
        <v>314</v>
      </c>
      <c r="K51" s="12">
        <v>28726</v>
      </c>
      <c r="L51" s="12" t="s">
        <v>314</v>
      </c>
      <c r="M51" s="12">
        <v>526601</v>
      </c>
      <c r="N51" s="12">
        <v>528102</v>
      </c>
      <c r="O51" s="13">
        <v>120</v>
      </c>
      <c r="P51" s="12"/>
      <c r="Q51" s="12"/>
      <c r="R51" s="12"/>
    </row>
    <row r="52" spans="1:18" s="4" customFormat="1" ht="11.25" customHeight="1">
      <c r="A52" s="7">
        <v>121</v>
      </c>
      <c r="B52" s="3" t="s">
        <v>28</v>
      </c>
      <c r="C52" s="3"/>
      <c r="D52" s="11">
        <v>1202929</v>
      </c>
      <c r="E52" s="12">
        <v>12629018</v>
      </c>
      <c r="F52" s="12">
        <v>708993</v>
      </c>
      <c r="G52" s="12">
        <v>12629018</v>
      </c>
      <c r="H52" s="12">
        <v>493936</v>
      </c>
      <c r="I52" s="12">
        <v>7894386</v>
      </c>
      <c r="J52" s="12" t="s">
        <v>314</v>
      </c>
      <c r="K52" s="12" t="s">
        <v>314</v>
      </c>
      <c r="L52" s="12" t="s">
        <v>314</v>
      </c>
      <c r="M52" s="12">
        <v>51301</v>
      </c>
      <c r="N52" s="12">
        <v>183058</v>
      </c>
      <c r="O52" s="13">
        <v>121</v>
      </c>
      <c r="P52" s="12"/>
      <c r="Q52" s="12"/>
      <c r="R52" s="12"/>
    </row>
    <row r="53" spans="1:18" s="4" customFormat="1" ht="11.25" customHeight="1">
      <c r="A53" s="7">
        <v>122</v>
      </c>
      <c r="B53" s="3" t="s">
        <v>29</v>
      </c>
      <c r="C53" s="3"/>
      <c r="D53" s="11">
        <v>672539</v>
      </c>
      <c r="E53" s="12">
        <v>29129579</v>
      </c>
      <c r="F53" s="12">
        <v>476942</v>
      </c>
      <c r="G53" s="12">
        <v>29129579</v>
      </c>
      <c r="H53" s="12">
        <v>195597</v>
      </c>
      <c r="I53" s="12">
        <v>10509359</v>
      </c>
      <c r="J53" s="12" t="s">
        <v>314</v>
      </c>
      <c r="K53" s="12">
        <v>19847</v>
      </c>
      <c r="L53" s="12" t="s">
        <v>314</v>
      </c>
      <c r="M53" s="12">
        <v>947930</v>
      </c>
      <c r="N53" s="12">
        <v>343452</v>
      </c>
      <c r="O53" s="13">
        <v>122</v>
      </c>
      <c r="P53" s="12"/>
      <c r="Q53" s="12"/>
      <c r="R53" s="12"/>
    </row>
    <row r="54" spans="1:18" s="4" customFormat="1" ht="11.25" customHeight="1">
      <c r="A54" s="7">
        <v>123</v>
      </c>
      <c r="B54" s="3" t="s">
        <v>30</v>
      </c>
      <c r="C54" s="3"/>
      <c r="D54" s="11">
        <v>1187892</v>
      </c>
      <c r="E54" s="12">
        <v>26042729</v>
      </c>
      <c r="F54" s="12">
        <v>473056</v>
      </c>
      <c r="G54" s="12">
        <v>26042729</v>
      </c>
      <c r="H54" s="12">
        <v>714836</v>
      </c>
      <c r="I54" s="12">
        <v>10977357</v>
      </c>
      <c r="J54" s="12" t="s">
        <v>314</v>
      </c>
      <c r="K54" s="12">
        <v>2854</v>
      </c>
      <c r="L54" s="12" t="s">
        <v>314</v>
      </c>
      <c r="M54" s="12">
        <v>175546</v>
      </c>
      <c r="N54" s="12">
        <v>334813</v>
      </c>
      <c r="O54" s="13">
        <v>123</v>
      </c>
      <c r="P54" s="12"/>
      <c r="Q54" s="12"/>
      <c r="R54" s="12"/>
    </row>
    <row r="55" spans="1:18" s="4" customFormat="1" ht="11.25" customHeight="1">
      <c r="A55" s="7">
        <v>124</v>
      </c>
      <c r="B55" s="3" t="s">
        <v>31</v>
      </c>
      <c r="C55" s="3"/>
      <c r="D55" s="11">
        <v>540021</v>
      </c>
      <c r="E55" s="12">
        <v>26043664</v>
      </c>
      <c r="F55" s="12">
        <v>346904</v>
      </c>
      <c r="G55" s="12">
        <v>26043664</v>
      </c>
      <c r="H55" s="12">
        <v>193117</v>
      </c>
      <c r="I55" s="12">
        <v>10064111</v>
      </c>
      <c r="J55" s="12" t="s">
        <v>314</v>
      </c>
      <c r="K55" s="12" t="s">
        <v>314</v>
      </c>
      <c r="L55" s="12" t="s">
        <v>314</v>
      </c>
      <c r="M55" s="12">
        <v>118142</v>
      </c>
      <c r="N55" s="12">
        <v>350773</v>
      </c>
      <c r="O55" s="13">
        <v>124</v>
      </c>
      <c r="P55" s="12"/>
      <c r="Q55" s="12"/>
      <c r="R55" s="12"/>
    </row>
    <row r="56" spans="1:18" s="4" customFormat="1" ht="11.25" customHeight="1">
      <c r="A56" s="7">
        <v>125</v>
      </c>
      <c r="B56" s="3" t="s">
        <v>32</v>
      </c>
      <c r="C56" s="3"/>
      <c r="D56" s="11">
        <v>1031425</v>
      </c>
      <c r="E56" s="12">
        <v>34327051</v>
      </c>
      <c r="F56" s="12">
        <v>468296</v>
      </c>
      <c r="G56" s="12">
        <v>34327051</v>
      </c>
      <c r="H56" s="12">
        <v>563129</v>
      </c>
      <c r="I56" s="12">
        <v>15392554</v>
      </c>
      <c r="J56" s="12" t="s">
        <v>314</v>
      </c>
      <c r="K56" s="12">
        <v>36056</v>
      </c>
      <c r="L56" s="12" t="s">
        <v>314</v>
      </c>
      <c r="M56" s="12">
        <v>120303</v>
      </c>
      <c r="N56" s="12">
        <v>411000</v>
      </c>
      <c r="O56" s="13">
        <v>125</v>
      </c>
      <c r="P56" s="12"/>
      <c r="Q56" s="12"/>
      <c r="R56" s="12"/>
    </row>
    <row r="57" spans="1:18" s="4" customFormat="1" ht="11.25" customHeight="1">
      <c r="A57" s="7">
        <v>126</v>
      </c>
      <c r="B57" s="14" t="s">
        <v>4</v>
      </c>
      <c r="C57" s="14"/>
      <c r="D57" s="16">
        <f>SUM(D47:D56)</f>
        <v>10764673</v>
      </c>
      <c r="E57" s="17">
        <f>SUM(E47:E56)</f>
        <v>284913450</v>
      </c>
      <c r="F57" s="17">
        <f aca="true" t="shared" si="4" ref="F57:N57">SUM(F47:F56)</f>
        <v>5645509</v>
      </c>
      <c r="G57" s="17">
        <f t="shared" si="4"/>
        <v>284913450</v>
      </c>
      <c r="H57" s="17">
        <f t="shared" si="4"/>
        <v>5119164</v>
      </c>
      <c r="I57" s="17">
        <f t="shared" si="4"/>
        <v>113084398</v>
      </c>
      <c r="J57" s="17">
        <f t="shared" si="4"/>
        <v>241130</v>
      </c>
      <c r="K57" s="17">
        <f t="shared" si="4"/>
        <v>123907</v>
      </c>
      <c r="L57" s="133">
        <f t="shared" si="4"/>
        <v>0</v>
      </c>
      <c r="M57" s="17">
        <f t="shared" si="4"/>
        <v>3809342</v>
      </c>
      <c r="N57" s="17">
        <f t="shared" si="4"/>
        <v>3490385</v>
      </c>
      <c r="O57" s="13">
        <v>126</v>
      </c>
      <c r="P57" s="17"/>
      <c r="Q57" s="17"/>
      <c r="R57" s="17"/>
    </row>
    <row r="58" spans="1:18" s="4" customFormat="1" ht="11.25" customHeight="1">
      <c r="A58" s="7">
        <v>127</v>
      </c>
      <c r="B58" s="20" t="s">
        <v>19</v>
      </c>
      <c r="C58" s="20"/>
      <c r="D58" s="16">
        <f>D44+D57</f>
        <v>18546109</v>
      </c>
      <c r="E58" s="17">
        <f>E44+E57</f>
        <v>360753744</v>
      </c>
      <c r="F58" s="17">
        <f aca="true" t="shared" si="5" ref="F58:N58">F44+F57</f>
        <v>12455631</v>
      </c>
      <c r="G58" s="17">
        <f t="shared" si="5"/>
        <v>360753744</v>
      </c>
      <c r="H58" s="17">
        <f t="shared" si="5"/>
        <v>6090478</v>
      </c>
      <c r="I58" s="17">
        <f t="shared" si="5"/>
        <v>185298964</v>
      </c>
      <c r="J58" s="17">
        <f t="shared" si="5"/>
        <v>241130</v>
      </c>
      <c r="K58" s="17">
        <f t="shared" si="5"/>
        <v>129860</v>
      </c>
      <c r="L58" s="133">
        <f t="shared" si="5"/>
        <v>0</v>
      </c>
      <c r="M58" s="17">
        <f t="shared" si="5"/>
        <v>4930610</v>
      </c>
      <c r="N58" s="17">
        <f t="shared" si="5"/>
        <v>5101202</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03" t="s">
        <v>33</v>
      </c>
      <c r="B60" s="403"/>
      <c r="C60" s="403"/>
      <c r="D60" s="403"/>
      <c r="E60" s="403"/>
      <c r="F60" s="403"/>
      <c r="G60" s="403"/>
      <c r="H60" s="403"/>
      <c r="I60" s="403"/>
      <c r="J60" s="403"/>
      <c r="K60" s="21"/>
      <c r="L60" s="21"/>
      <c r="M60" s="21"/>
      <c r="N60" s="21"/>
      <c r="O60" s="199"/>
      <c r="P60" s="21"/>
      <c r="Q60" s="21"/>
      <c r="R60" s="21"/>
      <c r="S60" s="5"/>
    </row>
    <row r="61" spans="1:16" s="212" customFormat="1" ht="9" customHeight="1">
      <c r="A61" s="213" t="s">
        <v>341</v>
      </c>
      <c r="B61" s="213"/>
      <c r="C61" s="213"/>
      <c r="D61" s="213"/>
      <c r="E61" s="213"/>
      <c r="F61" s="213"/>
      <c r="G61" s="213"/>
      <c r="H61" s="213"/>
      <c r="I61" s="213"/>
      <c r="J61" s="213"/>
      <c r="K61" s="213"/>
      <c r="L61" s="213"/>
      <c r="M61" s="213"/>
      <c r="N61" s="213"/>
      <c r="O61" s="213"/>
      <c r="P61" s="213"/>
    </row>
    <row r="62" spans="1:15" s="212" customFormat="1" ht="8.25">
      <c r="A62" s="213" t="s">
        <v>347</v>
      </c>
      <c r="B62" s="213"/>
      <c r="C62" s="213"/>
      <c r="D62" s="213"/>
      <c r="E62" s="213"/>
      <c r="F62" s="213"/>
      <c r="G62" s="213"/>
      <c r="H62" s="213"/>
      <c r="O62" s="214"/>
    </row>
  </sheetData>
  <sheetProtection/>
  <mergeCells count="29">
    <mergeCell ref="B4:H4"/>
    <mergeCell ref="A1:H1"/>
    <mergeCell ref="I1:O1"/>
    <mergeCell ref="I4:J4"/>
    <mergeCell ref="E2:F2"/>
    <mergeCell ref="G2:H2"/>
    <mergeCell ref="I2:L2"/>
    <mergeCell ref="I3:L3"/>
    <mergeCell ref="B3:H3"/>
    <mergeCell ref="N14:N16"/>
    <mergeCell ref="B6:C17"/>
    <mergeCell ref="I7:N8"/>
    <mergeCell ref="D7:H8"/>
    <mergeCell ref="L14:L16"/>
    <mergeCell ref="D9:E13"/>
    <mergeCell ref="K9:L13"/>
    <mergeCell ref="I9:J13"/>
    <mergeCell ref="J14:J16"/>
    <mergeCell ref="F9:H10"/>
    <mergeCell ref="A60:J60"/>
    <mergeCell ref="F11:G13"/>
    <mergeCell ref="H11:H13"/>
    <mergeCell ref="E14:E16"/>
    <mergeCell ref="G14:G16"/>
    <mergeCell ref="A19:H19"/>
    <mergeCell ref="I19:O19"/>
    <mergeCell ref="A38:H38"/>
    <mergeCell ref="I38:O38"/>
    <mergeCell ref="M9:N1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80"/>
  <sheetViews>
    <sheetView workbookViewId="0" topLeftCell="A1">
      <selection activeCell="H81" sqref="H81"/>
    </sheetView>
  </sheetViews>
  <sheetFormatPr defaultColWidth="11.421875" defaultRowHeight="12.75"/>
  <cols>
    <col min="1" max="1" width="4.28125" style="232" bestFit="1" customWidth="1"/>
    <col min="2" max="2" width="26.421875" style="0" customWidth="1"/>
    <col min="3" max="3" width="0.85546875" style="0" customWidth="1"/>
    <col min="4" max="6" width="23.57421875" style="0" customWidth="1"/>
    <col min="7" max="11" width="19.57421875" style="0" customWidth="1"/>
    <col min="12" max="12" width="4.28125" style="232" bestFit="1" customWidth="1"/>
  </cols>
  <sheetData>
    <row r="1" spans="1:12" s="4" customFormat="1" ht="12" customHeight="1">
      <c r="A1" s="60"/>
      <c r="B1" s="50"/>
      <c r="C1" s="50"/>
      <c r="D1" s="50"/>
      <c r="E1" s="379" t="s">
        <v>368</v>
      </c>
      <c r="F1" s="379"/>
      <c r="G1" s="380" t="s">
        <v>374</v>
      </c>
      <c r="H1" s="380"/>
      <c r="I1" s="192"/>
      <c r="J1" s="192"/>
      <c r="K1" s="62" t="s">
        <v>7</v>
      </c>
      <c r="L1" s="198"/>
    </row>
    <row r="2" spans="1:12" s="4" customFormat="1" ht="12" customHeight="1">
      <c r="A2" s="227"/>
      <c r="B2" s="379" t="s">
        <v>195</v>
      </c>
      <c r="C2" s="379"/>
      <c r="D2" s="379"/>
      <c r="E2" s="379"/>
      <c r="F2" s="379"/>
      <c r="G2" s="380" t="s">
        <v>196</v>
      </c>
      <c r="H2" s="380"/>
      <c r="I2" s="380"/>
      <c r="J2" s="380"/>
      <c r="K2" s="85"/>
      <c r="L2" s="198"/>
    </row>
    <row r="3" spans="1:12" s="4" customFormat="1" ht="12" customHeight="1">
      <c r="A3" s="227"/>
      <c r="B3" s="379" t="s">
        <v>396</v>
      </c>
      <c r="C3" s="379"/>
      <c r="D3" s="379"/>
      <c r="E3" s="379"/>
      <c r="F3" s="379"/>
      <c r="G3" s="419" t="s">
        <v>197</v>
      </c>
      <c r="H3" s="419"/>
      <c r="I3" s="419"/>
      <c r="J3" s="85"/>
      <c r="K3" s="62" t="s">
        <v>7</v>
      </c>
      <c r="L3" s="198"/>
    </row>
    <row r="4" spans="1:12" s="4" customFormat="1" ht="12" customHeight="1">
      <c r="A4" s="198"/>
      <c r="B4" s="86"/>
      <c r="C4" s="86"/>
      <c r="D4" s="86"/>
      <c r="E4" s="241"/>
      <c r="F4" s="298" t="s">
        <v>3</v>
      </c>
      <c r="I4" s="50"/>
      <c r="J4" s="86"/>
      <c r="K4" s="86"/>
      <c r="L4" s="198"/>
    </row>
    <row r="5" spans="1:12" s="64" customFormat="1" ht="24" customHeight="1">
      <c r="A5" s="89" t="s">
        <v>7</v>
      </c>
      <c r="B5" s="405" t="s">
        <v>200</v>
      </c>
      <c r="C5" s="414"/>
      <c r="D5" s="99" t="s">
        <v>207</v>
      </c>
      <c r="E5" s="426" t="s">
        <v>372</v>
      </c>
      <c r="F5" s="431"/>
      <c r="G5" s="286" t="s">
        <v>208</v>
      </c>
      <c r="H5" s="452" t="s">
        <v>192</v>
      </c>
      <c r="I5" s="452"/>
      <c r="J5" s="92" t="s">
        <v>7</v>
      </c>
      <c r="K5" s="92" t="s">
        <v>7</v>
      </c>
      <c r="L5" s="90" t="s">
        <v>7</v>
      </c>
    </row>
    <row r="6" spans="1:12" s="64" customFormat="1" ht="22.5" customHeight="1">
      <c r="A6" s="93" t="s">
        <v>7</v>
      </c>
      <c r="B6" s="407"/>
      <c r="C6" s="415"/>
      <c r="D6" s="405" t="s">
        <v>373</v>
      </c>
      <c r="E6" s="430"/>
      <c r="F6" s="415"/>
      <c r="G6" s="427" t="s">
        <v>5</v>
      </c>
      <c r="H6" s="426" t="s">
        <v>210</v>
      </c>
      <c r="I6" s="431"/>
      <c r="J6" s="431"/>
      <c r="K6" s="427"/>
      <c r="L6" s="110" t="s">
        <v>7</v>
      </c>
    </row>
    <row r="7" spans="1:12" s="64" customFormat="1" ht="12" customHeight="1">
      <c r="A7" s="93" t="s">
        <v>7</v>
      </c>
      <c r="B7" s="407"/>
      <c r="C7" s="415"/>
      <c r="D7" s="407"/>
      <c r="E7" s="430"/>
      <c r="F7" s="415"/>
      <c r="G7" s="436"/>
      <c r="H7" s="428"/>
      <c r="I7" s="418"/>
      <c r="J7" s="418"/>
      <c r="K7" s="429"/>
      <c r="L7" s="110" t="s">
        <v>7</v>
      </c>
    </row>
    <row r="8" spans="1:12" s="64" customFormat="1" ht="18.75" customHeight="1">
      <c r="A8" s="93" t="s">
        <v>7</v>
      </c>
      <c r="B8" s="407"/>
      <c r="C8" s="415"/>
      <c r="D8" s="407"/>
      <c r="E8" s="430"/>
      <c r="F8" s="415"/>
      <c r="G8" s="436"/>
      <c r="H8" s="426" t="s">
        <v>211</v>
      </c>
      <c r="I8" s="431"/>
      <c r="J8" s="427"/>
      <c r="K8" s="431" t="s">
        <v>376</v>
      </c>
      <c r="L8" s="94" t="s">
        <v>7</v>
      </c>
    </row>
    <row r="9" spans="1:12" s="64" customFormat="1" ht="18.75" customHeight="1">
      <c r="A9" s="95" t="s">
        <v>177</v>
      </c>
      <c r="B9" s="407"/>
      <c r="C9" s="415"/>
      <c r="D9" s="407"/>
      <c r="E9" s="430"/>
      <c r="F9" s="415"/>
      <c r="G9" s="436"/>
      <c r="H9" s="430"/>
      <c r="I9" s="415"/>
      <c r="J9" s="436"/>
      <c r="K9" s="415"/>
      <c r="L9" s="97" t="s">
        <v>177</v>
      </c>
    </row>
    <row r="10" spans="1:12" s="64" customFormat="1" ht="18.75" customHeight="1">
      <c r="A10" s="95" t="s">
        <v>181</v>
      </c>
      <c r="B10" s="407"/>
      <c r="C10" s="415"/>
      <c r="D10" s="407"/>
      <c r="E10" s="430"/>
      <c r="F10" s="415"/>
      <c r="G10" s="436"/>
      <c r="H10" s="430"/>
      <c r="I10" s="415"/>
      <c r="J10" s="436"/>
      <c r="K10" s="415"/>
      <c r="L10" s="97" t="s">
        <v>181</v>
      </c>
    </row>
    <row r="11" spans="1:12" s="64" customFormat="1" ht="12">
      <c r="A11" s="93" t="s">
        <v>7</v>
      </c>
      <c r="B11" s="407"/>
      <c r="C11" s="415"/>
      <c r="D11" s="407"/>
      <c r="E11" s="430"/>
      <c r="F11" s="415"/>
      <c r="G11" s="436"/>
      <c r="H11" s="430"/>
      <c r="I11" s="415"/>
      <c r="J11" s="436"/>
      <c r="K11" s="415"/>
      <c r="L11" s="94" t="s">
        <v>7</v>
      </c>
    </row>
    <row r="12" spans="1:12" s="64" customFormat="1" ht="18" customHeight="1">
      <c r="A12" s="93" t="s">
        <v>7</v>
      </c>
      <c r="B12" s="407"/>
      <c r="C12" s="415"/>
      <c r="D12" s="407"/>
      <c r="E12" s="430"/>
      <c r="F12" s="415"/>
      <c r="G12" s="436"/>
      <c r="H12" s="428"/>
      <c r="I12" s="418"/>
      <c r="J12" s="429"/>
      <c r="K12" s="415"/>
      <c r="L12" s="94" t="s">
        <v>7</v>
      </c>
    </row>
    <row r="13" spans="1:12" s="64" customFormat="1" ht="15" customHeight="1">
      <c r="A13" s="93" t="s">
        <v>7</v>
      </c>
      <c r="B13" s="407"/>
      <c r="C13" s="415"/>
      <c r="D13" s="407"/>
      <c r="E13" s="287" t="s">
        <v>201</v>
      </c>
      <c r="F13" s="426" t="s">
        <v>258</v>
      </c>
      <c r="G13" s="436"/>
      <c r="H13" s="110" t="s">
        <v>7</v>
      </c>
      <c r="I13" s="430" t="s">
        <v>175</v>
      </c>
      <c r="J13" s="436"/>
      <c r="K13" s="415"/>
      <c r="L13" s="294" t="s">
        <v>7</v>
      </c>
    </row>
    <row r="14" spans="1:12" s="64" customFormat="1" ht="17.25" customHeight="1">
      <c r="A14" s="93" t="s">
        <v>7</v>
      </c>
      <c r="B14" s="407"/>
      <c r="C14" s="415"/>
      <c r="D14" s="407"/>
      <c r="E14" s="288" t="s">
        <v>202</v>
      </c>
      <c r="F14" s="430"/>
      <c r="G14" s="436"/>
      <c r="H14" s="111" t="s">
        <v>4</v>
      </c>
      <c r="I14" s="428"/>
      <c r="J14" s="429"/>
      <c r="K14" s="415"/>
      <c r="L14" s="94" t="s">
        <v>7</v>
      </c>
    </row>
    <row r="15" spans="1:12" s="64" customFormat="1" ht="19.5" customHeight="1">
      <c r="A15" s="93" t="s">
        <v>7</v>
      </c>
      <c r="B15" s="407"/>
      <c r="C15" s="415"/>
      <c r="D15" s="417"/>
      <c r="E15" s="289" t="s">
        <v>203</v>
      </c>
      <c r="F15" s="430"/>
      <c r="G15" s="429"/>
      <c r="H15" s="93" t="s">
        <v>7</v>
      </c>
      <c r="I15" s="96" t="s">
        <v>124</v>
      </c>
      <c r="J15" s="96" t="s">
        <v>213</v>
      </c>
      <c r="K15" s="416"/>
      <c r="L15" s="94" t="s">
        <v>7</v>
      </c>
    </row>
    <row r="16" spans="1:12" s="234" customFormat="1" ht="18" customHeight="1">
      <c r="A16" s="101" t="s">
        <v>7</v>
      </c>
      <c r="B16" s="417"/>
      <c r="C16" s="418"/>
      <c r="D16" s="103" t="s">
        <v>221</v>
      </c>
      <c r="E16" s="102" t="s">
        <v>222</v>
      </c>
      <c r="F16" s="104" t="s">
        <v>223</v>
      </c>
      <c r="G16" s="292" t="s">
        <v>224</v>
      </c>
      <c r="H16" s="104" t="s">
        <v>225</v>
      </c>
      <c r="I16" s="102" t="s">
        <v>226</v>
      </c>
      <c r="J16" s="102" t="s">
        <v>227</v>
      </c>
      <c r="K16" s="245" t="s">
        <v>228</v>
      </c>
      <c r="L16" s="105" t="s">
        <v>7</v>
      </c>
    </row>
    <row r="17" spans="1:6" ht="12.75">
      <c r="A17" s="198"/>
      <c r="B17" s="4"/>
      <c r="C17" s="4"/>
      <c r="F17" s="297"/>
    </row>
    <row r="18" spans="1:16" s="6" customFormat="1" ht="18" customHeight="1">
      <c r="A18" s="437" t="s">
        <v>388</v>
      </c>
      <c r="B18" s="437"/>
      <c r="C18" s="437"/>
      <c r="D18" s="437"/>
      <c r="E18" s="437"/>
      <c r="F18" s="437"/>
      <c r="G18" s="437" t="s">
        <v>388</v>
      </c>
      <c r="H18" s="437"/>
      <c r="I18" s="437"/>
      <c r="J18" s="437"/>
      <c r="K18" s="437"/>
      <c r="L18" s="437"/>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801900</v>
      </c>
      <c r="E20" s="12">
        <v>790903</v>
      </c>
      <c r="F20" s="12">
        <v>2990572</v>
      </c>
      <c r="G20" s="12">
        <v>10469534</v>
      </c>
      <c r="H20" s="12">
        <v>7889897</v>
      </c>
      <c r="I20" s="12">
        <v>955784</v>
      </c>
      <c r="J20" s="12">
        <v>6934113</v>
      </c>
      <c r="K20" s="12">
        <v>1430279</v>
      </c>
      <c r="L20" s="13">
        <v>96</v>
      </c>
      <c r="M20" s="12"/>
      <c r="N20" s="12"/>
      <c r="O20" s="12"/>
    </row>
    <row r="21" spans="1:15" s="4" customFormat="1" ht="11.25" customHeight="1">
      <c r="A21" s="7">
        <v>97</v>
      </c>
      <c r="B21" s="3" t="s">
        <v>10</v>
      </c>
      <c r="C21" s="3"/>
      <c r="D21" s="11" t="s">
        <v>314</v>
      </c>
      <c r="E21" s="12">
        <v>414328</v>
      </c>
      <c r="F21" s="12">
        <v>239106</v>
      </c>
      <c r="G21" s="12">
        <v>6555395</v>
      </c>
      <c r="H21" s="12">
        <v>5498553</v>
      </c>
      <c r="I21" s="12">
        <v>68653</v>
      </c>
      <c r="J21" s="12">
        <v>5429900</v>
      </c>
      <c r="K21" s="12">
        <v>770216</v>
      </c>
      <c r="L21" s="13">
        <v>97</v>
      </c>
      <c r="M21" s="12"/>
      <c r="N21" s="12"/>
      <c r="O21" s="12"/>
    </row>
    <row r="22" spans="1:15" s="4" customFormat="1" ht="11.25" customHeight="1">
      <c r="A22" s="7">
        <v>98</v>
      </c>
      <c r="B22" s="3" t="s">
        <v>11</v>
      </c>
      <c r="C22" s="3"/>
      <c r="D22" s="11">
        <v>1260043</v>
      </c>
      <c r="E22" s="12">
        <v>928092</v>
      </c>
      <c r="F22" s="12">
        <v>882693</v>
      </c>
      <c r="G22" s="12">
        <v>18691427</v>
      </c>
      <c r="H22" s="12">
        <v>14961266</v>
      </c>
      <c r="I22" s="12">
        <v>3228177</v>
      </c>
      <c r="J22" s="12">
        <v>11733089</v>
      </c>
      <c r="K22" s="12">
        <v>1673395</v>
      </c>
      <c r="L22" s="13">
        <v>98</v>
      </c>
      <c r="M22" s="12"/>
      <c r="N22" s="12"/>
      <c r="O22" s="12"/>
    </row>
    <row r="23" spans="1:15" s="4" customFormat="1" ht="11.25" customHeight="1">
      <c r="A23" s="7">
        <v>99</v>
      </c>
      <c r="B23" s="14" t="s">
        <v>4</v>
      </c>
      <c r="C23" s="14"/>
      <c r="D23" s="16">
        <f>SUM(D20:D22)</f>
        <v>2061943</v>
      </c>
      <c r="E23" s="17">
        <f>SUM(E20:E22)</f>
        <v>2133323</v>
      </c>
      <c r="F23" s="17">
        <f aca="true" t="shared" si="0" ref="F23:K23">SUM(F20:F22)</f>
        <v>4112371</v>
      </c>
      <c r="G23" s="17">
        <f t="shared" si="0"/>
        <v>35716356</v>
      </c>
      <c r="H23" s="17">
        <f t="shared" si="0"/>
        <v>28349716</v>
      </c>
      <c r="I23" s="17">
        <f t="shared" si="0"/>
        <v>4252614</v>
      </c>
      <c r="J23" s="17">
        <f t="shared" si="0"/>
        <v>24097102</v>
      </c>
      <c r="K23" s="17">
        <f t="shared" si="0"/>
        <v>3873890</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t="s">
        <v>314</v>
      </c>
      <c r="E27" s="12">
        <v>1515740</v>
      </c>
      <c r="F27" s="12">
        <v>3534967</v>
      </c>
      <c r="G27" s="12">
        <v>32629759</v>
      </c>
      <c r="H27" s="12">
        <v>29676452</v>
      </c>
      <c r="I27" s="12">
        <v>15803084</v>
      </c>
      <c r="J27" s="12">
        <v>13873368</v>
      </c>
      <c r="K27" s="12">
        <v>2518397</v>
      </c>
      <c r="L27" s="13">
        <v>100</v>
      </c>
      <c r="M27" s="12"/>
      <c r="N27" s="12"/>
      <c r="O27" s="12"/>
    </row>
    <row r="28" spans="1:15" s="4" customFormat="1" ht="11.25" customHeight="1">
      <c r="A28" s="7">
        <v>101</v>
      </c>
      <c r="B28" s="3" t="s">
        <v>13</v>
      </c>
      <c r="C28" s="3"/>
      <c r="D28" s="11" t="s">
        <v>314</v>
      </c>
      <c r="E28" s="12">
        <v>2460396</v>
      </c>
      <c r="F28" s="12">
        <v>1397015</v>
      </c>
      <c r="G28" s="12">
        <v>12982829</v>
      </c>
      <c r="H28" s="12">
        <v>11469357</v>
      </c>
      <c r="I28" s="12">
        <v>4175148</v>
      </c>
      <c r="J28" s="12">
        <v>7294209</v>
      </c>
      <c r="K28" s="12">
        <v>782716</v>
      </c>
      <c r="L28" s="13">
        <v>101</v>
      </c>
      <c r="M28" s="12"/>
      <c r="N28" s="12"/>
      <c r="O28" s="12"/>
    </row>
    <row r="29" spans="1:15" s="4" customFormat="1" ht="11.25" customHeight="1">
      <c r="A29" s="7">
        <v>102</v>
      </c>
      <c r="B29" s="3" t="s">
        <v>14</v>
      </c>
      <c r="C29" s="3"/>
      <c r="D29" s="11" t="s">
        <v>314</v>
      </c>
      <c r="E29" s="12">
        <v>176533</v>
      </c>
      <c r="F29" s="12">
        <v>2042635</v>
      </c>
      <c r="G29" s="12">
        <v>15840750</v>
      </c>
      <c r="H29" s="12">
        <v>15132678</v>
      </c>
      <c r="I29" s="12">
        <v>7350727</v>
      </c>
      <c r="J29" s="12">
        <v>7781951</v>
      </c>
      <c r="K29" s="12">
        <v>514118</v>
      </c>
      <c r="L29" s="13">
        <v>102</v>
      </c>
      <c r="M29" s="12"/>
      <c r="N29" s="12"/>
      <c r="O29" s="12"/>
    </row>
    <row r="30" spans="1:15" s="4" customFormat="1" ht="11.25" customHeight="1">
      <c r="A30" s="7">
        <v>103</v>
      </c>
      <c r="B30" s="3" t="s">
        <v>15</v>
      </c>
      <c r="C30" s="3"/>
      <c r="D30" s="11" t="s">
        <v>314</v>
      </c>
      <c r="E30" s="12">
        <v>465464</v>
      </c>
      <c r="F30" s="12">
        <v>912746</v>
      </c>
      <c r="G30" s="12">
        <v>11622177</v>
      </c>
      <c r="H30" s="12">
        <v>10863554</v>
      </c>
      <c r="I30" s="12">
        <v>4007695</v>
      </c>
      <c r="J30" s="12">
        <v>6855859</v>
      </c>
      <c r="K30" s="12">
        <v>541906</v>
      </c>
      <c r="L30" s="13">
        <v>103</v>
      </c>
      <c r="M30" s="12"/>
      <c r="N30" s="12"/>
      <c r="O30" s="12"/>
    </row>
    <row r="31" spans="1:15" s="4" customFormat="1" ht="11.25" customHeight="1">
      <c r="A31" s="7">
        <v>104</v>
      </c>
      <c r="B31" s="3" t="s">
        <v>16</v>
      </c>
      <c r="C31" s="3"/>
      <c r="D31" s="11">
        <v>498853</v>
      </c>
      <c r="E31" s="12">
        <v>338186</v>
      </c>
      <c r="F31" s="12">
        <v>599384</v>
      </c>
      <c r="G31" s="12">
        <v>13435815</v>
      </c>
      <c r="H31" s="12">
        <v>11221240</v>
      </c>
      <c r="I31" s="12">
        <v>3460483</v>
      </c>
      <c r="J31" s="12">
        <v>7760757</v>
      </c>
      <c r="K31" s="12">
        <v>1283054</v>
      </c>
      <c r="L31" s="13">
        <v>104</v>
      </c>
      <c r="M31" s="12"/>
      <c r="N31" s="12"/>
      <c r="O31" s="12"/>
    </row>
    <row r="32" spans="1:15" s="4" customFormat="1" ht="11.25" customHeight="1">
      <c r="A32" s="7">
        <v>105</v>
      </c>
      <c r="B32" s="3" t="s">
        <v>17</v>
      </c>
      <c r="C32" s="3"/>
      <c r="D32" s="11" t="s">
        <v>314</v>
      </c>
      <c r="E32" s="12">
        <v>404118</v>
      </c>
      <c r="F32" s="12">
        <v>3150439</v>
      </c>
      <c r="G32" s="12">
        <v>24763348</v>
      </c>
      <c r="H32" s="12">
        <v>23372562</v>
      </c>
      <c r="I32" s="12">
        <v>17148032</v>
      </c>
      <c r="J32" s="12">
        <v>6224530</v>
      </c>
      <c r="K32" s="12">
        <v>948857</v>
      </c>
      <c r="L32" s="13">
        <v>105</v>
      </c>
      <c r="M32" s="12"/>
      <c r="N32" s="12"/>
      <c r="O32" s="12"/>
    </row>
    <row r="33" spans="1:15" s="4" customFormat="1" ht="11.25" customHeight="1">
      <c r="A33" s="7">
        <v>106</v>
      </c>
      <c r="B33" s="3" t="s">
        <v>18</v>
      </c>
      <c r="C33" s="3"/>
      <c r="D33" s="11" t="s">
        <v>314</v>
      </c>
      <c r="E33" s="12">
        <v>666916</v>
      </c>
      <c r="F33" s="12">
        <v>3502089</v>
      </c>
      <c r="G33" s="12">
        <v>23813011</v>
      </c>
      <c r="H33" s="12">
        <v>21732593</v>
      </c>
      <c r="I33" s="12">
        <v>12785469</v>
      </c>
      <c r="J33" s="12">
        <v>8947124</v>
      </c>
      <c r="K33" s="12">
        <v>1396040</v>
      </c>
      <c r="L33" s="13">
        <v>106</v>
      </c>
      <c r="M33" s="12"/>
      <c r="N33" s="12"/>
      <c r="O33" s="12"/>
    </row>
    <row r="34" spans="1:15" s="4" customFormat="1" ht="11.25" customHeight="1">
      <c r="A34" s="7">
        <v>107</v>
      </c>
      <c r="B34" s="3" t="s">
        <v>10</v>
      </c>
      <c r="C34" s="3"/>
      <c r="D34" s="11" t="s">
        <v>314</v>
      </c>
      <c r="E34" s="12">
        <v>679474</v>
      </c>
      <c r="F34" s="12">
        <v>1293458</v>
      </c>
      <c r="G34" s="12">
        <v>20192351</v>
      </c>
      <c r="H34" s="12">
        <v>17793120</v>
      </c>
      <c r="I34" s="12">
        <v>5614462</v>
      </c>
      <c r="J34" s="12">
        <v>12178658</v>
      </c>
      <c r="K34" s="12">
        <v>1708169</v>
      </c>
      <c r="L34" s="13">
        <v>107</v>
      </c>
      <c r="M34" s="12"/>
      <c r="N34" s="12"/>
      <c r="O34" s="12"/>
    </row>
    <row r="35" spans="1:15" s="4" customFormat="1" ht="11.25" customHeight="1">
      <c r="A35" s="7">
        <v>108</v>
      </c>
      <c r="B35" s="3" t="s">
        <v>11</v>
      </c>
      <c r="C35" s="3"/>
      <c r="D35" s="11" t="s">
        <v>314</v>
      </c>
      <c r="E35" s="12">
        <v>571252</v>
      </c>
      <c r="F35" s="12">
        <v>3177775</v>
      </c>
      <c r="G35" s="12">
        <v>30425556</v>
      </c>
      <c r="H35" s="12">
        <v>27783232</v>
      </c>
      <c r="I35" s="12">
        <v>13271592</v>
      </c>
      <c r="J35" s="12">
        <v>14511640</v>
      </c>
      <c r="K35" s="12">
        <v>2002999</v>
      </c>
      <c r="L35" s="13">
        <v>108</v>
      </c>
      <c r="M35" s="12"/>
      <c r="N35" s="12"/>
      <c r="O35" s="12"/>
    </row>
    <row r="36" spans="1:15" s="4" customFormat="1" ht="11.25" customHeight="1">
      <c r="A36" s="7">
        <v>109</v>
      </c>
      <c r="B36" s="14" t="s">
        <v>4</v>
      </c>
      <c r="C36" s="14"/>
      <c r="D36" s="16">
        <f>SUM(D27:D35)</f>
        <v>498853</v>
      </c>
      <c r="E36" s="17">
        <f>SUM(E27:E35)</f>
        <v>7278079</v>
      </c>
      <c r="F36" s="17">
        <f aca="true" t="shared" si="1" ref="F36:K36">SUM(F27:F35)</f>
        <v>19610508</v>
      </c>
      <c r="G36" s="17">
        <f t="shared" si="1"/>
        <v>185705596</v>
      </c>
      <c r="H36" s="17">
        <f t="shared" si="1"/>
        <v>169044788</v>
      </c>
      <c r="I36" s="17">
        <f t="shared" si="1"/>
        <v>83616692</v>
      </c>
      <c r="J36" s="17">
        <f t="shared" si="1"/>
        <v>85428096</v>
      </c>
      <c r="K36" s="17">
        <f t="shared" si="1"/>
        <v>11696256</v>
      </c>
      <c r="L36" s="13">
        <v>109</v>
      </c>
      <c r="M36" s="17"/>
      <c r="N36" s="17"/>
      <c r="O36" s="17"/>
    </row>
    <row r="37" spans="1:15" s="4" customFormat="1" ht="11.25" customHeight="1">
      <c r="A37" s="7">
        <v>110</v>
      </c>
      <c r="B37" s="20" t="s">
        <v>6</v>
      </c>
      <c r="C37" s="20"/>
      <c r="D37" s="16">
        <f>D23+D36</f>
        <v>2560796</v>
      </c>
      <c r="E37" s="17">
        <f>E23+E36</f>
        <v>9411402</v>
      </c>
      <c r="F37" s="17">
        <f aca="true" t="shared" si="2" ref="F37:K37">F23+F36</f>
        <v>23722879</v>
      </c>
      <c r="G37" s="17">
        <f t="shared" si="2"/>
        <v>221421952</v>
      </c>
      <c r="H37" s="17">
        <f t="shared" si="2"/>
        <v>197394504</v>
      </c>
      <c r="I37" s="17">
        <f t="shared" si="2"/>
        <v>87869306</v>
      </c>
      <c r="J37" s="17">
        <f t="shared" si="2"/>
        <v>109525198</v>
      </c>
      <c r="K37" s="17">
        <f t="shared" si="2"/>
        <v>15570146</v>
      </c>
      <c r="L37" s="13">
        <v>110</v>
      </c>
      <c r="M37" s="17"/>
      <c r="N37" s="17"/>
      <c r="O37" s="17"/>
    </row>
    <row r="38" spans="1:16" s="6" customFormat="1" ht="18.75" customHeight="1">
      <c r="A38" s="437" t="s">
        <v>389</v>
      </c>
      <c r="B38" s="437"/>
      <c r="C38" s="437"/>
      <c r="D38" s="437"/>
      <c r="E38" s="437"/>
      <c r="F38" s="437"/>
      <c r="G38" s="437" t="s">
        <v>389</v>
      </c>
      <c r="H38" s="437"/>
      <c r="I38" s="437"/>
      <c r="J38" s="437"/>
      <c r="K38" s="437"/>
      <c r="L38" s="437"/>
      <c r="M38" s="88"/>
      <c r="N38" s="88"/>
      <c r="O38" s="88"/>
      <c r="P38" s="88"/>
    </row>
    <row r="39" spans="1:16" s="6" customFormat="1" ht="14.25" customHeight="1">
      <c r="A39" s="321"/>
      <c r="B39" s="321"/>
      <c r="C39" s="321"/>
      <c r="D39" s="321"/>
      <c r="E39" s="321"/>
      <c r="F39" s="321"/>
      <c r="G39" s="321"/>
      <c r="H39" s="321"/>
      <c r="I39" s="321"/>
      <c r="J39" s="321"/>
      <c r="K39" s="321"/>
      <c r="L39" s="321"/>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1464845</v>
      </c>
      <c r="E41" s="12">
        <v>12626813</v>
      </c>
      <c r="F41" s="12">
        <v>13610001</v>
      </c>
      <c r="G41" s="12">
        <v>43917543</v>
      </c>
      <c r="H41" s="12">
        <v>37319331</v>
      </c>
      <c r="I41" s="12">
        <v>13341440</v>
      </c>
      <c r="J41" s="12">
        <v>23977891</v>
      </c>
      <c r="K41" s="12">
        <v>4325765</v>
      </c>
      <c r="L41" s="13">
        <v>111</v>
      </c>
      <c r="M41" s="12"/>
      <c r="N41" s="12"/>
      <c r="O41" s="12"/>
    </row>
    <row r="42" spans="1:15" s="4" customFormat="1" ht="11.25" customHeight="1">
      <c r="A42" s="7">
        <v>112</v>
      </c>
      <c r="B42" s="3" t="s">
        <v>20</v>
      </c>
      <c r="C42" s="3"/>
      <c r="D42" s="11" t="s">
        <v>314</v>
      </c>
      <c r="E42" s="12">
        <v>821546</v>
      </c>
      <c r="F42" s="12">
        <v>659128</v>
      </c>
      <c r="G42" s="12">
        <v>10460768</v>
      </c>
      <c r="H42" s="12">
        <v>9424253</v>
      </c>
      <c r="I42" s="12">
        <v>3090055</v>
      </c>
      <c r="J42" s="12">
        <v>6334198</v>
      </c>
      <c r="K42" s="12">
        <v>910000</v>
      </c>
      <c r="L42" s="13">
        <v>112</v>
      </c>
      <c r="M42" s="12"/>
      <c r="N42" s="12"/>
      <c r="O42" s="12"/>
    </row>
    <row r="43" spans="1:15" s="4" customFormat="1" ht="11.25" customHeight="1">
      <c r="A43" s="7">
        <v>113</v>
      </c>
      <c r="B43" s="3" t="s">
        <v>21</v>
      </c>
      <c r="C43" s="3"/>
      <c r="D43" s="11">
        <v>516455</v>
      </c>
      <c r="E43" s="12">
        <v>727772</v>
      </c>
      <c r="F43" s="12">
        <v>192311</v>
      </c>
      <c r="G43" s="12">
        <v>9854620</v>
      </c>
      <c r="H43" s="12">
        <v>7147424</v>
      </c>
      <c r="I43" s="12">
        <v>596783</v>
      </c>
      <c r="J43" s="12">
        <v>6550641</v>
      </c>
      <c r="K43" s="12">
        <v>1655804</v>
      </c>
      <c r="L43" s="13">
        <v>113</v>
      </c>
      <c r="M43" s="12"/>
      <c r="N43" s="12"/>
      <c r="O43" s="12"/>
    </row>
    <row r="44" spans="1:15" s="4" customFormat="1" ht="11.25" customHeight="1">
      <c r="A44" s="7">
        <v>114</v>
      </c>
      <c r="B44" s="3" t="s">
        <v>22</v>
      </c>
      <c r="C44" s="3"/>
      <c r="D44" s="11">
        <v>359927</v>
      </c>
      <c r="E44" s="12">
        <v>154140</v>
      </c>
      <c r="F44" s="12">
        <v>774627</v>
      </c>
      <c r="G44" s="12">
        <v>8183036</v>
      </c>
      <c r="H44" s="12">
        <v>6845608</v>
      </c>
      <c r="I44" s="12">
        <v>4335480</v>
      </c>
      <c r="J44" s="12">
        <v>2510128</v>
      </c>
      <c r="K44" s="12">
        <v>501361</v>
      </c>
      <c r="L44" s="13">
        <v>114</v>
      </c>
      <c r="M44" s="12"/>
      <c r="N44" s="12"/>
      <c r="O44" s="12"/>
    </row>
    <row r="45" spans="1:15" s="4" customFormat="1" ht="11.25" customHeight="1">
      <c r="A45" s="7">
        <v>115</v>
      </c>
      <c r="B45" s="14" t="s">
        <v>4</v>
      </c>
      <c r="C45" s="14"/>
      <c r="D45" s="16">
        <f>SUM(D41:D44)</f>
        <v>2341227</v>
      </c>
      <c r="E45" s="17">
        <f>SUM(E41:E44)</f>
        <v>14330271</v>
      </c>
      <c r="F45" s="17">
        <f aca="true" t="shared" si="3" ref="F45:K45">SUM(F41:F44)</f>
        <v>15236067</v>
      </c>
      <c r="G45" s="17">
        <f t="shared" si="3"/>
        <v>72415967</v>
      </c>
      <c r="H45" s="17">
        <f t="shared" si="3"/>
        <v>60736616</v>
      </c>
      <c r="I45" s="17">
        <f t="shared" si="3"/>
        <v>21363758</v>
      </c>
      <c r="J45" s="17">
        <f t="shared" si="3"/>
        <v>39372858</v>
      </c>
      <c r="K45" s="17">
        <f t="shared" si="3"/>
        <v>7392930</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879859</v>
      </c>
      <c r="E48" s="12">
        <v>437303</v>
      </c>
      <c r="F48" s="12">
        <v>2319262</v>
      </c>
      <c r="G48" s="12">
        <v>30464052</v>
      </c>
      <c r="H48" s="12">
        <v>27853348</v>
      </c>
      <c r="I48" s="12">
        <v>16352128</v>
      </c>
      <c r="J48" s="12">
        <v>11501220</v>
      </c>
      <c r="K48" s="12">
        <v>1407347</v>
      </c>
      <c r="L48" s="13">
        <v>116</v>
      </c>
      <c r="M48" s="12"/>
      <c r="N48" s="12"/>
      <c r="O48" s="12"/>
    </row>
    <row r="49" spans="1:15" s="4" customFormat="1" ht="11.25" customHeight="1">
      <c r="A49" s="7">
        <v>117</v>
      </c>
      <c r="B49" s="3" t="s">
        <v>25</v>
      </c>
      <c r="C49" s="3"/>
      <c r="D49" s="11">
        <v>261132</v>
      </c>
      <c r="E49" s="12">
        <v>1264059</v>
      </c>
      <c r="F49" s="12">
        <v>6386977</v>
      </c>
      <c r="G49" s="12">
        <v>50675680</v>
      </c>
      <c r="H49" s="12">
        <v>47159865</v>
      </c>
      <c r="I49" s="12">
        <v>25262835</v>
      </c>
      <c r="J49" s="12">
        <v>21897030</v>
      </c>
      <c r="K49" s="12">
        <v>2603038</v>
      </c>
      <c r="L49" s="13">
        <v>117</v>
      </c>
      <c r="M49" s="12"/>
      <c r="N49" s="12"/>
      <c r="O49" s="12"/>
    </row>
    <row r="50" spans="1:15" s="4" customFormat="1" ht="11.25" customHeight="1">
      <c r="A50" s="7">
        <v>118</v>
      </c>
      <c r="B50" s="3" t="s">
        <v>313</v>
      </c>
      <c r="C50" s="3"/>
      <c r="D50" s="11">
        <v>345451</v>
      </c>
      <c r="E50" s="12">
        <v>374293</v>
      </c>
      <c r="F50" s="12">
        <v>2075741</v>
      </c>
      <c r="G50" s="12">
        <v>14803022</v>
      </c>
      <c r="H50" s="12">
        <v>13493404</v>
      </c>
      <c r="I50" s="12">
        <v>10758254</v>
      </c>
      <c r="J50" s="12">
        <v>2735150</v>
      </c>
      <c r="K50" s="12">
        <v>722334</v>
      </c>
      <c r="L50" s="13">
        <v>118</v>
      </c>
      <c r="M50" s="12"/>
      <c r="N50" s="12"/>
      <c r="O50" s="12"/>
    </row>
    <row r="51" spans="1:15" s="4" customFormat="1" ht="11.25" customHeight="1">
      <c r="A51" s="7">
        <v>119</v>
      </c>
      <c r="B51" s="3" t="s">
        <v>26</v>
      </c>
      <c r="C51" s="3"/>
      <c r="D51" s="11">
        <v>10634</v>
      </c>
      <c r="E51" s="12">
        <v>1261023</v>
      </c>
      <c r="F51" s="12">
        <v>2049376</v>
      </c>
      <c r="G51" s="12">
        <v>25956639</v>
      </c>
      <c r="H51" s="12">
        <v>24310954</v>
      </c>
      <c r="I51" s="12">
        <v>16069537</v>
      </c>
      <c r="J51" s="12">
        <v>8241417</v>
      </c>
      <c r="K51" s="12">
        <v>986701</v>
      </c>
      <c r="L51" s="13">
        <v>119</v>
      </c>
      <c r="M51" s="12"/>
      <c r="N51" s="12"/>
      <c r="O51" s="12"/>
    </row>
    <row r="52" spans="1:15" s="4" customFormat="1" ht="11.25" customHeight="1">
      <c r="A52" s="7">
        <v>120</v>
      </c>
      <c r="B52" s="3" t="s">
        <v>27</v>
      </c>
      <c r="C52" s="3"/>
      <c r="D52" s="11">
        <v>98420</v>
      </c>
      <c r="E52" s="12">
        <v>4208847</v>
      </c>
      <c r="F52" s="12">
        <v>2359982</v>
      </c>
      <c r="G52" s="12">
        <v>33201913</v>
      </c>
      <c r="H52" s="12">
        <v>30333208</v>
      </c>
      <c r="I52" s="12">
        <v>12631158</v>
      </c>
      <c r="J52" s="12">
        <v>17702050</v>
      </c>
      <c r="K52" s="12">
        <v>2173625</v>
      </c>
      <c r="L52" s="13">
        <v>120</v>
      </c>
      <c r="M52" s="12"/>
      <c r="N52" s="12"/>
      <c r="O52" s="12"/>
    </row>
    <row r="53" spans="1:15" s="4" customFormat="1" ht="11.25" customHeight="1">
      <c r="A53" s="7">
        <v>121</v>
      </c>
      <c r="B53" s="3" t="s">
        <v>28</v>
      </c>
      <c r="C53" s="3"/>
      <c r="D53" s="11">
        <v>1211848</v>
      </c>
      <c r="E53" s="12">
        <v>506032</v>
      </c>
      <c r="F53" s="12">
        <v>1314955</v>
      </c>
      <c r="G53" s="12">
        <v>13386957</v>
      </c>
      <c r="H53" s="12">
        <v>11328293</v>
      </c>
      <c r="I53" s="12">
        <v>6085240</v>
      </c>
      <c r="J53" s="12">
        <v>5243053</v>
      </c>
      <c r="K53" s="12">
        <v>676214</v>
      </c>
      <c r="L53" s="13">
        <v>121</v>
      </c>
      <c r="M53" s="12"/>
      <c r="N53" s="12"/>
      <c r="O53" s="12"/>
    </row>
    <row r="54" spans="1:15" s="4" customFormat="1" ht="11.25" customHeight="1">
      <c r="A54" s="7">
        <v>122</v>
      </c>
      <c r="B54" s="3" t="s">
        <v>29</v>
      </c>
      <c r="C54" s="3"/>
      <c r="D54" s="11" t="s">
        <v>314</v>
      </c>
      <c r="E54" s="12">
        <v>147064</v>
      </c>
      <c r="F54" s="12">
        <v>2501947</v>
      </c>
      <c r="G54" s="12">
        <v>27803704</v>
      </c>
      <c r="H54" s="12">
        <v>26672053</v>
      </c>
      <c r="I54" s="12">
        <v>20984623</v>
      </c>
      <c r="J54" s="12">
        <v>5687430</v>
      </c>
      <c r="K54" s="12">
        <v>788199</v>
      </c>
      <c r="L54" s="13">
        <v>122</v>
      </c>
      <c r="M54" s="12"/>
      <c r="N54" s="12"/>
      <c r="O54" s="12"/>
    </row>
    <row r="55" spans="1:15" s="4" customFormat="1" ht="11.25" customHeight="1">
      <c r="A55" s="7">
        <v>123</v>
      </c>
      <c r="B55" s="3" t="s">
        <v>30</v>
      </c>
      <c r="C55" s="3"/>
      <c r="D55" s="11">
        <v>840383</v>
      </c>
      <c r="E55" s="12">
        <v>419305</v>
      </c>
      <c r="F55" s="12">
        <v>2624975</v>
      </c>
      <c r="G55" s="12">
        <v>24832828</v>
      </c>
      <c r="H55" s="12">
        <v>23423765</v>
      </c>
      <c r="I55" s="12">
        <v>17282336</v>
      </c>
      <c r="J55" s="12">
        <v>6141429</v>
      </c>
      <c r="K55" s="12">
        <v>233767</v>
      </c>
      <c r="L55" s="13">
        <v>123</v>
      </c>
      <c r="M55" s="12"/>
      <c r="N55" s="12"/>
      <c r="O55" s="12"/>
    </row>
    <row r="56" spans="1:15" s="4" customFormat="1" ht="11.25" customHeight="1">
      <c r="A56" s="7">
        <v>124</v>
      </c>
      <c r="B56" s="3" t="s">
        <v>31</v>
      </c>
      <c r="C56" s="3"/>
      <c r="D56" s="11">
        <v>273922</v>
      </c>
      <c r="E56" s="12">
        <v>1337718</v>
      </c>
      <c r="F56" s="12">
        <v>2034037</v>
      </c>
      <c r="G56" s="12">
        <v>25320172</v>
      </c>
      <c r="H56" s="12">
        <v>24097304</v>
      </c>
      <c r="I56" s="12">
        <v>15848309</v>
      </c>
      <c r="J56" s="12">
        <v>8248995</v>
      </c>
      <c r="K56" s="12">
        <v>601325</v>
      </c>
      <c r="L56" s="13">
        <v>124</v>
      </c>
      <c r="M56" s="12"/>
      <c r="N56" s="12"/>
      <c r="O56" s="12"/>
    </row>
    <row r="57" spans="1:15" s="4" customFormat="1" ht="11.25" customHeight="1">
      <c r="A57" s="7">
        <v>125</v>
      </c>
      <c r="B57" s="3" t="s">
        <v>32</v>
      </c>
      <c r="C57" s="3"/>
      <c r="D57" s="11">
        <v>1197031</v>
      </c>
      <c r="E57" s="12">
        <v>767242</v>
      </c>
      <c r="F57" s="12">
        <v>2473849</v>
      </c>
      <c r="G57" s="12">
        <v>34784615</v>
      </c>
      <c r="H57" s="12">
        <v>31989922</v>
      </c>
      <c r="I57" s="12">
        <v>21737031</v>
      </c>
      <c r="J57" s="12">
        <v>10252891</v>
      </c>
      <c r="K57" s="12">
        <v>1159976</v>
      </c>
      <c r="L57" s="13">
        <v>125</v>
      </c>
      <c r="M57" s="12"/>
      <c r="N57" s="12"/>
      <c r="O57" s="12"/>
    </row>
    <row r="58" spans="1:15" s="4" customFormat="1" ht="11.25" customHeight="1">
      <c r="A58" s="7">
        <v>126</v>
      </c>
      <c r="B58" s="14" t="s">
        <v>4</v>
      </c>
      <c r="C58" s="14"/>
      <c r="D58" s="16">
        <f>SUM(D48:D57)</f>
        <v>5118680</v>
      </c>
      <c r="E58" s="17">
        <f>SUM(E48:E57)</f>
        <v>10722886</v>
      </c>
      <c r="F58" s="17">
        <f aca="true" t="shared" si="4" ref="F58:K58">SUM(F48:F57)</f>
        <v>26141101</v>
      </c>
      <c r="G58" s="17">
        <f t="shared" si="4"/>
        <v>281229582</v>
      </c>
      <c r="H58" s="17">
        <f t="shared" si="4"/>
        <v>260662116</v>
      </c>
      <c r="I58" s="17">
        <f t="shared" si="4"/>
        <v>163011451</v>
      </c>
      <c r="J58" s="17">
        <f t="shared" si="4"/>
        <v>97650665</v>
      </c>
      <c r="K58" s="17">
        <f t="shared" si="4"/>
        <v>11352526</v>
      </c>
      <c r="L58" s="13">
        <v>126</v>
      </c>
      <c r="M58" s="17"/>
      <c r="N58" s="17"/>
      <c r="O58" s="17"/>
    </row>
    <row r="59" spans="1:15" s="4" customFormat="1" ht="11.25" customHeight="1">
      <c r="A59" s="7">
        <v>127</v>
      </c>
      <c r="B59" s="20" t="s">
        <v>19</v>
      </c>
      <c r="C59" s="20"/>
      <c r="D59" s="16">
        <f>D45+D58</f>
        <v>7459907</v>
      </c>
      <c r="E59" s="17">
        <f>E45+E58</f>
        <v>25053157</v>
      </c>
      <c r="F59" s="17">
        <f aca="true" t="shared" si="5" ref="F59:K59">F45+F58</f>
        <v>41377168</v>
      </c>
      <c r="G59" s="17">
        <f t="shared" si="5"/>
        <v>353645549</v>
      </c>
      <c r="H59" s="17">
        <f t="shared" si="5"/>
        <v>321398732</v>
      </c>
      <c r="I59" s="17">
        <f t="shared" si="5"/>
        <v>184375209</v>
      </c>
      <c r="J59" s="17">
        <f t="shared" si="5"/>
        <v>137023523</v>
      </c>
      <c r="K59" s="17">
        <f t="shared" si="5"/>
        <v>18745456</v>
      </c>
      <c r="L59" s="13">
        <v>127</v>
      </c>
      <c r="M59" s="17"/>
      <c r="N59" s="17"/>
      <c r="O59" s="17"/>
    </row>
    <row r="60" spans="1:12" ht="9.75" customHeight="1">
      <c r="A60" s="7"/>
      <c r="B60" s="3"/>
      <c r="C60" s="3"/>
      <c r="E60" s="123"/>
      <c r="L60" s="7"/>
    </row>
    <row r="61" spans="1:12" ht="9.75" customHeight="1">
      <c r="A61" s="403" t="s">
        <v>33</v>
      </c>
      <c r="B61" s="403"/>
      <c r="C61" s="403"/>
      <c r="D61" s="403"/>
      <c r="E61" s="403"/>
      <c r="F61" s="403"/>
      <c r="G61" s="403"/>
      <c r="H61" s="403"/>
      <c r="I61" s="403"/>
      <c r="L61" s="7"/>
    </row>
    <row r="62" spans="1:12" s="212" customFormat="1" ht="9.75" customHeight="1">
      <c r="A62" s="356" t="s">
        <v>136</v>
      </c>
      <c r="B62" s="356"/>
      <c r="C62" s="356"/>
      <c r="D62" s="356"/>
      <c r="E62" s="356"/>
      <c r="F62" s="356"/>
      <c r="G62" s="356"/>
      <c r="H62" s="215"/>
      <c r="I62" s="215"/>
      <c r="L62" s="216"/>
    </row>
    <row r="63" spans="1:12" s="212" customFormat="1" ht="9.75" customHeight="1">
      <c r="A63" s="356"/>
      <c r="B63" s="356"/>
      <c r="C63" s="356"/>
      <c r="D63" s="356"/>
      <c r="E63" s="356"/>
      <c r="F63" s="356"/>
      <c r="G63" s="356"/>
      <c r="L63" s="216"/>
    </row>
    <row r="64" spans="1:12" ht="9.75" customHeight="1">
      <c r="A64" s="7"/>
      <c r="B64" s="3"/>
      <c r="C64" s="3"/>
      <c r="L64" s="7"/>
    </row>
    <row r="65" spans="1:12" ht="9.75" customHeight="1">
      <c r="A65" s="7"/>
      <c r="B65" s="3"/>
      <c r="C65" s="3"/>
      <c r="L65" s="7"/>
    </row>
    <row r="66" spans="1:12" ht="9.75" customHeight="1">
      <c r="A66" s="7"/>
      <c r="B66" s="3"/>
      <c r="C66" s="3"/>
      <c r="L66" s="7"/>
    </row>
    <row r="67" spans="1:12" ht="9.75" customHeight="1">
      <c r="A67" s="7"/>
      <c r="B67" s="14"/>
      <c r="C67" s="14"/>
      <c r="L67" s="7"/>
    </row>
    <row r="68" ht="9.75" customHeight="1">
      <c r="L68" s="7"/>
    </row>
    <row r="69" spans="1:12" s="52" customFormat="1" ht="9.75" customHeight="1">
      <c r="A69" s="223"/>
      <c r="L69" s="147"/>
    </row>
    <row r="70" spans="1:12" s="52" customFormat="1" ht="9.75" customHeight="1">
      <c r="A70" s="223"/>
      <c r="L70" s="14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3"/>
      <c r="C75" s="3"/>
      <c r="L75" s="7"/>
    </row>
    <row r="76" spans="1:12" ht="9.75" customHeight="1">
      <c r="A76" s="7"/>
      <c r="B76" s="3"/>
      <c r="C76" s="3"/>
      <c r="L76" s="7"/>
    </row>
    <row r="77" spans="1:12" ht="9.75" customHeight="1">
      <c r="A77" s="7"/>
      <c r="B77" s="14"/>
      <c r="C77" s="14"/>
      <c r="L77" s="7"/>
    </row>
    <row r="78" spans="1:12" ht="9.75" customHeight="1">
      <c r="A78" s="7"/>
      <c r="B78" s="20"/>
      <c r="C78" s="20"/>
      <c r="L78" s="7"/>
    </row>
    <row r="79" spans="1:3" ht="7.5" customHeight="1">
      <c r="A79" s="198"/>
      <c r="B79" s="4"/>
      <c r="C79" s="4"/>
    </row>
    <row r="80" spans="1:12" s="107" customFormat="1" ht="8.25">
      <c r="A80" s="212"/>
      <c r="L80" s="212"/>
    </row>
  </sheetData>
  <sheetProtection/>
  <mergeCells count="23">
    <mergeCell ref="A63:G63"/>
    <mergeCell ref="A61:I61"/>
    <mergeCell ref="A62:G62"/>
    <mergeCell ref="H8:J12"/>
    <mergeCell ref="H5:I5"/>
    <mergeCell ref="G6:G15"/>
    <mergeCell ref="B3:F3"/>
    <mergeCell ref="G3:I3"/>
    <mergeCell ref="K8:K15"/>
    <mergeCell ref="A18:F18"/>
    <mergeCell ref="D6:D15"/>
    <mergeCell ref="E5:F12"/>
    <mergeCell ref="F13:F15"/>
    <mergeCell ref="E1:F1"/>
    <mergeCell ref="H6:K7"/>
    <mergeCell ref="B5:C16"/>
    <mergeCell ref="I13:J14"/>
    <mergeCell ref="G18:L18"/>
    <mergeCell ref="A38:F38"/>
    <mergeCell ref="G38:L38"/>
    <mergeCell ref="G1:H1"/>
    <mergeCell ref="B2:F2"/>
    <mergeCell ref="G2:J2"/>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dimension ref="A1:M83"/>
  <sheetViews>
    <sheetView workbookViewId="0" topLeftCell="A1">
      <selection activeCell="E92" sqref="E92"/>
    </sheetView>
  </sheetViews>
  <sheetFormatPr defaultColWidth="9.140625" defaultRowHeight="12.75"/>
  <cols>
    <col min="1" max="1" width="3.7109375" style="198" customWidth="1"/>
    <col min="2" max="2" width="31.00390625" style="4" customWidth="1"/>
    <col min="3" max="3" width="0.85546875" style="4" customWidth="1"/>
    <col min="4" max="6" width="21.421875" style="4" customWidth="1"/>
    <col min="7" max="9" width="17.140625" style="0" customWidth="1"/>
    <col min="10" max="10" width="17.140625" style="273" customWidth="1"/>
    <col min="11" max="11" width="17.140625" style="0" customWidth="1"/>
    <col min="12" max="12" width="6.8515625" style="232" customWidth="1"/>
    <col min="13" max="16384" width="9.140625" style="4" customWidth="1"/>
  </cols>
  <sheetData>
    <row r="1" spans="1:12" ht="12" customHeight="1">
      <c r="A1" s="400"/>
      <c r="B1" s="400"/>
      <c r="C1" s="400"/>
      <c r="D1" s="400"/>
      <c r="E1" s="400"/>
      <c r="F1" s="400"/>
      <c r="G1" s="400"/>
      <c r="H1" s="400"/>
      <c r="I1" s="400"/>
      <c r="J1" s="400"/>
      <c r="K1" s="400"/>
      <c r="L1" s="400"/>
    </row>
    <row r="2" spans="1:12" ht="12" customHeight="1">
      <c r="A2" s="60"/>
      <c r="B2" s="50"/>
      <c r="C2" s="50"/>
      <c r="D2" s="50"/>
      <c r="E2" s="379" t="s">
        <v>193</v>
      </c>
      <c r="F2" s="379"/>
      <c r="G2" s="192" t="s">
        <v>194</v>
      </c>
      <c r="H2" s="379"/>
      <c r="I2" s="379"/>
      <c r="J2" s="258"/>
      <c r="K2" s="192"/>
      <c r="L2" s="198"/>
    </row>
    <row r="3" spans="1:12" ht="12" customHeight="1">
      <c r="A3" s="227"/>
      <c r="B3" s="379" t="s">
        <v>195</v>
      </c>
      <c r="C3" s="379"/>
      <c r="D3" s="379"/>
      <c r="E3" s="379"/>
      <c r="F3" s="379"/>
      <c r="G3" s="380" t="s">
        <v>196</v>
      </c>
      <c r="H3" s="380"/>
      <c r="I3" s="380"/>
      <c r="J3" s="259"/>
      <c r="K3" s="4"/>
      <c r="L3" s="198"/>
    </row>
    <row r="4" spans="1:12" ht="12" customHeight="1">
      <c r="A4" s="227"/>
      <c r="B4" s="379" t="s">
        <v>397</v>
      </c>
      <c r="C4" s="379"/>
      <c r="D4" s="379"/>
      <c r="E4" s="379"/>
      <c r="F4" s="379"/>
      <c r="G4" s="419" t="s">
        <v>197</v>
      </c>
      <c r="H4" s="419"/>
      <c r="I4" s="63"/>
      <c r="J4" s="260"/>
      <c r="K4" s="4"/>
      <c r="L4" s="198"/>
    </row>
    <row r="5" spans="1:12" ht="12" customHeight="1">
      <c r="A5" s="227"/>
      <c r="B5" s="191"/>
      <c r="C5" s="191"/>
      <c r="D5" s="191"/>
      <c r="E5" s="191"/>
      <c r="F5" s="191" t="s">
        <v>332</v>
      </c>
      <c r="G5" s="62" t="s">
        <v>1</v>
      </c>
      <c r="H5" s="63"/>
      <c r="I5" s="63"/>
      <c r="J5" s="260"/>
      <c r="K5" s="4"/>
      <c r="L5" s="198"/>
    </row>
    <row r="6" spans="2:12" ht="12" customHeight="1">
      <c r="B6" s="86"/>
      <c r="C6" s="86"/>
      <c r="D6" s="86"/>
      <c r="E6" s="86"/>
      <c r="F6" s="87" t="s">
        <v>2</v>
      </c>
      <c r="G6" s="50" t="s">
        <v>41</v>
      </c>
      <c r="H6" s="50"/>
      <c r="I6" s="4"/>
      <c r="J6" s="259"/>
      <c r="K6" s="4"/>
      <c r="L6" s="198"/>
    </row>
    <row r="7" spans="1:13" s="64" customFormat="1" ht="12.75" customHeight="1">
      <c r="A7" s="89" t="s">
        <v>7</v>
      </c>
      <c r="B7" s="405" t="s">
        <v>200</v>
      </c>
      <c r="C7" s="414"/>
      <c r="D7" s="411" t="s">
        <v>282</v>
      </c>
      <c r="E7" s="90" t="s">
        <v>7</v>
      </c>
      <c r="F7" s="91" t="s">
        <v>198</v>
      </c>
      <c r="G7" s="194" t="s">
        <v>336</v>
      </c>
      <c r="H7" s="194"/>
      <c r="I7" s="194"/>
      <c r="J7" s="261"/>
      <c r="K7" s="195" t="s">
        <v>337</v>
      </c>
      <c r="L7" s="426" t="s">
        <v>338</v>
      </c>
      <c r="M7" s="196"/>
    </row>
    <row r="8" spans="1:13" s="64" customFormat="1" ht="12.75" customHeight="1">
      <c r="A8" s="93" t="s">
        <v>7</v>
      </c>
      <c r="B8" s="407"/>
      <c r="C8" s="415"/>
      <c r="D8" s="412"/>
      <c r="E8" s="405" t="s">
        <v>204</v>
      </c>
      <c r="F8" s="414"/>
      <c r="G8" s="415" t="s">
        <v>335</v>
      </c>
      <c r="H8" s="430" t="s">
        <v>333</v>
      </c>
      <c r="I8" s="436"/>
      <c r="J8" s="453" t="s">
        <v>352</v>
      </c>
      <c r="K8" s="456" t="s">
        <v>351</v>
      </c>
      <c r="L8" s="430"/>
      <c r="M8" s="196"/>
    </row>
    <row r="9" spans="1:13" s="64" customFormat="1" ht="9" customHeight="1">
      <c r="A9" s="93" t="s">
        <v>7</v>
      </c>
      <c r="B9" s="407"/>
      <c r="C9" s="415"/>
      <c r="D9" s="412"/>
      <c r="E9" s="407"/>
      <c r="F9" s="415"/>
      <c r="G9" s="416"/>
      <c r="H9" s="430"/>
      <c r="I9" s="436"/>
      <c r="J9" s="454"/>
      <c r="K9" s="457"/>
      <c r="L9" s="430"/>
      <c r="M9" s="196"/>
    </row>
    <row r="10" spans="1:13" s="64" customFormat="1" ht="12.75" customHeight="1">
      <c r="A10" s="93" t="s">
        <v>7</v>
      </c>
      <c r="B10" s="407"/>
      <c r="C10" s="415"/>
      <c r="D10" s="412"/>
      <c r="E10" s="407"/>
      <c r="F10" s="415"/>
      <c r="G10" s="414" t="s">
        <v>334</v>
      </c>
      <c r="H10" s="430"/>
      <c r="I10" s="436"/>
      <c r="J10" s="454"/>
      <c r="K10" s="456" t="s">
        <v>342</v>
      </c>
      <c r="L10" s="430"/>
      <c r="M10" s="196"/>
    </row>
    <row r="11" spans="1:13" s="64" customFormat="1" ht="24" customHeight="1">
      <c r="A11" s="95" t="s">
        <v>177</v>
      </c>
      <c r="B11" s="407"/>
      <c r="C11" s="415"/>
      <c r="D11" s="412"/>
      <c r="E11" s="407"/>
      <c r="F11" s="415"/>
      <c r="G11" s="415"/>
      <c r="H11" s="430"/>
      <c r="I11" s="436"/>
      <c r="J11" s="454"/>
      <c r="K11" s="458"/>
      <c r="L11" s="430"/>
      <c r="M11" s="196"/>
    </row>
    <row r="12" spans="1:13" s="64" customFormat="1" ht="21.75" customHeight="1">
      <c r="A12" s="95" t="s">
        <v>181</v>
      </c>
      <c r="B12" s="407"/>
      <c r="C12" s="415"/>
      <c r="D12" s="412"/>
      <c r="E12" s="407"/>
      <c r="F12" s="415"/>
      <c r="G12" s="415"/>
      <c r="H12" s="430"/>
      <c r="I12" s="436"/>
      <c r="J12" s="454"/>
      <c r="K12" s="458"/>
      <c r="L12" s="430"/>
      <c r="M12" s="196"/>
    </row>
    <row r="13" spans="1:13" s="64" customFormat="1" ht="21.75" customHeight="1">
      <c r="A13" s="93" t="s">
        <v>7</v>
      </c>
      <c r="B13" s="407"/>
      <c r="C13" s="415"/>
      <c r="D13" s="412"/>
      <c r="E13" s="407"/>
      <c r="F13" s="415"/>
      <c r="G13" s="415"/>
      <c r="H13" s="428"/>
      <c r="I13" s="429"/>
      <c r="J13" s="454"/>
      <c r="K13" s="458"/>
      <c r="L13" s="430"/>
      <c r="M13" s="196"/>
    </row>
    <row r="14" spans="1:13" s="64" customFormat="1" ht="12">
      <c r="A14" s="93" t="s">
        <v>7</v>
      </c>
      <c r="B14" s="407"/>
      <c r="C14" s="415"/>
      <c r="D14" s="412"/>
      <c r="E14" s="98" t="s">
        <v>201</v>
      </c>
      <c r="F14" s="405" t="s">
        <v>258</v>
      </c>
      <c r="G14" s="408"/>
      <c r="H14" s="96" t="s">
        <v>201</v>
      </c>
      <c r="I14" s="412" t="s">
        <v>258</v>
      </c>
      <c r="J14" s="454"/>
      <c r="K14" s="458"/>
      <c r="L14" s="430"/>
      <c r="M14" s="196"/>
    </row>
    <row r="15" spans="1:13" s="64" customFormat="1" ht="12">
      <c r="A15" s="93" t="s">
        <v>7</v>
      </c>
      <c r="B15" s="407"/>
      <c r="C15" s="415"/>
      <c r="D15" s="412"/>
      <c r="E15" s="96" t="s">
        <v>202</v>
      </c>
      <c r="F15" s="407"/>
      <c r="G15" s="408"/>
      <c r="H15" s="96" t="s">
        <v>202</v>
      </c>
      <c r="I15" s="412"/>
      <c r="J15" s="454"/>
      <c r="K15" s="458"/>
      <c r="L15" s="430"/>
      <c r="M15" s="196"/>
    </row>
    <row r="16" spans="1:13" s="64" customFormat="1" ht="12">
      <c r="A16" s="93" t="s">
        <v>7</v>
      </c>
      <c r="B16" s="407"/>
      <c r="C16" s="415"/>
      <c r="D16" s="413"/>
      <c r="E16" s="96" t="s">
        <v>203</v>
      </c>
      <c r="F16" s="417"/>
      <c r="G16" s="408"/>
      <c r="H16" s="96" t="s">
        <v>203</v>
      </c>
      <c r="I16" s="447"/>
      <c r="J16" s="455"/>
      <c r="K16" s="457"/>
      <c r="L16" s="430"/>
      <c r="M16" s="196"/>
    </row>
    <row r="17" spans="1:13" s="64" customFormat="1" ht="12">
      <c r="A17" s="101" t="s">
        <v>7</v>
      </c>
      <c r="B17" s="417"/>
      <c r="C17" s="418"/>
      <c r="D17" s="102" t="s">
        <v>42</v>
      </c>
      <c r="E17" s="102" t="s">
        <v>43</v>
      </c>
      <c r="F17" s="103" t="s">
        <v>44</v>
      </c>
      <c r="G17" s="104" t="s">
        <v>45</v>
      </c>
      <c r="H17" s="102" t="s">
        <v>46</v>
      </c>
      <c r="I17" s="197" t="s">
        <v>47</v>
      </c>
      <c r="J17" s="262" t="s">
        <v>48</v>
      </c>
      <c r="K17" s="103" t="s">
        <v>49</v>
      </c>
      <c r="L17" s="428"/>
      <c r="M17" s="196"/>
    </row>
    <row r="18" spans="1:12" s="6" customFormat="1" ht="17.25" customHeight="1">
      <c r="A18" s="402" t="s">
        <v>382</v>
      </c>
      <c r="B18" s="402"/>
      <c r="C18" s="402"/>
      <c r="D18" s="402"/>
      <c r="E18" s="402"/>
      <c r="F18" s="402"/>
      <c r="G18" s="402" t="s">
        <v>382</v>
      </c>
      <c r="H18" s="402"/>
      <c r="I18" s="402"/>
      <c r="J18" s="402"/>
      <c r="K18" s="402"/>
      <c r="L18" s="402"/>
    </row>
    <row r="19" spans="1:12" ht="9.75" customHeight="1">
      <c r="A19" s="7">
        <v>1</v>
      </c>
      <c r="B19" s="3" t="s">
        <v>58</v>
      </c>
      <c r="C19" s="3"/>
      <c r="D19" s="11">
        <f aca="true" t="shared" si="0" ref="D19:K19">D59</f>
        <v>2069315209</v>
      </c>
      <c r="E19" s="12">
        <f t="shared" si="0"/>
        <v>1129529349</v>
      </c>
      <c r="F19" s="12">
        <f t="shared" si="0"/>
        <v>920182858</v>
      </c>
      <c r="G19" s="12">
        <f>G59</f>
        <v>19603002</v>
      </c>
      <c r="H19" s="12">
        <f t="shared" si="0"/>
        <v>62034202</v>
      </c>
      <c r="I19" s="12">
        <f t="shared" si="0"/>
        <v>96046791</v>
      </c>
      <c r="J19" s="263">
        <f aca="true" t="shared" si="1" ref="J19:J28">D19-H19-I19</f>
        <v>1911234216</v>
      </c>
      <c r="K19" s="12">
        <f t="shared" si="0"/>
        <v>843739069</v>
      </c>
      <c r="L19" s="198">
        <v>1</v>
      </c>
    </row>
    <row r="20" spans="1:12" ht="9.75" customHeight="1">
      <c r="A20" s="7">
        <v>2</v>
      </c>
      <c r="B20" s="3" t="s">
        <v>80</v>
      </c>
      <c r="C20" s="3"/>
      <c r="D20" s="11">
        <f aca="true" t="shared" si="2" ref="D20:K20">D79</f>
        <v>210083636</v>
      </c>
      <c r="E20" s="12">
        <f t="shared" si="2"/>
        <v>167199259</v>
      </c>
      <c r="F20" s="12">
        <f t="shared" si="2"/>
        <v>33467184</v>
      </c>
      <c r="G20" s="12">
        <f t="shared" si="2"/>
        <v>9417193</v>
      </c>
      <c r="H20" s="12">
        <f t="shared" si="2"/>
        <v>18859355</v>
      </c>
      <c r="I20" s="12">
        <f t="shared" si="2"/>
        <v>3630018</v>
      </c>
      <c r="J20" s="263">
        <f t="shared" si="1"/>
        <v>187594263</v>
      </c>
      <c r="K20" s="12">
        <f t="shared" si="2"/>
        <v>39254359</v>
      </c>
      <c r="L20" s="198">
        <v>2</v>
      </c>
    </row>
    <row r="21" spans="1:12" ht="9.75" customHeight="1">
      <c r="A21" s="7">
        <v>3</v>
      </c>
      <c r="B21" s="3" t="s">
        <v>92</v>
      </c>
      <c r="C21" s="3"/>
      <c r="D21" s="11">
        <f>'Tab5-S34-S35'!D35</f>
        <v>213536156</v>
      </c>
      <c r="E21" s="12">
        <f>'Tab5-S34-S35'!E35</f>
        <v>146931286</v>
      </c>
      <c r="F21" s="12">
        <f>'Tab5-S34-S35'!F35</f>
        <v>58477697</v>
      </c>
      <c r="G21" s="12">
        <f>'Tab5-S34-S35'!G35</f>
        <v>8127173</v>
      </c>
      <c r="H21" s="12">
        <f>'Tab5-S34-S35'!H35</f>
        <v>7189213</v>
      </c>
      <c r="I21" s="12">
        <f>'Tab5-S34-S35'!I35</f>
        <v>6333548</v>
      </c>
      <c r="J21" s="263">
        <f t="shared" si="1"/>
        <v>200013395</v>
      </c>
      <c r="K21" s="12">
        <f>'Tab5-S34-S35'!K35</f>
        <v>60271322</v>
      </c>
      <c r="L21" s="198">
        <v>3</v>
      </c>
    </row>
    <row r="22" spans="1:12" ht="9.75" customHeight="1">
      <c r="A22" s="7">
        <v>4</v>
      </c>
      <c r="B22" s="3" t="s">
        <v>102</v>
      </c>
      <c r="C22" s="3"/>
      <c r="D22" s="11">
        <f>'Tab5-S34-S35'!D56</f>
        <v>166932024</v>
      </c>
      <c r="E22" s="12">
        <f>'Tab5-S34-S35'!E56</f>
        <v>127010260</v>
      </c>
      <c r="F22" s="12">
        <f>'Tab5-S34-S35'!F56</f>
        <v>34725046</v>
      </c>
      <c r="G22" s="12">
        <f>'Tab5-S34-S35'!G56</f>
        <v>5196718</v>
      </c>
      <c r="H22" s="12">
        <f>'Tab5-S34-S35'!H56</f>
        <v>8670263</v>
      </c>
      <c r="I22" s="12">
        <f>'Tab5-S34-S35'!I56</f>
        <v>1981368</v>
      </c>
      <c r="J22" s="263">
        <f t="shared" si="1"/>
        <v>156280393</v>
      </c>
      <c r="K22" s="12">
        <f>'Tab5-S34-S35'!K56</f>
        <v>37940396</v>
      </c>
      <c r="L22" s="198">
        <v>4</v>
      </c>
    </row>
    <row r="23" spans="1:12" ht="9.75" customHeight="1">
      <c r="A23" s="7">
        <v>5</v>
      </c>
      <c r="B23" s="3" t="s">
        <v>113</v>
      </c>
      <c r="C23" s="3"/>
      <c r="D23" s="11">
        <f>'Tab5-S34-S35'!D76</f>
        <v>538750746</v>
      </c>
      <c r="E23" s="12">
        <f>'Tab5-S34-S35'!E76</f>
        <v>243413481</v>
      </c>
      <c r="F23" s="12">
        <f>'Tab5-S34-S35'!F76</f>
        <v>286639553</v>
      </c>
      <c r="G23" s="12">
        <f>'Tab5-S34-S35'!G76</f>
        <v>8697712</v>
      </c>
      <c r="H23" s="12">
        <f>'Tab5-S34-S35'!H76</f>
        <v>14372840</v>
      </c>
      <c r="I23" s="12">
        <f>'Tab5-S34-S35'!I76</f>
        <v>22299899</v>
      </c>
      <c r="J23" s="263">
        <f t="shared" si="1"/>
        <v>502078007</v>
      </c>
      <c r="K23" s="12">
        <f>'Tab5-S34-S35'!K76</f>
        <v>273037366</v>
      </c>
      <c r="L23" s="198">
        <v>5</v>
      </c>
    </row>
    <row r="24" spans="1:12" ht="9.75" customHeight="1">
      <c r="A24" s="7">
        <v>6</v>
      </c>
      <c r="B24" s="3" t="s">
        <v>6</v>
      </c>
      <c r="C24" s="3"/>
      <c r="D24" s="11">
        <f>'Tab5-S36-S37'!D37</f>
        <v>184729645</v>
      </c>
      <c r="E24" s="12">
        <f>'Tab5-S36-S37'!E37</f>
        <v>138839929</v>
      </c>
      <c r="F24" s="12">
        <f>'Tab5-S36-S37'!F37</f>
        <v>43328920</v>
      </c>
      <c r="G24" s="12">
        <f>'Tab5-S36-S37'!G37</f>
        <v>2560796</v>
      </c>
      <c r="H24" s="12">
        <f>'Tab5-S36-S37'!H37</f>
        <v>9216842</v>
      </c>
      <c r="I24" s="12">
        <f>'Tab5-S36-S37'!I37</f>
        <v>4365133</v>
      </c>
      <c r="J24" s="263">
        <f t="shared" si="1"/>
        <v>171147670</v>
      </c>
      <c r="K24" s="12">
        <f>'Tab5-S36-S37'!K37</f>
        <v>41524583</v>
      </c>
      <c r="L24" s="198">
        <v>6</v>
      </c>
    </row>
    <row r="25" spans="1:12" ht="9.75" customHeight="1">
      <c r="A25" s="7">
        <v>7</v>
      </c>
      <c r="B25" s="3" t="s">
        <v>19</v>
      </c>
      <c r="C25" s="3"/>
      <c r="D25" s="11">
        <f>'Tab5-S36-S37'!D59</f>
        <v>326520751</v>
      </c>
      <c r="E25" s="12">
        <f>'Tab5-S36-S37'!E59</f>
        <v>228855421</v>
      </c>
      <c r="F25" s="12">
        <f>'Tab5-S36-S37'!F59</f>
        <v>90314478</v>
      </c>
      <c r="G25" s="12">
        <f>'Tab5-S36-S37'!G59</f>
        <v>7350852</v>
      </c>
      <c r="H25" s="12">
        <f>'Tab5-S36-S37'!H59</f>
        <v>24982743</v>
      </c>
      <c r="I25" s="12">
        <f>'Tab5-S36-S37'!I59</f>
        <v>16277401</v>
      </c>
      <c r="J25" s="263">
        <f t="shared" si="1"/>
        <v>285260607</v>
      </c>
      <c r="K25" s="12">
        <f>'Tab5-S36-S37'!K59</f>
        <v>81387929</v>
      </c>
      <c r="L25" s="198">
        <v>7</v>
      </c>
    </row>
    <row r="26" spans="1:13" s="29" customFormat="1" ht="12.75" customHeight="1">
      <c r="A26" s="25">
        <v>8</v>
      </c>
      <c r="B26" s="26" t="s">
        <v>55</v>
      </c>
      <c r="C26" s="26"/>
      <c r="D26" s="27">
        <f aca="true" t="shared" si="3" ref="D26:K26">SUM(D19:D25)</f>
        <v>3709868167</v>
      </c>
      <c r="E26" s="28">
        <f t="shared" si="3"/>
        <v>2181778985</v>
      </c>
      <c r="F26" s="28">
        <f t="shared" si="3"/>
        <v>1467135736</v>
      </c>
      <c r="G26" s="28">
        <f t="shared" si="3"/>
        <v>60953446</v>
      </c>
      <c r="H26" s="28">
        <f t="shared" si="3"/>
        <v>145325458</v>
      </c>
      <c r="I26" s="28">
        <f t="shared" si="3"/>
        <v>150934158</v>
      </c>
      <c r="J26" s="264">
        <f t="shared" si="3"/>
        <v>3413608551</v>
      </c>
      <c r="K26" s="28">
        <f t="shared" si="3"/>
        <v>1377155024</v>
      </c>
      <c r="L26" s="200">
        <v>8</v>
      </c>
      <c r="M26" s="124"/>
    </row>
    <row r="27" spans="1:12" ht="9.75" customHeight="1">
      <c r="A27" s="7">
        <v>9</v>
      </c>
      <c r="B27" s="3" t="s">
        <v>56</v>
      </c>
      <c r="C27" s="3"/>
      <c r="D27" s="11">
        <f>D35+D66+'Tab5-S34-S35'!D24+'Tab5-S34-S35'!D43+'Tab5-S34-S35'!D65+'Tab5-S36-S37'!D24+'Tab5-S36-S37'!D45</f>
        <v>2594416238</v>
      </c>
      <c r="E27" s="12">
        <f>E35+E66+'Tab5-S34-S35'!E24+'Tab5-S34-S35'!E43+'Tab5-S34-S35'!E65+'Tab5-S36-S37'!E24+'Tab5-S36-S37'!E45</f>
        <v>1167070702</v>
      </c>
      <c r="F27" s="12">
        <f>F35+F66+'Tab5-S34-S35'!F24+'Tab5-S34-S35'!F43+'Tab5-S34-S35'!F65+'Tab5-S36-S37'!F24+'Tab5-S36-S37'!F45</f>
        <v>1411101283</v>
      </c>
      <c r="G27" s="12">
        <f>G35+G66+'Tab5-S34-S35'!G24+'Tab5-S34-S35'!G43+'Tab5-S34-S35'!G65+'Tab5-S36-S37'!G24+'Tab5-S36-S37'!G45</f>
        <v>16244253</v>
      </c>
      <c r="H27" s="12">
        <f>H35+H66+'Tab5-S34-S35'!H24+'Tab5-S34-S35'!H43+'Tab5-S34-S35'!H65+'Tab5-S36-S37'!H24+'Tab5-S36-S37'!H45</f>
        <v>65034356</v>
      </c>
      <c r="I27" s="12">
        <f>I35+I66+'Tab5-S34-S35'!I24+'Tab5-S34-S35'!I43+'Tab5-S34-S35'!I65+'Tab5-S36-S37'!I24+'Tab5-S36-S37'!I45</f>
        <v>143120628</v>
      </c>
      <c r="J27" s="263">
        <f t="shared" si="1"/>
        <v>2386261254</v>
      </c>
      <c r="K27" s="12">
        <f>K35+K66+'Tab5-S34-S35'!K24+'Tab5-S34-S35'!K43+'Tab5-S34-S35'!K65+'Tab5-S36-S37'!K24+'Tab5-S36-S37'!K45</f>
        <v>1284224908</v>
      </c>
      <c r="L27" s="198">
        <v>9</v>
      </c>
    </row>
    <row r="28" spans="1:12" ht="9.75" customHeight="1">
      <c r="A28" s="7">
        <v>10</v>
      </c>
      <c r="B28" s="3" t="s">
        <v>57</v>
      </c>
      <c r="C28" s="3"/>
      <c r="D28" s="11">
        <f>D58+D78+'Tab5-S34-S35'!D34+'Tab5-S34-S35'!D55+'Tab5-S34-S35'!D75+'Tab5-S36-S37'!D36+'Tab5-S36-S37'!D58</f>
        <v>1115451929</v>
      </c>
      <c r="E28" s="12">
        <f>E58+E78+'Tab5-S34-S35'!E34+'Tab5-S34-S35'!E55+'Tab5-S34-S35'!E75+'Tab5-S36-S37'!E36+'Tab5-S36-S37'!E58</f>
        <v>1014708283</v>
      </c>
      <c r="F28" s="12">
        <f>F58+F78+'Tab5-S34-S35'!F34+'Tab5-S34-S35'!F55+'Tab5-S34-S35'!F75+'Tab5-S36-S37'!F36+'Tab5-S36-S37'!F58</f>
        <v>56034453</v>
      </c>
      <c r="G28" s="12">
        <f>G58+G78+'Tab5-S34-S35'!G34+'Tab5-S34-S35'!G55+'Tab5-S34-S35'!G75+'Tab5-S36-S37'!G36+'Tab5-S36-S37'!G58</f>
        <v>44709193</v>
      </c>
      <c r="H28" s="12">
        <f>H58+H78+'Tab5-S34-S35'!H34+'Tab5-S34-S35'!H55+'Tab5-S34-S35'!H75+'Tab5-S36-S37'!H36+'Tab5-S36-S37'!H58</f>
        <v>80291102</v>
      </c>
      <c r="I28" s="12">
        <f>I58+I78+'Tab5-S34-S35'!I34+'Tab5-S34-S35'!I55+'Tab5-S34-S35'!I75+'Tab5-S36-S37'!I36+'Tab5-S36-S37'!I58</f>
        <v>7813530</v>
      </c>
      <c r="J28" s="263">
        <f t="shared" si="1"/>
        <v>1027347297</v>
      </c>
      <c r="K28" s="12">
        <f>K58+K78+'Tab5-S34-S35'!K34+'Tab5-S34-S35'!K55+'Tab5-S34-S35'!K75+'Tab5-S36-S37'!K36+'Tab5-S36-S37'!K57</f>
        <v>85273584</v>
      </c>
      <c r="L28" s="198">
        <v>10</v>
      </c>
    </row>
    <row r="29" spans="1:12" ht="9.75" customHeight="1">
      <c r="A29" s="7"/>
      <c r="B29" s="3"/>
      <c r="C29" s="3"/>
      <c r="D29" s="12"/>
      <c r="E29" s="12"/>
      <c r="F29" s="12"/>
      <c r="G29" s="12"/>
      <c r="H29" s="12"/>
      <c r="I29" s="12"/>
      <c r="J29" s="263"/>
      <c r="K29" s="12"/>
      <c r="L29" s="198"/>
    </row>
    <row r="30" spans="1:12" s="6" customFormat="1" ht="12.75" customHeight="1">
      <c r="A30" s="404" t="s">
        <v>383</v>
      </c>
      <c r="B30" s="404"/>
      <c r="C30" s="404"/>
      <c r="D30" s="404"/>
      <c r="E30" s="404"/>
      <c r="F30" s="404"/>
      <c r="G30" s="404" t="s">
        <v>383</v>
      </c>
      <c r="H30" s="404"/>
      <c r="I30" s="404"/>
      <c r="J30" s="404"/>
      <c r="K30" s="404"/>
      <c r="L30" s="404"/>
    </row>
    <row r="31" spans="1:12" ht="9.75" customHeight="1">
      <c r="A31" s="7" t="s">
        <v>7</v>
      </c>
      <c r="B31" s="8" t="s">
        <v>8</v>
      </c>
      <c r="C31" s="8"/>
      <c r="D31" s="10"/>
      <c r="E31" s="9"/>
      <c r="F31" s="9"/>
      <c r="G31" s="9"/>
      <c r="H31" s="9"/>
      <c r="I31" s="9"/>
      <c r="J31" s="265"/>
      <c r="K31" s="9"/>
      <c r="L31" s="198" t="s">
        <v>7</v>
      </c>
    </row>
    <row r="32" spans="1:12" ht="9.75" customHeight="1">
      <c r="A32" s="7">
        <v>11</v>
      </c>
      <c r="B32" s="3" t="s">
        <v>59</v>
      </c>
      <c r="C32" s="3"/>
      <c r="D32" s="160">
        <v>56740953</v>
      </c>
      <c r="E32" s="202">
        <v>28858052</v>
      </c>
      <c r="F32" s="202">
        <v>25896140</v>
      </c>
      <c r="G32" s="161">
        <v>1986761</v>
      </c>
      <c r="H32" s="202">
        <v>8978741</v>
      </c>
      <c r="I32" s="202">
        <v>4471440</v>
      </c>
      <c r="J32" s="263">
        <v>43290772</v>
      </c>
      <c r="K32" s="263">
        <v>23411461</v>
      </c>
      <c r="L32" s="198">
        <v>11</v>
      </c>
    </row>
    <row r="33" spans="1:12" ht="9.75" customHeight="1">
      <c r="A33" s="7">
        <v>12</v>
      </c>
      <c r="B33" s="3" t="s">
        <v>60</v>
      </c>
      <c r="C33" s="3"/>
      <c r="D33" s="160">
        <v>1525803231</v>
      </c>
      <c r="E33" s="202">
        <v>684210946</v>
      </c>
      <c r="F33" s="202">
        <v>841592285</v>
      </c>
      <c r="G33" s="205" t="s">
        <v>314</v>
      </c>
      <c r="H33" s="202">
        <v>23776684</v>
      </c>
      <c r="I33" s="202">
        <v>85698292</v>
      </c>
      <c r="J33" s="263">
        <v>1416328255</v>
      </c>
      <c r="K33" s="263">
        <v>755893993</v>
      </c>
      <c r="L33" s="198">
        <v>12</v>
      </c>
    </row>
    <row r="34" spans="1:12" ht="9.75" customHeight="1">
      <c r="A34" s="7">
        <v>13</v>
      </c>
      <c r="B34" s="3" t="s">
        <v>61</v>
      </c>
      <c r="C34" s="3"/>
      <c r="D34" s="160">
        <v>47244608</v>
      </c>
      <c r="E34" s="202">
        <v>22064906</v>
      </c>
      <c r="F34" s="202">
        <v>25179702</v>
      </c>
      <c r="G34" s="205" t="s">
        <v>314</v>
      </c>
      <c r="H34" s="202">
        <v>554665</v>
      </c>
      <c r="I34" s="202">
        <v>1938148</v>
      </c>
      <c r="J34" s="263">
        <v>44751795</v>
      </c>
      <c r="K34" s="263">
        <v>23241554</v>
      </c>
      <c r="L34" s="198">
        <v>13</v>
      </c>
    </row>
    <row r="35" spans="1:12" ht="9.75" customHeight="1">
      <c r="A35" s="7">
        <v>14</v>
      </c>
      <c r="B35" s="14" t="s">
        <v>4</v>
      </c>
      <c r="C35" s="14"/>
      <c r="D35" s="16">
        <f aca="true" t="shared" si="4" ref="D35:I35">SUM(D32:D34)</f>
        <v>1629788792</v>
      </c>
      <c r="E35" s="17">
        <f t="shared" si="4"/>
        <v>735133904</v>
      </c>
      <c r="F35" s="17">
        <f t="shared" si="4"/>
        <v>892668127</v>
      </c>
      <c r="G35" s="17">
        <f t="shared" si="4"/>
        <v>1986761</v>
      </c>
      <c r="H35" s="17">
        <f t="shared" si="4"/>
        <v>33310090</v>
      </c>
      <c r="I35" s="17">
        <f t="shared" si="4"/>
        <v>92107880</v>
      </c>
      <c r="J35" s="266">
        <f>D35-H35-I35</f>
        <v>1504370822</v>
      </c>
      <c r="K35" s="17">
        <f>SUM(K32:K34)</f>
        <v>802547008</v>
      </c>
      <c r="L35" s="198">
        <v>14</v>
      </c>
    </row>
    <row r="36" spans="1:12" ht="7.5" customHeight="1">
      <c r="A36" s="7"/>
      <c r="B36" s="2"/>
      <c r="C36" s="2"/>
      <c r="D36" s="11"/>
      <c r="E36" s="12"/>
      <c r="F36" s="12"/>
      <c r="G36" s="9"/>
      <c r="H36" s="9"/>
      <c r="I36" s="9"/>
      <c r="J36" s="267"/>
      <c r="K36" s="9"/>
      <c r="L36" s="198" t="s">
        <v>7</v>
      </c>
    </row>
    <row r="37" spans="1:12" ht="9.75" customHeight="1">
      <c r="A37" s="7" t="s">
        <v>7</v>
      </c>
      <c r="B37" s="8" t="s">
        <v>12</v>
      </c>
      <c r="C37" s="8"/>
      <c r="D37" s="10"/>
      <c r="E37" s="9"/>
      <c r="F37" s="9"/>
      <c r="G37" s="12"/>
      <c r="H37" s="12"/>
      <c r="I37" s="12"/>
      <c r="J37" s="266"/>
      <c r="K37" s="12"/>
      <c r="L37" s="198"/>
    </row>
    <row r="38" spans="1:12" ht="9.75" customHeight="1">
      <c r="A38" s="7">
        <v>15</v>
      </c>
      <c r="B38" s="3" t="s">
        <v>62</v>
      </c>
      <c r="C38" s="3"/>
      <c r="D38" s="160">
        <v>17232940</v>
      </c>
      <c r="E38" s="202">
        <v>15047190</v>
      </c>
      <c r="F38" s="202">
        <v>545700</v>
      </c>
      <c r="G38" s="161">
        <v>1640050</v>
      </c>
      <c r="H38" s="202">
        <v>486600</v>
      </c>
      <c r="I38" s="204" t="s">
        <v>314</v>
      </c>
      <c r="J38" s="263">
        <v>16746340</v>
      </c>
      <c r="K38" s="263">
        <v>2185750</v>
      </c>
      <c r="L38" s="198">
        <v>15</v>
      </c>
    </row>
    <row r="39" spans="1:12" ht="9.75" customHeight="1">
      <c r="A39" s="7">
        <v>16</v>
      </c>
      <c r="B39" s="3" t="s">
        <v>63</v>
      </c>
      <c r="C39" s="3"/>
      <c r="D39" s="160">
        <v>18916720</v>
      </c>
      <c r="E39" s="202">
        <v>17152387</v>
      </c>
      <c r="F39" s="202">
        <v>533615</v>
      </c>
      <c r="G39" s="161">
        <v>1230718</v>
      </c>
      <c r="H39" s="202">
        <v>3927539</v>
      </c>
      <c r="I39" s="204" t="s">
        <v>314</v>
      </c>
      <c r="J39" s="263">
        <v>14989181</v>
      </c>
      <c r="K39" s="263">
        <v>1764333</v>
      </c>
      <c r="L39" s="198">
        <v>16</v>
      </c>
    </row>
    <row r="40" spans="1:12" ht="9.75" customHeight="1">
      <c r="A40" s="7">
        <v>17</v>
      </c>
      <c r="B40" s="3" t="s">
        <v>64</v>
      </c>
      <c r="C40" s="3"/>
      <c r="D40" s="160">
        <v>15522874</v>
      </c>
      <c r="E40" s="202">
        <v>13752562</v>
      </c>
      <c r="F40" s="202">
        <v>773311</v>
      </c>
      <c r="G40" s="161">
        <v>997001</v>
      </c>
      <c r="H40" s="202">
        <v>451005</v>
      </c>
      <c r="I40" s="204" t="s">
        <v>314</v>
      </c>
      <c r="J40" s="263">
        <v>15071869</v>
      </c>
      <c r="K40" s="263">
        <v>1770312</v>
      </c>
      <c r="L40" s="198">
        <v>17</v>
      </c>
    </row>
    <row r="41" spans="1:12" ht="9.75" customHeight="1">
      <c r="A41" s="7">
        <v>18</v>
      </c>
      <c r="B41" s="3" t="s">
        <v>65</v>
      </c>
      <c r="C41" s="3"/>
      <c r="D41" s="160">
        <v>22510526</v>
      </c>
      <c r="E41" s="202">
        <v>20236426</v>
      </c>
      <c r="F41" s="202">
        <v>1510422</v>
      </c>
      <c r="G41" s="161">
        <v>763678</v>
      </c>
      <c r="H41" s="202">
        <v>630080</v>
      </c>
      <c r="I41" s="204">
        <v>12699</v>
      </c>
      <c r="J41" s="263">
        <v>21867747</v>
      </c>
      <c r="K41" s="263">
        <v>2261401</v>
      </c>
      <c r="L41" s="198">
        <v>18</v>
      </c>
    </row>
    <row r="42" spans="1:12" ht="9.75" customHeight="1">
      <c r="A42" s="7">
        <v>19</v>
      </c>
      <c r="B42" s="3" t="s">
        <v>66</v>
      </c>
      <c r="C42" s="3"/>
      <c r="D42" s="160">
        <v>19718837</v>
      </c>
      <c r="E42" s="202">
        <v>17442483</v>
      </c>
      <c r="F42" s="202">
        <v>2276354</v>
      </c>
      <c r="G42" s="205" t="s">
        <v>314</v>
      </c>
      <c r="H42" s="202">
        <v>1035204</v>
      </c>
      <c r="I42" s="204">
        <v>2122185</v>
      </c>
      <c r="J42" s="263">
        <v>16561448</v>
      </c>
      <c r="K42" s="263">
        <v>154169</v>
      </c>
      <c r="L42" s="198">
        <v>19</v>
      </c>
    </row>
    <row r="43" spans="1:12" ht="9.75" customHeight="1">
      <c r="A43" s="7">
        <v>20</v>
      </c>
      <c r="B43" s="3" t="s">
        <v>67</v>
      </c>
      <c r="C43" s="3"/>
      <c r="D43" s="160">
        <v>18100249</v>
      </c>
      <c r="E43" s="202">
        <v>16125668</v>
      </c>
      <c r="F43" s="202">
        <v>1144785</v>
      </c>
      <c r="G43" s="161">
        <v>829796</v>
      </c>
      <c r="H43" s="202">
        <v>929026</v>
      </c>
      <c r="I43" s="204">
        <v>100000</v>
      </c>
      <c r="J43" s="263">
        <v>17071223</v>
      </c>
      <c r="K43" s="263">
        <v>1874581</v>
      </c>
      <c r="L43" s="198">
        <v>20</v>
      </c>
    </row>
    <row r="44" spans="1:12" ht="9.75" customHeight="1">
      <c r="A44" s="7">
        <v>21</v>
      </c>
      <c r="B44" s="3" t="s">
        <v>68</v>
      </c>
      <c r="C44" s="3"/>
      <c r="D44" s="160">
        <v>20397060</v>
      </c>
      <c r="E44" s="202">
        <v>18984052</v>
      </c>
      <c r="F44" s="202">
        <v>468592</v>
      </c>
      <c r="G44" s="161">
        <v>944416</v>
      </c>
      <c r="H44" s="202">
        <v>594636</v>
      </c>
      <c r="I44" s="204" t="s">
        <v>314</v>
      </c>
      <c r="J44" s="263">
        <v>19802424</v>
      </c>
      <c r="K44" s="263">
        <v>1413008</v>
      </c>
      <c r="L44" s="198">
        <v>21</v>
      </c>
    </row>
    <row r="45" spans="1:12" ht="9.75" customHeight="1">
      <c r="A45" s="7">
        <v>22</v>
      </c>
      <c r="B45" s="3" t="s">
        <v>69</v>
      </c>
      <c r="C45" s="3"/>
      <c r="D45" s="160">
        <v>22585098</v>
      </c>
      <c r="E45" s="202">
        <v>21673441</v>
      </c>
      <c r="F45" s="202">
        <v>911657</v>
      </c>
      <c r="G45" s="205" t="s">
        <v>314</v>
      </c>
      <c r="H45" s="202">
        <v>1246147</v>
      </c>
      <c r="I45" s="204" t="s">
        <v>314</v>
      </c>
      <c r="J45" s="263">
        <v>21338951</v>
      </c>
      <c r="K45" s="263">
        <v>911657</v>
      </c>
      <c r="L45" s="198">
        <v>22</v>
      </c>
    </row>
    <row r="46" spans="1:12" ht="9.75" customHeight="1">
      <c r="A46" s="7">
        <v>23</v>
      </c>
      <c r="B46" s="3" t="s">
        <v>70</v>
      </c>
      <c r="C46" s="3"/>
      <c r="D46" s="160">
        <v>30580794</v>
      </c>
      <c r="E46" s="202">
        <v>29261484</v>
      </c>
      <c r="F46" s="202">
        <v>1319310</v>
      </c>
      <c r="G46" s="161" t="s">
        <v>314</v>
      </c>
      <c r="H46" s="202">
        <v>2103046</v>
      </c>
      <c r="I46" s="204" t="s">
        <v>314</v>
      </c>
      <c r="J46" s="263">
        <v>28477748</v>
      </c>
      <c r="K46" s="263">
        <v>1319310</v>
      </c>
      <c r="L46" s="198">
        <v>23</v>
      </c>
    </row>
    <row r="47" spans="1:12" ht="9.75" customHeight="1">
      <c r="A47" s="7">
        <v>24</v>
      </c>
      <c r="B47" s="3" t="s">
        <v>71</v>
      </c>
      <c r="C47" s="3"/>
      <c r="D47" s="160">
        <v>11725089</v>
      </c>
      <c r="E47" s="202">
        <v>10661222</v>
      </c>
      <c r="F47" s="202">
        <v>533060</v>
      </c>
      <c r="G47" s="161">
        <v>530807</v>
      </c>
      <c r="H47" s="202">
        <v>307559</v>
      </c>
      <c r="I47" s="204" t="s">
        <v>314</v>
      </c>
      <c r="J47" s="263">
        <v>11417530</v>
      </c>
      <c r="K47" s="263">
        <v>1063867</v>
      </c>
      <c r="L47" s="198">
        <v>24</v>
      </c>
    </row>
    <row r="48" spans="1:12" ht="9.75" customHeight="1">
      <c r="A48" s="7">
        <v>25</v>
      </c>
      <c r="B48" s="3" t="s">
        <v>72</v>
      </c>
      <c r="C48" s="3"/>
      <c r="D48" s="160">
        <v>18255385</v>
      </c>
      <c r="E48" s="202">
        <v>17542739</v>
      </c>
      <c r="F48" s="202">
        <v>712646</v>
      </c>
      <c r="G48" s="205" t="s">
        <v>314</v>
      </c>
      <c r="H48" s="202">
        <v>737696</v>
      </c>
      <c r="I48" s="204">
        <v>215517</v>
      </c>
      <c r="J48" s="263">
        <v>17302172</v>
      </c>
      <c r="K48" s="263">
        <v>497129</v>
      </c>
      <c r="L48" s="198">
        <v>25</v>
      </c>
    </row>
    <row r="49" spans="1:12" ht="9.75" customHeight="1">
      <c r="A49" s="7">
        <v>26</v>
      </c>
      <c r="B49" s="3" t="s">
        <v>73</v>
      </c>
      <c r="C49" s="3"/>
      <c r="D49" s="160">
        <v>13122074</v>
      </c>
      <c r="E49" s="202">
        <v>12580074</v>
      </c>
      <c r="F49" s="202">
        <v>542000</v>
      </c>
      <c r="G49" s="205" t="s">
        <v>314</v>
      </c>
      <c r="H49" s="202">
        <v>678935</v>
      </c>
      <c r="I49" s="204" t="s">
        <v>314</v>
      </c>
      <c r="J49" s="263">
        <v>12443139</v>
      </c>
      <c r="K49" s="263">
        <v>542000</v>
      </c>
      <c r="L49" s="198">
        <v>26</v>
      </c>
    </row>
    <row r="50" spans="1:12" ht="9.75" customHeight="1">
      <c r="A50" s="7">
        <v>27</v>
      </c>
      <c r="B50" s="3" t="s">
        <v>74</v>
      </c>
      <c r="C50" s="3"/>
      <c r="D50" s="160">
        <v>15234943</v>
      </c>
      <c r="E50" s="202">
        <v>14984943</v>
      </c>
      <c r="F50" s="202">
        <v>250000</v>
      </c>
      <c r="G50" s="205" t="s">
        <v>314</v>
      </c>
      <c r="H50" s="202">
        <v>408022</v>
      </c>
      <c r="I50" s="204" t="s">
        <v>314</v>
      </c>
      <c r="J50" s="263">
        <v>14826921</v>
      </c>
      <c r="K50" s="263">
        <v>250000</v>
      </c>
      <c r="L50" s="198">
        <v>27</v>
      </c>
    </row>
    <row r="51" spans="1:12" ht="9.75" customHeight="1">
      <c r="A51" s="7">
        <v>28</v>
      </c>
      <c r="B51" s="3" t="s">
        <v>60</v>
      </c>
      <c r="C51" s="3"/>
      <c r="D51" s="160">
        <v>78988291</v>
      </c>
      <c r="E51" s="202">
        <v>63852236</v>
      </c>
      <c r="F51" s="202">
        <v>12542050</v>
      </c>
      <c r="G51" s="161">
        <v>2594005</v>
      </c>
      <c r="H51" s="202">
        <v>10507065</v>
      </c>
      <c r="I51" s="202">
        <v>909633</v>
      </c>
      <c r="J51" s="263">
        <v>67571593</v>
      </c>
      <c r="K51" s="263">
        <v>14226422</v>
      </c>
      <c r="L51" s="198">
        <v>28</v>
      </c>
    </row>
    <row r="52" spans="1:12" ht="9.75" customHeight="1">
      <c r="A52" s="7">
        <v>29</v>
      </c>
      <c r="B52" s="3" t="s">
        <v>75</v>
      </c>
      <c r="C52" s="3"/>
      <c r="D52" s="160">
        <v>12821621</v>
      </c>
      <c r="E52" s="202">
        <v>12047152</v>
      </c>
      <c r="F52" s="202">
        <v>217911</v>
      </c>
      <c r="G52" s="161">
        <v>556558</v>
      </c>
      <c r="H52" s="202">
        <v>471490</v>
      </c>
      <c r="I52" s="204" t="s">
        <v>314</v>
      </c>
      <c r="J52" s="263">
        <v>12350131</v>
      </c>
      <c r="K52" s="263">
        <v>774469</v>
      </c>
      <c r="L52" s="198">
        <v>29</v>
      </c>
    </row>
    <row r="53" spans="1:12" ht="9.75" customHeight="1">
      <c r="A53" s="7">
        <v>30</v>
      </c>
      <c r="B53" s="3" t="s">
        <v>76</v>
      </c>
      <c r="C53" s="3"/>
      <c r="D53" s="160">
        <v>14957773</v>
      </c>
      <c r="E53" s="202">
        <v>13653743</v>
      </c>
      <c r="F53" s="202">
        <v>335224</v>
      </c>
      <c r="G53" s="161">
        <v>968806</v>
      </c>
      <c r="H53" s="202">
        <v>870069</v>
      </c>
      <c r="I53" s="204" t="s">
        <v>314</v>
      </c>
      <c r="J53" s="263">
        <v>14087704</v>
      </c>
      <c r="K53" s="263">
        <v>1304030</v>
      </c>
      <c r="L53" s="198">
        <v>30</v>
      </c>
    </row>
    <row r="54" spans="1:12" ht="9.75" customHeight="1">
      <c r="A54" s="7">
        <v>31</v>
      </c>
      <c r="B54" s="3" t="s">
        <v>61</v>
      </c>
      <c r="C54" s="3"/>
      <c r="D54" s="160">
        <v>30683854</v>
      </c>
      <c r="E54" s="202">
        <v>27754320</v>
      </c>
      <c r="F54" s="202">
        <v>750943</v>
      </c>
      <c r="G54" s="161">
        <v>2178591</v>
      </c>
      <c r="H54" s="202">
        <v>1173087</v>
      </c>
      <c r="I54" s="204">
        <v>8932</v>
      </c>
      <c r="J54" s="263">
        <v>29501835</v>
      </c>
      <c r="K54" s="263">
        <v>2920602</v>
      </c>
      <c r="L54" s="198">
        <v>31</v>
      </c>
    </row>
    <row r="55" spans="1:12" ht="9.75" customHeight="1">
      <c r="A55" s="7">
        <v>32</v>
      </c>
      <c r="B55" s="3" t="s">
        <v>77</v>
      </c>
      <c r="C55" s="3"/>
      <c r="D55" s="160">
        <v>16912318</v>
      </c>
      <c r="E55" s="202">
        <v>15091099</v>
      </c>
      <c r="F55" s="202">
        <v>522055</v>
      </c>
      <c r="G55" s="161">
        <v>1299164</v>
      </c>
      <c r="H55" s="202">
        <v>975944</v>
      </c>
      <c r="I55" s="204">
        <v>14350</v>
      </c>
      <c r="J55" s="263">
        <v>15922024</v>
      </c>
      <c r="K55" s="263">
        <v>1806869</v>
      </c>
      <c r="L55" s="198">
        <v>32</v>
      </c>
    </row>
    <row r="56" spans="1:12" ht="9.75" customHeight="1">
      <c r="A56" s="7">
        <v>33</v>
      </c>
      <c r="B56" s="3" t="s">
        <v>78</v>
      </c>
      <c r="C56" s="3"/>
      <c r="D56" s="160">
        <v>27637643</v>
      </c>
      <c r="E56" s="202">
        <v>25379568</v>
      </c>
      <c r="F56" s="202">
        <v>647858</v>
      </c>
      <c r="G56" s="161">
        <v>1610217</v>
      </c>
      <c r="H56" s="202">
        <v>760672</v>
      </c>
      <c r="I56" s="204">
        <v>2272</v>
      </c>
      <c r="J56" s="263">
        <v>26874699</v>
      </c>
      <c r="K56" s="263">
        <v>2255803</v>
      </c>
      <c r="L56" s="198">
        <v>33</v>
      </c>
    </row>
    <row r="57" spans="1:12" ht="9.75" customHeight="1">
      <c r="A57" s="7">
        <v>34</v>
      </c>
      <c r="B57" s="3" t="s">
        <v>79</v>
      </c>
      <c r="C57" s="3"/>
      <c r="D57" s="160">
        <v>13622328</v>
      </c>
      <c r="E57" s="202">
        <v>11172656</v>
      </c>
      <c r="F57" s="202">
        <v>977238</v>
      </c>
      <c r="G57" s="161">
        <v>1472434</v>
      </c>
      <c r="H57" s="202">
        <v>430290</v>
      </c>
      <c r="I57" s="204">
        <v>553323</v>
      </c>
      <c r="J57" s="263">
        <v>12638715</v>
      </c>
      <c r="K57" s="263">
        <v>1896349</v>
      </c>
      <c r="L57" s="198">
        <v>34</v>
      </c>
    </row>
    <row r="58" spans="1:12" ht="9.75" customHeight="1">
      <c r="A58" s="7">
        <v>35</v>
      </c>
      <c r="B58" s="14" t="s">
        <v>4</v>
      </c>
      <c r="C58" s="14"/>
      <c r="D58" s="16">
        <f aca="true" t="shared" si="5" ref="D58:I58">SUM(D38:D57)</f>
        <v>439526417</v>
      </c>
      <c r="E58" s="17">
        <f t="shared" si="5"/>
        <v>394395445</v>
      </c>
      <c r="F58" s="17">
        <f t="shared" si="5"/>
        <v>27514731</v>
      </c>
      <c r="G58" s="17">
        <f t="shared" si="5"/>
        <v>17616241</v>
      </c>
      <c r="H58" s="17">
        <f t="shared" si="5"/>
        <v>28724112</v>
      </c>
      <c r="I58" s="17">
        <f t="shared" si="5"/>
        <v>3938911</v>
      </c>
      <c r="J58" s="266">
        <f>D58-H58-I58</f>
        <v>406863394</v>
      </c>
      <c r="K58" s="17">
        <f>SUM(K38:K57)</f>
        <v>41192061</v>
      </c>
      <c r="L58" s="198">
        <v>35</v>
      </c>
    </row>
    <row r="59" spans="1:12" ht="9.75" customHeight="1">
      <c r="A59" s="7">
        <v>36</v>
      </c>
      <c r="B59" s="20" t="s">
        <v>58</v>
      </c>
      <c r="C59" s="20"/>
      <c r="D59" s="16">
        <f aca="true" t="shared" si="6" ref="D59:K59">D35+D58</f>
        <v>2069315209</v>
      </c>
      <c r="E59" s="17">
        <f t="shared" si="6"/>
        <v>1129529349</v>
      </c>
      <c r="F59" s="17">
        <f t="shared" si="6"/>
        <v>920182858</v>
      </c>
      <c r="G59" s="17">
        <f t="shared" si="6"/>
        <v>19603002</v>
      </c>
      <c r="H59" s="17">
        <f t="shared" si="6"/>
        <v>62034202</v>
      </c>
      <c r="I59" s="17">
        <f t="shared" si="6"/>
        <v>96046791</v>
      </c>
      <c r="J59" s="266">
        <f>D59-H59-I59</f>
        <v>1911234216</v>
      </c>
      <c r="K59" s="17">
        <f t="shared" si="6"/>
        <v>843739069</v>
      </c>
      <c r="L59" s="198">
        <v>36</v>
      </c>
    </row>
    <row r="60" spans="1:12" ht="9.75" customHeight="1">
      <c r="A60" s="7"/>
      <c r="B60" s="20"/>
      <c r="C60" s="20"/>
      <c r="D60" s="17"/>
      <c r="E60" s="17"/>
      <c r="F60" s="17"/>
      <c r="G60" s="17"/>
      <c r="H60" s="17"/>
      <c r="I60" s="17"/>
      <c r="J60" s="266"/>
      <c r="K60" s="17"/>
      <c r="L60" s="198"/>
    </row>
    <row r="61" spans="1:12" s="6" customFormat="1" ht="11.25" customHeight="1">
      <c r="A61" s="404" t="s">
        <v>384</v>
      </c>
      <c r="B61" s="404"/>
      <c r="C61" s="404"/>
      <c r="D61" s="404"/>
      <c r="E61" s="404"/>
      <c r="F61" s="404"/>
      <c r="G61" s="404" t="s">
        <v>384</v>
      </c>
      <c r="H61" s="404"/>
      <c r="I61" s="404"/>
      <c r="J61" s="404"/>
      <c r="K61" s="404"/>
      <c r="L61" s="404"/>
    </row>
    <row r="62" spans="1:12" ht="9.75" customHeight="1">
      <c r="A62" s="7" t="s">
        <v>7</v>
      </c>
      <c r="B62" s="8" t="s">
        <v>8</v>
      </c>
      <c r="C62" s="8"/>
      <c r="D62" s="10"/>
      <c r="E62" s="9"/>
      <c r="F62" s="9"/>
      <c r="G62" s="9"/>
      <c r="H62" s="9"/>
      <c r="I62" s="9"/>
      <c r="J62" s="265"/>
      <c r="K62" s="9"/>
      <c r="L62" s="198" t="s">
        <v>7</v>
      </c>
    </row>
    <row r="63" spans="1:12" ht="9.75" customHeight="1">
      <c r="A63" s="7">
        <v>37</v>
      </c>
      <c r="B63" s="3" t="s">
        <v>81</v>
      </c>
      <c r="C63" s="3"/>
      <c r="D63" s="160">
        <v>29409062</v>
      </c>
      <c r="E63" s="202">
        <v>16028551</v>
      </c>
      <c r="F63" s="202">
        <v>11769832</v>
      </c>
      <c r="G63" s="161">
        <v>1610679</v>
      </c>
      <c r="H63" s="202">
        <v>779061</v>
      </c>
      <c r="I63" s="202">
        <v>1209539</v>
      </c>
      <c r="J63" s="263">
        <v>27420462</v>
      </c>
      <c r="K63" s="263">
        <v>12170972</v>
      </c>
      <c r="L63" s="198">
        <v>37</v>
      </c>
    </row>
    <row r="64" spans="1:12" ht="9.75" customHeight="1">
      <c r="A64" s="7">
        <v>38</v>
      </c>
      <c r="B64" s="3" t="s">
        <v>82</v>
      </c>
      <c r="C64" s="3"/>
      <c r="D64" s="160">
        <v>18508165</v>
      </c>
      <c r="E64" s="202">
        <v>10482848</v>
      </c>
      <c r="F64" s="202">
        <v>7104692</v>
      </c>
      <c r="G64" s="161">
        <v>920625</v>
      </c>
      <c r="H64" s="202">
        <v>290620</v>
      </c>
      <c r="I64" s="202">
        <v>243698</v>
      </c>
      <c r="J64" s="263">
        <v>17973847</v>
      </c>
      <c r="K64" s="263">
        <v>7781619</v>
      </c>
      <c r="L64" s="198">
        <v>38</v>
      </c>
    </row>
    <row r="65" spans="1:12" ht="9.75" customHeight="1">
      <c r="A65" s="7">
        <v>39</v>
      </c>
      <c r="B65" s="3" t="s">
        <v>83</v>
      </c>
      <c r="C65" s="3"/>
      <c r="D65" s="160">
        <v>20387862</v>
      </c>
      <c r="E65" s="202">
        <v>11482506</v>
      </c>
      <c r="F65" s="202">
        <v>8905356</v>
      </c>
      <c r="G65" s="205" t="s">
        <v>314</v>
      </c>
      <c r="H65" s="202">
        <v>374959</v>
      </c>
      <c r="I65" s="202">
        <v>371273</v>
      </c>
      <c r="J65" s="263">
        <v>19641630</v>
      </c>
      <c r="K65" s="263">
        <v>8534083</v>
      </c>
      <c r="L65" s="198">
        <v>39</v>
      </c>
    </row>
    <row r="66" spans="1:12" s="23" customFormat="1" ht="9.75" customHeight="1">
      <c r="A66" s="7">
        <v>40</v>
      </c>
      <c r="B66" s="14" t="s">
        <v>4</v>
      </c>
      <c r="C66" s="14"/>
      <c r="D66" s="16">
        <f aca="true" t="shared" si="7" ref="D66:I66">SUM(D63:D65)</f>
        <v>68305089</v>
      </c>
      <c r="E66" s="17">
        <f t="shared" si="7"/>
        <v>37993905</v>
      </c>
      <c r="F66" s="17">
        <f t="shared" si="7"/>
        <v>27779880</v>
      </c>
      <c r="G66" s="17">
        <f t="shared" si="7"/>
        <v>2531304</v>
      </c>
      <c r="H66" s="17">
        <f t="shared" si="7"/>
        <v>1444640</v>
      </c>
      <c r="I66" s="17">
        <f t="shared" si="7"/>
        <v>1824510</v>
      </c>
      <c r="J66" s="266">
        <f>D66-H66-I66</f>
        <v>65035939</v>
      </c>
      <c r="K66" s="17">
        <f>SUM(K63:K65)</f>
        <v>28486674</v>
      </c>
      <c r="L66" s="198">
        <v>40</v>
      </c>
    </row>
    <row r="67" spans="1:12" ht="9.75" customHeight="1">
      <c r="A67" s="7"/>
      <c r="B67" s="2"/>
      <c r="C67" s="2"/>
      <c r="D67" s="16"/>
      <c r="E67" s="24"/>
      <c r="F67" s="24"/>
      <c r="G67" s="17"/>
      <c r="H67" s="24"/>
      <c r="I67" s="24"/>
      <c r="J67" s="268"/>
      <c r="K67" s="24"/>
      <c r="L67" s="198"/>
    </row>
    <row r="68" spans="1:12" ht="9.75" customHeight="1">
      <c r="A68" s="7" t="s">
        <v>7</v>
      </c>
      <c r="B68" s="8" t="s">
        <v>23</v>
      </c>
      <c r="C68" s="8"/>
      <c r="D68" s="30"/>
      <c r="E68" s="9"/>
      <c r="F68" s="9"/>
      <c r="G68" s="24"/>
      <c r="H68" s="9"/>
      <c r="I68" s="9"/>
      <c r="J68" s="267"/>
      <c r="K68" s="9"/>
      <c r="L68" s="198" t="s">
        <v>7</v>
      </c>
    </row>
    <row r="69" spans="1:12" ht="9.75" customHeight="1">
      <c r="A69" s="7">
        <v>41</v>
      </c>
      <c r="B69" s="3" t="s">
        <v>84</v>
      </c>
      <c r="C69" s="3"/>
      <c r="D69" s="160">
        <v>18411321</v>
      </c>
      <c r="E69" s="202">
        <v>16961512</v>
      </c>
      <c r="F69" s="202">
        <v>402148</v>
      </c>
      <c r="G69" s="161">
        <v>1047661</v>
      </c>
      <c r="H69" s="202">
        <v>646945</v>
      </c>
      <c r="I69" s="204">
        <v>22220</v>
      </c>
      <c r="J69" s="263">
        <v>17742156</v>
      </c>
      <c r="K69" s="263">
        <v>1427589</v>
      </c>
      <c r="L69" s="198">
        <v>41</v>
      </c>
    </row>
    <row r="70" spans="1:12" ht="9.75" customHeight="1">
      <c r="A70" s="7">
        <v>42</v>
      </c>
      <c r="B70" s="3" t="s">
        <v>85</v>
      </c>
      <c r="C70" s="3"/>
      <c r="D70" s="160">
        <v>8646892</v>
      </c>
      <c r="E70" s="202">
        <v>7978047</v>
      </c>
      <c r="F70" s="202">
        <v>229194</v>
      </c>
      <c r="G70" s="161">
        <v>439651</v>
      </c>
      <c r="H70" s="202">
        <v>715260</v>
      </c>
      <c r="I70" s="204" t="s">
        <v>314</v>
      </c>
      <c r="J70" s="263">
        <v>7931632</v>
      </c>
      <c r="K70" s="263">
        <v>668845</v>
      </c>
      <c r="L70" s="198">
        <v>42</v>
      </c>
    </row>
    <row r="71" spans="1:12" ht="9.75" customHeight="1">
      <c r="A71" s="7">
        <v>43</v>
      </c>
      <c r="B71" s="3" t="s">
        <v>86</v>
      </c>
      <c r="C71" s="3"/>
      <c r="D71" s="160">
        <v>15458345</v>
      </c>
      <c r="E71" s="202">
        <v>14472638</v>
      </c>
      <c r="F71" s="202">
        <v>250505</v>
      </c>
      <c r="G71" s="161">
        <v>735202</v>
      </c>
      <c r="H71" s="202">
        <v>1086756</v>
      </c>
      <c r="I71" s="204" t="s">
        <v>314</v>
      </c>
      <c r="J71" s="263">
        <v>14371589</v>
      </c>
      <c r="K71" s="263">
        <v>985707</v>
      </c>
      <c r="L71" s="198">
        <v>43</v>
      </c>
    </row>
    <row r="72" spans="1:12" ht="9.75" customHeight="1">
      <c r="A72" s="7">
        <v>44</v>
      </c>
      <c r="B72" s="3" t="s">
        <v>81</v>
      </c>
      <c r="C72" s="3"/>
      <c r="D72" s="160">
        <v>24176538</v>
      </c>
      <c r="E72" s="202">
        <v>23167475</v>
      </c>
      <c r="F72" s="202">
        <v>339063</v>
      </c>
      <c r="G72" s="161">
        <v>670000</v>
      </c>
      <c r="H72" s="202">
        <v>986362</v>
      </c>
      <c r="I72" s="204" t="s">
        <v>314</v>
      </c>
      <c r="J72" s="263">
        <v>23190176</v>
      </c>
      <c r="K72" s="263">
        <v>1009063</v>
      </c>
      <c r="L72" s="198">
        <v>44</v>
      </c>
    </row>
    <row r="73" spans="1:12" ht="9.75" customHeight="1">
      <c r="A73" s="7">
        <v>45</v>
      </c>
      <c r="B73" s="3" t="s">
        <v>82</v>
      </c>
      <c r="C73" s="3"/>
      <c r="D73" s="160">
        <v>28719164</v>
      </c>
      <c r="E73" s="202">
        <v>28384164</v>
      </c>
      <c r="F73" s="202">
        <v>335000</v>
      </c>
      <c r="G73" s="205" t="s">
        <v>314</v>
      </c>
      <c r="H73" s="202">
        <v>11713439</v>
      </c>
      <c r="I73" s="204" t="s">
        <v>314</v>
      </c>
      <c r="J73" s="263">
        <v>17005725</v>
      </c>
      <c r="K73" s="263">
        <v>335000</v>
      </c>
      <c r="L73" s="198">
        <v>45</v>
      </c>
    </row>
    <row r="74" spans="1:12" ht="9.75" customHeight="1">
      <c r="A74" s="7">
        <v>46</v>
      </c>
      <c r="B74" s="3" t="s">
        <v>87</v>
      </c>
      <c r="C74" s="3"/>
      <c r="D74" s="160">
        <v>8595040</v>
      </c>
      <c r="E74" s="202">
        <v>7322674</v>
      </c>
      <c r="F74" s="202">
        <v>376465</v>
      </c>
      <c r="G74" s="161">
        <v>895901</v>
      </c>
      <c r="H74" s="202">
        <v>1266875</v>
      </c>
      <c r="I74" s="204" t="s">
        <v>314</v>
      </c>
      <c r="J74" s="263">
        <v>7328165</v>
      </c>
      <c r="K74" s="263">
        <v>1272366</v>
      </c>
      <c r="L74" s="198">
        <v>46</v>
      </c>
    </row>
    <row r="75" spans="1:12" ht="9.75" customHeight="1">
      <c r="A75" s="7">
        <v>47</v>
      </c>
      <c r="B75" s="3" t="s">
        <v>88</v>
      </c>
      <c r="C75" s="3"/>
      <c r="D75" s="160">
        <v>12855980</v>
      </c>
      <c r="E75" s="202">
        <v>11881989</v>
      </c>
      <c r="F75" s="202">
        <v>973991</v>
      </c>
      <c r="G75" s="205" t="s">
        <v>314</v>
      </c>
      <c r="H75" s="202">
        <v>335200</v>
      </c>
      <c r="I75" s="204">
        <v>4610</v>
      </c>
      <c r="J75" s="263">
        <v>12516170</v>
      </c>
      <c r="K75" s="263">
        <v>969381</v>
      </c>
      <c r="L75" s="198">
        <v>47</v>
      </c>
    </row>
    <row r="76" spans="1:12" ht="9.75" customHeight="1">
      <c r="A76" s="7">
        <v>48</v>
      </c>
      <c r="B76" s="3" t="s">
        <v>89</v>
      </c>
      <c r="C76" s="3"/>
      <c r="D76" s="160">
        <v>15095734</v>
      </c>
      <c r="E76" s="202">
        <v>11611697</v>
      </c>
      <c r="F76" s="202">
        <v>2058358</v>
      </c>
      <c r="G76" s="161">
        <v>1425679</v>
      </c>
      <c r="H76" s="202">
        <v>355531</v>
      </c>
      <c r="I76" s="202">
        <v>1769783</v>
      </c>
      <c r="J76" s="263">
        <v>12970420</v>
      </c>
      <c r="K76" s="263">
        <v>1714254</v>
      </c>
      <c r="L76" s="198">
        <v>48</v>
      </c>
    </row>
    <row r="77" spans="1:12" ht="9.75" customHeight="1">
      <c r="A77" s="7">
        <v>49</v>
      </c>
      <c r="B77" s="3" t="s">
        <v>90</v>
      </c>
      <c r="C77" s="3"/>
      <c r="D77" s="160">
        <v>9819533</v>
      </c>
      <c r="E77" s="202">
        <v>7425158</v>
      </c>
      <c r="F77" s="202">
        <v>722580</v>
      </c>
      <c r="G77" s="161">
        <v>1671795</v>
      </c>
      <c r="H77" s="202">
        <v>308347</v>
      </c>
      <c r="I77" s="204">
        <v>8895</v>
      </c>
      <c r="J77" s="263">
        <v>9502291</v>
      </c>
      <c r="K77" s="263">
        <v>2385480</v>
      </c>
      <c r="L77" s="198">
        <v>49</v>
      </c>
    </row>
    <row r="78" spans="1:12" s="23" customFormat="1" ht="9.75" customHeight="1">
      <c r="A78" s="7">
        <v>50</v>
      </c>
      <c r="B78" s="14"/>
      <c r="C78" s="14"/>
      <c r="D78" s="16">
        <f aca="true" t="shared" si="8" ref="D78:I78">SUM(D69:D77)</f>
        <v>141778547</v>
      </c>
      <c r="E78" s="17">
        <f t="shared" si="8"/>
        <v>129205354</v>
      </c>
      <c r="F78" s="17">
        <f t="shared" si="8"/>
        <v>5687304</v>
      </c>
      <c r="G78" s="17">
        <f t="shared" si="8"/>
        <v>6885889</v>
      </c>
      <c r="H78" s="17">
        <f t="shared" si="8"/>
        <v>17414715</v>
      </c>
      <c r="I78" s="17">
        <f t="shared" si="8"/>
        <v>1805508</v>
      </c>
      <c r="J78" s="269">
        <f>D78-H78-I78</f>
        <v>122558324</v>
      </c>
      <c r="K78" s="17">
        <f>SUM(K69:K77)</f>
        <v>10767685</v>
      </c>
      <c r="L78" s="198">
        <v>50</v>
      </c>
    </row>
    <row r="79" spans="1:12" s="23" customFormat="1" ht="9.75" customHeight="1">
      <c r="A79" s="7">
        <v>51</v>
      </c>
      <c r="B79" s="20" t="s">
        <v>80</v>
      </c>
      <c r="C79" s="20"/>
      <c r="D79" s="16">
        <f aca="true" t="shared" si="9" ref="D79:K79">D66+D78</f>
        <v>210083636</v>
      </c>
      <c r="E79" s="17">
        <f t="shared" si="9"/>
        <v>167199259</v>
      </c>
      <c r="F79" s="17">
        <f t="shared" si="9"/>
        <v>33467184</v>
      </c>
      <c r="G79" s="17">
        <f t="shared" si="9"/>
        <v>9417193</v>
      </c>
      <c r="H79" s="17">
        <f t="shared" si="9"/>
        <v>18859355</v>
      </c>
      <c r="I79" s="17">
        <f t="shared" si="9"/>
        <v>3630018</v>
      </c>
      <c r="J79" s="269">
        <f>D79-H79-I79</f>
        <v>187594263</v>
      </c>
      <c r="K79" s="17">
        <f t="shared" si="9"/>
        <v>39254359</v>
      </c>
      <c r="L79" s="198">
        <v>51</v>
      </c>
    </row>
    <row r="80" spans="1:12" ht="9" customHeight="1">
      <c r="A80" s="403" t="s">
        <v>33</v>
      </c>
      <c r="B80" s="403"/>
      <c r="C80" s="170"/>
      <c r="D80" s="170"/>
      <c r="E80" s="170"/>
      <c r="F80" s="170"/>
      <c r="G80" s="193"/>
      <c r="H80" s="193"/>
      <c r="I80" s="193"/>
      <c r="J80" s="270"/>
      <c r="K80" s="193"/>
      <c r="L80" s="223"/>
    </row>
    <row r="81" spans="1:10" s="212" customFormat="1" ht="8.25">
      <c r="A81" s="356" t="s">
        <v>136</v>
      </c>
      <c r="B81" s="356"/>
      <c r="C81" s="356"/>
      <c r="D81" s="356"/>
      <c r="E81" s="356"/>
      <c r="F81" s="356"/>
      <c r="G81" s="356"/>
      <c r="J81" s="271"/>
    </row>
    <row r="82" spans="1:12" s="23" customFormat="1" ht="9.75" customHeight="1">
      <c r="A82" s="7"/>
      <c r="B82" s="20"/>
      <c r="C82" s="20"/>
      <c r="D82" s="17"/>
      <c r="E82" s="17"/>
      <c r="F82" s="17"/>
      <c r="G82" s="170"/>
      <c r="H82" s="170"/>
      <c r="I82" s="170"/>
      <c r="J82" s="272"/>
      <c r="K82" s="24"/>
      <c r="L82" s="198"/>
    </row>
    <row r="83" spans="1:12" s="23" customFormat="1" ht="9.75" customHeight="1">
      <c r="A83" s="7"/>
      <c r="B83" s="20"/>
      <c r="C83" s="20"/>
      <c r="D83" s="17"/>
      <c r="E83" s="17"/>
      <c r="F83" s="17"/>
      <c r="G83" s="170"/>
      <c r="H83" s="170"/>
      <c r="I83" s="170"/>
      <c r="J83" s="272"/>
      <c r="K83" s="24"/>
      <c r="L83" s="198"/>
    </row>
  </sheetData>
  <sheetProtection/>
  <mergeCells count="28">
    <mergeCell ref="G3:I3"/>
    <mergeCell ref="J8:J16"/>
    <mergeCell ref="K8:K9"/>
    <mergeCell ref="K10:K16"/>
    <mergeCell ref="A1:F1"/>
    <mergeCell ref="G1:L1"/>
    <mergeCell ref="E2:F2"/>
    <mergeCell ref="B3:F3"/>
    <mergeCell ref="H2:I2"/>
    <mergeCell ref="L7:L17"/>
    <mergeCell ref="A81:G81"/>
    <mergeCell ref="A61:F61"/>
    <mergeCell ref="A18:F18"/>
    <mergeCell ref="G8:G9"/>
    <mergeCell ref="A80:B80"/>
    <mergeCell ref="A30:F30"/>
    <mergeCell ref="G18:L18"/>
    <mergeCell ref="G30:L30"/>
    <mergeCell ref="G61:L61"/>
    <mergeCell ref="H8:I13"/>
    <mergeCell ref="I14:I16"/>
    <mergeCell ref="B4:F4"/>
    <mergeCell ref="B7:C17"/>
    <mergeCell ref="D7:D16"/>
    <mergeCell ref="E8:F13"/>
    <mergeCell ref="G4:H4"/>
    <mergeCell ref="F14:F16"/>
    <mergeCell ref="G10:G16"/>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zoomScale="75" zoomScaleNormal="75" zoomScaleSheetLayoutView="100" workbookViewId="0" topLeftCell="A1">
      <selection activeCell="K108" sqref="K108"/>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4.57421875" style="4" customWidth="1"/>
    <col min="6" max="6" width="21.00390625" style="4" customWidth="1"/>
    <col min="7" max="9" width="17.140625" style="0" customWidth="1"/>
    <col min="10" max="10" width="17.140625" style="273" customWidth="1"/>
    <col min="11" max="11" width="17.140625" style="0" customWidth="1"/>
    <col min="12" max="12" width="10.00390625" style="231" customWidth="1"/>
    <col min="13" max="16384" width="9.140625" style="4" customWidth="1"/>
  </cols>
  <sheetData>
    <row r="1" spans="1:12" ht="12" customHeight="1">
      <c r="A1" s="400"/>
      <c r="B1" s="400"/>
      <c r="C1" s="400"/>
      <c r="D1" s="400"/>
      <c r="E1" s="400"/>
      <c r="F1" s="400"/>
      <c r="G1" s="400"/>
      <c r="H1" s="400"/>
      <c r="I1" s="400"/>
      <c r="J1" s="400"/>
      <c r="K1" s="400"/>
      <c r="L1" s="400"/>
    </row>
    <row r="2" spans="1:12" ht="12" customHeight="1">
      <c r="A2" s="60"/>
      <c r="B2" s="50"/>
      <c r="C2" s="50"/>
      <c r="D2" s="50"/>
      <c r="E2" s="379" t="s">
        <v>193</v>
      </c>
      <c r="F2" s="379"/>
      <c r="G2" s="192" t="s">
        <v>194</v>
      </c>
      <c r="H2" s="379"/>
      <c r="I2" s="379"/>
      <c r="J2" s="258"/>
      <c r="K2" s="192"/>
      <c r="L2" s="228"/>
    </row>
    <row r="3" spans="1:12" ht="12" customHeight="1">
      <c r="A3" s="227"/>
      <c r="B3" s="379" t="s">
        <v>195</v>
      </c>
      <c r="C3" s="379"/>
      <c r="D3" s="379"/>
      <c r="E3" s="379"/>
      <c r="F3" s="379"/>
      <c r="G3" s="380" t="s">
        <v>196</v>
      </c>
      <c r="H3" s="380"/>
      <c r="I3" s="380"/>
      <c r="J3" s="259"/>
      <c r="K3" s="4"/>
      <c r="L3" s="228"/>
    </row>
    <row r="4" spans="1:12" ht="12" customHeight="1">
      <c r="A4" s="227"/>
      <c r="B4" s="379" t="s">
        <v>398</v>
      </c>
      <c r="C4" s="379"/>
      <c r="D4" s="379"/>
      <c r="E4" s="379"/>
      <c r="F4" s="379"/>
      <c r="G4" s="419" t="s">
        <v>197</v>
      </c>
      <c r="H4" s="419"/>
      <c r="I4" s="63"/>
      <c r="J4" s="260"/>
      <c r="K4" s="4"/>
      <c r="L4" s="228"/>
    </row>
    <row r="5" spans="1:12" ht="12" customHeight="1">
      <c r="A5" s="227"/>
      <c r="B5" s="191"/>
      <c r="C5" s="191"/>
      <c r="D5" s="191"/>
      <c r="E5" s="191"/>
      <c r="F5" s="191" t="s">
        <v>332</v>
      </c>
      <c r="G5" s="62" t="s">
        <v>1</v>
      </c>
      <c r="H5" s="63"/>
      <c r="I5" s="63"/>
      <c r="J5" s="260"/>
      <c r="K5" s="4"/>
      <c r="L5" s="228"/>
    </row>
    <row r="6" spans="2:12" ht="12" customHeight="1">
      <c r="B6" s="86"/>
      <c r="C6" s="86"/>
      <c r="D6" s="86"/>
      <c r="E6" s="86"/>
      <c r="F6" s="87" t="s">
        <v>2</v>
      </c>
      <c r="G6" s="50" t="s">
        <v>41</v>
      </c>
      <c r="H6" s="50"/>
      <c r="I6" s="4"/>
      <c r="J6" s="259"/>
      <c r="K6" s="4"/>
      <c r="L6" s="228"/>
    </row>
    <row r="7" spans="1:12" s="64" customFormat="1" ht="12.75" customHeight="1">
      <c r="A7" s="89" t="s">
        <v>7</v>
      </c>
      <c r="B7" s="405" t="s">
        <v>200</v>
      </c>
      <c r="C7" s="414"/>
      <c r="D7" s="411" t="s">
        <v>282</v>
      </c>
      <c r="E7" s="90" t="s">
        <v>7</v>
      </c>
      <c r="F7" s="91" t="s">
        <v>198</v>
      </c>
      <c r="G7" s="194" t="s">
        <v>336</v>
      </c>
      <c r="H7" s="194"/>
      <c r="I7" s="194"/>
      <c r="J7" s="261"/>
      <c r="K7" s="195" t="s">
        <v>337</v>
      </c>
      <c r="L7" s="426" t="s">
        <v>338</v>
      </c>
    </row>
    <row r="8" spans="1:12" s="64" customFormat="1" ht="12.75" customHeight="1">
      <c r="A8" s="93" t="s">
        <v>7</v>
      </c>
      <c r="B8" s="407"/>
      <c r="C8" s="415"/>
      <c r="D8" s="412"/>
      <c r="E8" s="405" t="s">
        <v>204</v>
      </c>
      <c r="F8" s="414"/>
      <c r="G8" s="415" t="s">
        <v>335</v>
      </c>
      <c r="H8" s="430" t="s">
        <v>333</v>
      </c>
      <c r="I8" s="436"/>
      <c r="J8" s="453" t="s">
        <v>352</v>
      </c>
      <c r="K8" s="456" t="s">
        <v>351</v>
      </c>
      <c r="L8" s="430"/>
    </row>
    <row r="9" spans="1:12" s="64" customFormat="1" ht="12.75" customHeight="1">
      <c r="A9" s="93" t="s">
        <v>7</v>
      </c>
      <c r="B9" s="407"/>
      <c r="C9" s="415"/>
      <c r="D9" s="412"/>
      <c r="E9" s="407"/>
      <c r="F9" s="415"/>
      <c r="G9" s="416"/>
      <c r="H9" s="430"/>
      <c r="I9" s="436"/>
      <c r="J9" s="454"/>
      <c r="K9" s="457"/>
      <c r="L9" s="430"/>
    </row>
    <row r="10" spans="1:12" s="64" customFormat="1" ht="12" customHeight="1">
      <c r="A10" s="93" t="s">
        <v>7</v>
      </c>
      <c r="B10" s="407"/>
      <c r="C10" s="415"/>
      <c r="D10" s="412"/>
      <c r="E10" s="407"/>
      <c r="F10" s="415"/>
      <c r="G10" s="414" t="s">
        <v>334</v>
      </c>
      <c r="H10" s="430"/>
      <c r="I10" s="436"/>
      <c r="J10" s="454"/>
      <c r="K10" s="456" t="s">
        <v>342</v>
      </c>
      <c r="L10" s="430"/>
    </row>
    <row r="11" spans="1:12" s="64" customFormat="1" ht="25.5" customHeight="1">
      <c r="A11" s="95" t="s">
        <v>177</v>
      </c>
      <c r="B11" s="407"/>
      <c r="C11" s="415"/>
      <c r="D11" s="412"/>
      <c r="E11" s="407"/>
      <c r="F11" s="415"/>
      <c r="G11" s="415"/>
      <c r="H11" s="430"/>
      <c r="I11" s="436"/>
      <c r="J11" s="454"/>
      <c r="K11" s="458"/>
      <c r="L11" s="430"/>
    </row>
    <row r="12" spans="1:12" s="64" customFormat="1" ht="39.75" customHeight="1">
      <c r="A12" s="95" t="s">
        <v>181</v>
      </c>
      <c r="B12" s="407"/>
      <c r="C12" s="415"/>
      <c r="D12" s="412"/>
      <c r="E12" s="407"/>
      <c r="F12" s="415"/>
      <c r="G12" s="415"/>
      <c r="H12" s="430"/>
      <c r="I12" s="436"/>
      <c r="J12" s="454"/>
      <c r="K12" s="458"/>
      <c r="L12" s="430"/>
    </row>
    <row r="13" spans="1:12" s="64" customFormat="1" ht="11.25" customHeight="1" hidden="1">
      <c r="A13" s="93" t="s">
        <v>7</v>
      </c>
      <c r="B13" s="407"/>
      <c r="C13" s="415"/>
      <c r="D13" s="412"/>
      <c r="E13" s="407"/>
      <c r="F13" s="415"/>
      <c r="G13" s="415"/>
      <c r="H13" s="428"/>
      <c r="I13" s="429"/>
      <c r="J13" s="454"/>
      <c r="K13" s="458"/>
      <c r="L13" s="430"/>
    </row>
    <row r="14" spans="1:12" s="64" customFormat="1" ht="12">
      <c r="A14" s="93" t="s">
        <v>7</v>
      </c>
      <c r="B14" s="407"/>
      <c r="C14" s="415"/>
      <c r="D14" s="412"/>
      <c r="E14" s="98" t="s">
        <v>201</v>
      </c>
      <c r="F14" s="405" t="s">
        <v>258</v>
      </c>
      <c r="G14" s="408"/>
      <c r="H14" s="247" t="s">
        <v>201</v>
      </c>
      <c r="I14" s="463" t="s">
        <v>258</v>
      </c>
      <c r="J14" s="454"/>
      <c r="K14" s="458"/>
      <c r="L14" s="430"/>
    </row>
    <row r="15" spans="1:12" s="64" customFormat="1" ht="12">
      <c r="A15" s="93" t="s">
        <v>7</v>
      </c>
      <c r="B15" s="407"/>
      <c r="C15" s="415"/>
      <c r="D15" s="412"/>
      <c r="E15" s="96" t="s">
        <v>202</v>
      </c>
      <c r="F15" s="407"/>
      <c r="G15" s="408"/>
      <c r="H15" s="96" t="s">
        <v>202</v>
      </c>
      <c r="I15" s="412"/>
      <c r="J15" s="454"/>
      <c r="K15" s="458"/>
      <c r="L15" s="430"/>
    </row>
    <row r="16" spans="1:12" s="64" customFormat="1" ht="12">
      <c r="A16" s="93" t="s">
        <v>7</v>
      </c>
      <c r="B16" s="407"/>
      <c r="C16" s="415"/>
      <c r="D16" s="413"/>
      <c r="E16" s="96" t="s">
        <v>203</v>
      </c>
      <c r="F16" s="417"/>
      <c r="G16" s="408"/>
      <c r="H16" s="96" t="s">
        <v>203</v>
      </c>
      <c r="I16" s="447"/>
      <c r="J16" s="455"/>
      <c r="K16" s="457"/>
      <c r="L16" s="430"/>
    </row>
    <row r="17" spans="1:12" s="64" customFormat="1" ht="12">
      <c r="A17" s="101" t="s">
        <v>7</v>
      </c>
      <c r="B17" s="417"/>
      <c r="C17" s="418"/>
      <c r="D17" s="102" t="s">
        <v>42</v>
      </c>
      <c r="E17" s="102" t="s">
        <v>43</v>
      </c>
      <c r="F17" s="103" t="s">
        <v>44</v>
      </c>
      <c r="G17" s="104" t="s">
        <v>45</v>
      </c>
      <c r="H17" s="102" t="s">
        <v>46</v>
      </c>
      <c r="I17" s="197" t="s">
        <v>47</v>
      </c>
      <c r="J17" s="262" t="s">
        <v>48</v>
      </c>
      <c r="K17" s="103" t="s">
        <v>49</v>
      </c>
      <c r="L17" s="428"/>
    </row>
    <row r="18" spans="1:12" s="6" customFormat="1" ht="11.25" customHeight="1">
      <c r="A18" s="460"/>
      <c r="B18" s="460"/>
      <c r="C18" s="460"/>
      <c r="D18" s="460"/>
      <c r="E18" s="460"/>
      <c r="F18" s="461"/>
      <c r="G18" s="462"/>
      <c r="H18" s="462"/>
      <c r="I18" s="462"/>
      <c r="J18" s="462"/>
      <c r="K18" s="462"/>
      <c r="L18" s="462"/>
    </row>
    <row r="19" spans="1:12" ht="23.25" customHeight="1">
      <c r="A19" s="439" t="s">
        <v>385</v>
      </c>
      <c r="B19" s="439"/>
      <c r="C19" s="439"/>
      <c r="D19" s="439"/>
      <c r="E19" s="439"/>
      <c r="F19" s="439"/>
      <c r="G19" s="439" t="s">
        <v>385</v>
      </c>
      <c r="H19" s="439"/>
      <c r="I19" s="439"/>
      <c r="J19" s="439"/>
      <c r="K19" s="439"/>
      <c r="L19" s="439"/>
    </row>
    <row r="20" spans="1:12" s="198" customFormat="1" ht="9.75" customHeight="1">
      <c r="A20" s="7" t="s">
        <v>7</v>
      </c>
      <c r="B20" s="106" t="s">
        <v>206</v>
      </c>
      <c r="C20" s="106"/>
      <c r="D20" s="12"/>
      <c r="E20" s="12"/>
      <c r="F20" s="12"/>
      <c r="G20" s="12"/>
      <c r="H20" s="12"/>
      <c r="I20" s="12"/>
      <c r="J20" s="263"/>
      <c r="L20" s="228"/>
    </row>
    <row r="21" spans="1:12" s="198" customFormat="1" ht="9.75" customHeight="1">
      <c r="A21" s="7">
        <v>52</v>
      </c>
      <c r="B21" s="3" t="s">
        <v>93</v>
      </c>
      <c r="C21" s="3"/>
      <c r="D21" s="160">
        <v>12471403</v>
      </c>
      <c r="E21" s="202">
        <v>6925623</v>
      </c>
      <c r="F21" s="202">
        <v>4629898</v>
      </c>
      <c r="G21" s="161">
        <v>915882</v>
      </c>
      <c r="H21" s="161">
        <v>264669</v>
      </c>
      <c r="I21" s="161">
        <v>435675</v>
      </c>
      <c r="J21" s="325">
        <v>11771059</v>
      </c>
      <c r="K21" s="12">
        <v>5110105</v>
      </c>
      <c r="L21" s="161">
        <v>52</v>
      </c>
    </row>
    <row r="22" spans="1:12" s="198" customFormat="1" ht="9.75" customHeight="1">
      <c r="A22" s="7">
        <v>53</v>
      </c>
      <c r="B22" s="3" t="s">
        <v>94</v>
      </c>
      <c r="C22" s="3"/>
      <c r="D22" s="160">
        <v>84984870</v>
      </c>
      <c r="E22" s="202">
        <v>38542702</v>
      </c>
      <c r="F22" s="202">
        <v>45234429</v>
      </c>
      <c r="G22" s="161">
        <v>1207739</v>
      </c>
      <c r="H22" s="161">
        <v>1497425</v>
      </c>
      <c r="I22" s="161">
        <v>5465152</v>
      </c>
      <c r="J22" s="325">
        <v>78022293</v>
      </c>
      <c r="K22" s="161">
        <v>40977016</v>
      </c>
      <c r="L22" s="161">
        <v>53</v>
      </c>
    </row>
    <row r="23" spans="1:12" s="198" customFormat="1" ht="9.75" customHeight="1">
      <c r="A23" s="7">
        <v>54</v>
      </c>
      <c r="B23" s="3" t="s">
        <v>95</v>
      </c>
      <c r="C23" s="3"/>
      <c r="D23" s="160">
        <v>13624547</v>
      </c>
      <c r="E23" s="202">
        <v>7755070</v>
      </c>
      <c r="F23" s="202">
        <v>5245655</v>
      </c>
      <c r="G23" s="161">
        <v>623822</v>
      </c>
      <c r="H23" s="161">
        <v>216988</v>
      </c>
      <c r="I23" s="161">
        <v>225000</v>
      </c>
      <c r="J23" s="325">
        <v>13182559</v>
      </c>
      <c r="K23" s="161">
        <v>5644477</v>
      </c>
      <c r="L23" s="161">
        <v>54</v>
      </c>
    </row>
    <row r="24" spans="1:12" s="198" customFormat="1" ht="9.75" customHeight="1">
      <c r="A24" s="7">
        <v>55</v>
      </c>
      <c r="B24" s="14" t="s">
        <v>4</v>
      </c>
      <c r="C24" s="14"/>
      <c r="D24" s="16">
        <f aca="true" t="shared" si="0" ref="D24:I24">SUM(D21:D23)</f>
        <v>111080820</v>
      </c>
      <c r="E24" s="17">
        <f t="shared" si="0"/>
        <v>53223395</v>
      </c>
      <c r="F24" s="17">
        <f t="shared" si="0"/>
        <v>55109982</v>
      </c>
      <c r="G24" s="22">
        <f t="shared" si="0"/>
        <v>2747443</v>
      </c>
      <c r="H24" s="22">
        <f t="shared" si="0"/>
        <v>1979082</v>
      </c>
      <c r="I24" s="22">
        <f t="shared" si="0"/>
        <v>6125827</v>
      </c>
      <c r="J24" s="268">
        <f>D24-H24-I24</f>
        <v>102975911</v>
      </c>
      <c r="K24" s="22">
        <f>SUM(K21:K23)</f>
        <v>51731598</v>
      </c>
      <c r="L24" s="199">
        <v>55</v>
      </c>
    </row>
    <row r="25" spans="1:12" s="198" customFormat="1" ht="9.75" customHeight="1">
      <c r="A25" s="7"/>
      <c r="B25" s="3"/>
      <c r="C25" s="3"/>
      <c r="D25" s="11"/>
      <c r="E25" s="12"/>
      <c r="F25" s="12"/>
      <c r="G25" s="199"/>
      <c r="H25" s="199"/>
      <c r="I25" s="199"/>
      <c r="J25" s="274"/>
      <c r="K25" s="199"/>
      <c r="L25" s="199"/>
    </row>
    <row r="26" spans="1:12" s="200" customFormat="1" ht="9.75" customHeight="1">
      <c r="A26" s="25" t="s">
        <v>7</v>
      </c>
      <c r="B26" s="106" t="s">
        <v>205</v>
      </c>
      <c r="C26" s="106"/>
      <c r="D26" s="27"/>
      <c r="E26" s="28"/>
      <c r="F26" s="28"/>
      <c r="G26" s="199"/>
      <c r="H26" s="199"/>
      <c r="I26" s="199"/>
      <c r="J26" s="274"/>
      <c r="K26" s="199"/>
      <c r="L26" s="199" t="s">
        <v>7</v>
      </c>
    </row>
    <row r="27" spans="1:12" s="198" customFormat="1" ht="9.75" customHeight="1">
      <c r="A27" s="7">
        <v>56</v>
      </c>
      <c r="B27" s="3" t="s">
        <v>96</v>
      </c>
      <c r="C27" s="3"/>
      <c r="D27" s="160">
        <v>16479690</v>
      </c>
      <c r="E27" s="202">
        <v>15837819</v>
      </c>
      <c r="F27" s="202">
        <v>554715</v>
      </c>
      <c r="G27" s="161">
        <v>87156</v>
      </c>
      <c r="H27" s="161">
        <v>573367</v>
      </c>
      <c r="I27" s="205">
        <v>15826</v>
      </c>
      <c r="J27" s="325">
        <v>15890497</v>
      </c>
      <c r="K27" s="161">
        <v>626045</v>
      </c>
      <c r="L27" s="161">
        <v>56</v>
      </c>
    </row>
    <row r="28" spans="1:12" s="198" customFormat="1" ht="9.75" customHeight="1">
      <c r="A28" s="7">
        <v>57</v>
      </c>
      <c r="B28" s="3" t="s">
        <v>97</v>
      </c>
      <c r="C28" s="3"/>
      <c r="D28" s="160">
        <v>13765388</v>
      </c>
      <c r="E28" s="202">
        <v>13613478</v>
      </c>
      <c r="F28" s="202">
        <v>151910</v>
      </c>
      <c r="G28" s="161" t="s">
        <v>314</v>
      </c>
      <c r="H28" s="161">
        <v>1791140</v>
      </c>
      <c r="I28" s="205" t="s">
        <v>314</v>
      </c>
      <c r="J28" s="325">
        <v>11974248</v>
      </c>
      <c r="K28" s="161">
        <v>151910</v>
      </c>
      <c r="L28" s="161">
        <v>10</v>
      </c>
    </row>
    <row r="29" spans="1:12" s="201" customFormat="1" ht="9.75" customHeight="1">
      <c r="A29" s="7">
        <v>58</v>
      </c>
      <c r="B29" s="3" t="s">
        <v>98</v>
      </c>
      <c r="C29" s="3"/>
      <c r="D29" s="160">
        <v>12520743</v>
      </c>
      <c r="E29" s="202">
        <v>11563376</v>
      </c>
      <c r="F29" s="202">
        <v>352525</v>
      </c>
      <c r="G29" s="161">
        <v>604842</v>
      </c>
      <c r="H29" s="161">
        <v>498289</v>
      </c>
      <c r="I29" s="205" t="s">
        <v>314</v>
      </c>
      <c r="J29" s="325">
        <v>12022454</v>
      </c>
      <c r="K29" s="161">
        <v>957367</v>
      </c>
      <c r="L29" s="161">
        <v>58</v>
      </c>
    </row>
    <row r="30" spans="1:12" s="198" customFormat="1" ht="9.75" customHeight="1">
      <c r="A30" s="7">
        <v>59</v>
      </c>
      <c r="B30" s="3" t="s">
        <v>99</v>
      </c>
      <c r="C30" s="3"/>
      <c r="D30" s="160">
        <v>14735259</v>
      </c>
      <c r="E30" s="202">
        <v>12915199</v>
      </c>
      <c r="F30" s="202">
        <v>383845</v>
      </c>
      <c r="G30" s="161">
        <v>1436215</v>
      </c>
      <c r="H30" s="161">
        <v>364494</v>
      </c>
      <c r="I30" s="205">
        <v>26061</v>
      </c>
      <c r="J30" s="325">
        <v>14344704</v>
      </c>
      <c r="K30" s="161">
        <v>1793999</v>
      </c>
      <c r="L30" s="161">
        <v>59</v>
      </c>
    </row>
    <row r="31" spans="1:12" s="198" customFormat="1" ht="9.75" customHeight="1">
      <c r="A31" s="7">
        <v>60</v>
      </c>
      <c r="B31" s="3" t="s">
        <v>94</v>
      </c>
      <c r="C31" s="3"/>
      <c r="D31" s="160">
        <v>18706471</v>
      </c>
      <c r="E31" s="202">
        <v>15829424</v>
      </c>
      <c r="F31" s="202">
        <v>1156593</v>
      </c>
      <c r="G31" s="161">
        <v>1720454</v>
      </c>
      <c r="H31" s="161">
        <v>805131</v>
      </c>
      <c r="I31" s="161">
        <v>165834</v>
      </c>
      <c r="J31" s="325">
        <v>17735506</v>
      </c>
      <c r="K31" s="161">
        <v>2711213</v>
      </c>
      <c r="L31" s="161">
        <v>60</v>
      </c>
    </row>
    <row r="32" spans="1:12" s="198" customFormat="1" ht="9.75" customHeight="1">
      <c r="A32" s="7">
        <v>61</v>
      </c>
      <c r="B32" s="3" t="s">
        <v>100</v>
      </c>
      <c r="C32" s="3"/>
      <c r="D32" s="160">
        <v>17079562</v>
      </c>
      <c r="E32" s="202">
        <v>15975366</v>
      </c>
      <c r="F32" s="202">
        <v>365346</v>
      </c>
      <c r="G32" s="161">
        <v>738850</v>
      </c>
      <c r="H32" s="161">
        <v>854379</v>
      </c>
      <c r="I32" s="205" t="s">
        <v>314</v>
      </c>
      <c r="J32" s="325">
        <v>16225183</v>
      </c>
      <c r="K32" s="161">
        <v>1104196</v>
      </c>
      <c r="L32" s="161">
        <v>61</v>
      </c>
    </row>
    <row r="33" spans="1:12" s="198" customFormat="1" ht="9.75" customHeight="1">
      <c r="A33" s="7">
        <v>62</v>
      </c>
      <c r="B33" s="3" t="s">
        <v>101</v>
      </c>
      <c r="C33" s="3"/>
      <c r="D33" s="160">
        <v>9168223</v>
      </c>
      <c r="E33" s="202">
        <v>7973229</v>
      </c>
      <c r="F33" s="202">
        <v>402781</v>
      </c>
      <c r="G33" s="161">
        <v>792213</v>
      </c>
      <c r="H33" s="161">
        <v>323331</v>
      </c>
      <c r="I33" s="205" t="s">
        <v>314</v>
      </c>
      <c r="J33" s="325">
        <v>8844892</v>
      </c>
      <c r="K33" s="161">
        <v>1194994</v>
      </c>
      <c r="L33" s="161">
        <v>62</v>
      </c>
    </row>
    <row r="34" spans="1:12" s="198" customFormat="1" ht="9.75" customHeight="1">
      <c r="A34" s="7">
        <v>63</v>
      </c>
      <c r="B34" s="14" t="s">
        <v>4</v>
      </c>
      <c r="C34" s="14"/>
      <c r="D34" s="16">
        <f aca="true" t="shared" si="1" ref="D34:K34">SUM(D27:D33)</f>
        <v>102455336</v>
      </c>
      <c r="E34" s="17">
        <f t="shared" si="1"/>
        <v>93707891</v>
      </c>
      <c r="F34" s="17">
        <f t="shared" si="1"/>
        <v>3367715</v>
      </c>
      <c r="G34" s="22">
        <f t="shared" si="1"/>
        <v>5379730</v>
      </c>
      <c r="H34" s="22">
        <f t="shared" si="1"/>
        <v>5210131</v>
      </c>
      <c r="I34" s="22">
        <f t="shared" si="1"/>
        <v>207721</v>
      </c>
      <c r="J34" s="268">
        <f>D34-H34-I34</f>
        <v>97037484</v>
      </c>
      <c r="K34" s="22">
        <f t="shared" si="1"/>
        <v>8539724</v>
      </c>
      <c r="L34" s="199">
        <v>63</v>
      </c>
    </row>
    <row r="35" spans="1:12" s="198" customFormat="1" ht="9.75" customHeight="1">
      <c r="A35" s="7">
        <v>64</v>
      </c>
      <c r="B35" s="20" t="s">
        <v>92</v>
      </c>
      <c r="C35" s="20"/>
      <c r="D35" s="16">
        <f aca="true" t="shared" si="2" ref="D35:K35">D24+D34</f>
        <v>213536156</v>
      </c>
      <c r="E35" s="17">
        <f t="shared" si="2"/>
        <v>146931286</v>
      </c>
      <c r="F35" s="17">
        <f t="shared" si="2"/>
        <v>58477697</v>
      </c>
      <c r="G35" s="22">
        <f t="shared" si="2"/>
        <v>8127173</v>
      </c>
      <c r="H35" s="22">
        <f t="shared" si="2"/>
        <v>7189213</v>
      </c>
      <c r="I35" s="22">
        <f t="shared" si="2"/>
        <v>6333548</v>
      </c>
      <c r="J35" s="268">
        <f>D35-H35-I35</f>
        <v>200013395</v>
      </c>
      <c r="K35" s="22">
        <f t="shared" si="2"/>
        <v>60271322</v>
      </c>
      <c r="L35" s="199">
        <v>64</v>
      </c>
    </row>
    <row r="36" spans="1:12" ht="9.75" customHeight="1">
      <c r="A36" s="7"/>
      <c r="B36" s="20"/>
      <c r="C36" s="20"/>
      <c r="D36" s="17"/>
      <c r="E36" s="17"/>
      <c r="F36" s="17"/>
      <c r="G36" s="459"/>
      <c r="H36" s="459"/>
      <c r="I36" s="459"/>
      <c r="J36" s="459"/>
      <c r="K36" s="459"/>
      <c r="L36" s="240"/>
    </row>
    <row r="37" spans="1:12" ht="9.75" customHeight="1">
      <c r="A37" s="439" t="s">
        <v>386</v>
      </c>
      <c r="B37" s="439"/>
      <c r="C37" s="439"/>
      <c r="D37" s="439"/>
      <c r="E37" s="439"/>
      <c r="F37" s="439"/>
      <c r="G37" s="439" t="s">
        <v>386</v>
      </c>
      <c r="H37" s="439"/>
      <c r="I37" s="439"/>
      <c r="J37" s="439"/>
      <c r="K37" s="439"/>
      <c r="L37" s="439"/>
    </row>
    <row r="38" spans="1:12" s="198" customFormat="1" ht="9.75" customHeight="1">
      <c r="A38" s="7" t="s">
        <v>7</v>
      </c>
      <c r="B38" s="106" t="s">
        <v>206</v>
      </c>
      <c r="C38" s="106"/>
      <c r="D38" s="12"/>
      <c r="E38" s="12"/>
      <c r="F38" s="12"/>
      <c r="G38" s="199"/>
      <c r="H38" s="199"/>
      <c r="I38" s="199"/>
      <c r="J38" s="274"/>
      <c r="K38" s="199"/>
      <c r="L38" s="199" t="s">
        <v>7</v>
      </c>
    </row>
    <row r="39" spans="1:12" s="198" customFormat="1" ht="9.75" customHeight="1">
      <c r="A39" s="7">
        <v>65</v>
      </c>
      <c r="B39" s="3" t="s">
        <v>103</v>
      </c>
      <c r="C39" s="3"/>
      <c r="D39" s="160">
        <v>22105549</v>
      </c>
      <c r="E39" s="202">
        <v>13958405</v>
      </c>
      <c r="F39" s="202">
        <v>7792199</v>
      </c>
      <c r="G39" s="161">
        <v>354945</v>
      </c>
      <c r="H39" s="161">
        <v>445806</v>
      </c>
      <c r="I39" s="161">
        <v>22889</v>
      </c>
      <c r="J39" s="325">
        <v>21636854</v>
      </c>
      <c r="K39" s="161">
        <v>8124255</v>
      </c>
      <c r="L39" s="161">
        <v>65</v>
      </c>
    </row>
    <row r="40" spans="1:12" s="198" customFormat="1" ht="9.75" customHeight="1">
      <c r="A40" s="7">
        <v>66</v>
      </c>
      <c r="B40" s="3" t="s">
        <v>104</v>
      </c>
      <c r="C40" s="3"/>
      <c r="D40" s="160">
        <v>20881535</v>
      </c>
      <c r="E40" s="202">
        <v>10309419</v>
      </c>
      <c r="F40" s="202">
        <v>10572116</v>
      </c>
      <c r="G40" s="161" t="s">
        <v>314</v>
      </c>
      <c r="H40" s="161">
        <v>2283341</v>
      </c>
      <c r="I40" s="161">
        <v>1046553</v>
      </c>
      <c r="J40" s="325">
        <v>17551641</v>
      </c>
      <c r="K40" s="161">
        <v>9525563</v>
      </c>
      <c r="L40" s="161">
        <v>66</v>
      </c>
    </row>
    <row r="41" spans="1:12" s="198" customFormat="1" ht="9.75" customHeight="1">
      <c r="A41" s="7">
        <v>67</v>
      </c>
      <c r="B41" s="3" t="s">
        <v>105</v>
      </c>
      <c r="C41" s="3"/>
      <c r="D41" s="160">
        <v>14271204</v>
      </c>
      <c r="E41" s="202">
        <v>7712607</v>
      </c>
      <c r="F41" s="202">
        <v>6558597</v>
      </c>
      <c r="G41" s="205" t="s">
        <v>314</v>
      </c>
      <c r="H41" s="161">
        <v>526027</v>
      </c>
      <c r="I41" s="161">
        <v>245353</v>
      </c>
      <c r="J41" s="325">
        <v>13499824</v>
      </c>
      <c r="K41" s="161">
        <v>6313244</v>
      </c>
      <c r="L41" s="205">
        <v>67</v>
      </c>
    </row>
    <row r="42" spans="1:12" s="198" customFormat="1" ht="9.75" customHeight="1">
      <c r="A42" s="7">
        <v>68</v>
      </c>
      <c r="B42" s="3" t="s">
        <v>106</v>
      </c>
      <c r="C42" s="3"/>
      <c r="D42" s="160">
        <v>15038370</v>
      </c>
      <c r="E42" s="202">
        <v>9514005</v>
      </c>
      <c r="F42" s="202">
        <v>4672060</v>
      </c>
      <c r="G42" s="161">
        <v>852305</v>
      </c>
      <c r="H42" s="161">
        <v>393067</v>
      </c>
      <c r="I42" s="205">
        <v>147968</v>
      </c>
      <c r="J42" s="325">
        <v>14497335</v>
      </c>
      <c r="K42" s="161">
        <v>5376397</v>
      </c>
      <c r="L42" s="161">
        <v>68</v>
      </c>
    </row>
    <row r="43" spans="1:12" s="198" customFormat="1" ht="9.75" customHeight="1">
      <c r="A43" s="7">
        <v>69</v>
      </c>
      <c r="B43" s="14" t="s">
        <v>4</v>
      </c>
      <c r="C43" s="14"/>
      <c r="D43" s="16">
        <f aca="true" t="shared" si="3" ref="D43:I43">SUM(D39:D42)</f>
        <v>72296658</v>
      </c>
      <c r="E43" s="17">
        <f t="shared" si="3"/>
        <v>41494436</v>
      </c>
      <c r="F43" s="17">
        <f t="shared" si="3"/>
        <v>29594972</v>
      </c>
      <c r="G43" s="22">
        <f t="shared" si="3"/>
        <v>1207250</v>
      </c>
      <c r="H43" s="22">
        <f t="shared" si="3"/>
        <v>3648241</v>
      </c>
      <c r="I43" s="22">
        <f t="shared" si="3"/>
        <v>1462763</v>
      </c>
      <c r="J43" s="266">
        <f>D43-H43-I43</f>
        <v>67185654</v>
      </c>
      <c r="K43" s="22">
        <f>SUM(K39:K42)</f>
        <v>29339459</v>
      </c>
      <c r="L43" s="199">
        <v>69</v>
      </c>
    </row>
    <row r="44" spans="1:12" s="198" customFormat="1" ht="9.75" customHeight="1">
      <c r="A44" s="7"/>
      <c r="B44" s="3"/>
      <c r="C44" s="3"/>
      <c r="D44" s="11"/>
      <c r="E44" s="12"/>
      <c r="F44" s="12"/>
      <c r="G44" s="199"/>
      <c r="H44" s="199"/>
      <c r="I44" s="199"/>
      <c r="J44" s="274"/>
      <c r="K44" s="199"/>
      <c r="L44" s="199"/>
    </row>
    <row r="45" spans="1:12" s="198" customFormat="1" ht="9.75" customHeight="1">
      <c r="A45" s="7" t="s">
        <v>7</v>
      </c>
      <c r="B45" s="106" t="s">
        <v>205</v>
      </c>
      <c r="C45" s="106"/>
      <c r="D45" s="11"/>
      <c r="E45" s="12"/>
      <c r="F45" s="12"/>
      <c r="G45" s="199"/>
      <c r="H45" s="199"/>
      <c r="I45" s="199"/>
      <c r="J45" s="274"/>
      <c r="K45" s="199"/>
      <c r="L45" s="199" t="s">
        <v>7</v>
      </c>
    </row>
    <row r="46" spans="1:12" s="198" customFormat="1" ht="9.75" customHeight="1">
      <c r="A46" s="7">
        <v>70</v>
      </c>
      <c r="B46" s="3" t="s">
        <v>103</v>
      </c>
      <c r="C46" s="3"/>
      <c r="D46" s="160">
        <v>14611603</v>
      </c>
      <c r="E46" s="202">
        <v>14320793</v>
      </c>
      <c r="F46" s="202">
        <v>290810</v>
      </c>
      <c r="G46" s="205" t="s">
        <v>314</v>
      </c>
      <c r="H46" s="161">
        <v>460848</v>
      </c>
      <c r="I46" s="205" t="s">
        <v>314</v>
      </c>
      <c r="J46" s="325">
        <v>14150755</v>
      </c>
      <c r="K46" s="161">
        <v>290810</v>
      </c>
      <c r="L46" s="205">
        <v>70</v>
      </c>
    </row>
    <row r="47" spans="1:12" s="198" customFormat="1" ht="9.75" customHeight="1">
      <c r="A47" s="7">
        <v>71</v>
      </c>
      <c r="B47" s="3" t="s">
        <v>104</v>
      </c>
      <c r="C47" s="3"/>
      <c r="D47" s="160">
        <v>9367677</v>
      </c>
      <c r="E47" s="202">
        <v>9082073</v>
      </c>
      <c r="F47" s="202">
        <v>285604</v>
      </c>
      <c r="G47" s="205" t="s">
        <v>314</v>
      </c>
      <c r="H47" s="161">
        <v>1851831</v>
      </c>
      <c r="I47" s="205" t="s">
        <v>314</v>
      </c>
      <c r="J47" s="325">
        <v>7515846</v>
      </c>
      <c r="K47" s="161">
        <v>285604</v>
      </c>
      <c r="L47" s="205">
        <v>71</v>
      </c>
    </row>
    <row r="48" spans="1:12" s="198" customFormat="1" ht="9.75" customHeight="1">
      <c r="A48" s="7">
        <v>72</v>
      </c>
      <c r="B48" s="3" t="s">
        <v>105</v>
      </c>
      <c r="C48" s="3"/>
      <c r="D48" s="160">
        <v>11634051</v>
      </c>
      <c r="E48" s="202">
        <v>10537947</v>
      </c>
      <c r="F48" s="202">
        <v>787801</v>
      </c>
      <c r="G48" s="161">
        <v>308303</v>
      </c>
      <c r="H48" s="161">
        <v>484140</v>
      </c>
      <c r="I48" s="205" t="s">
        <v>314</v>
      </c>
      <c r="J48" s="325">
        <v>11149911</v>
      </c>
      <c r="K48" s="161">
        <v>1096104</v>
      </c>
      <c r="L48" s="161">
        <v>72</v>
      </c>
    </row>
    <row r="49" spans="1:12" s="198" customFormat="1" ht="9.75" customHeight="1">
      <c r="A49" s="7">
        <v>73</v>
      </c>
      <c r="B49" s="3" t="s">
        <v>107</v>
      </c>
      <c r="C49" s="3"/>
      <c r="D49" s="160">
        <v>17199745</v>
      </c>
      <c r="E49" s="202">
        <v>16677549</v>
      </c>
      <c r="F49" s="202">
        <v>522196</v>
      </c>
      <c r="G49" s="205" t="s">
        <v>314</v>
      </c>
      <c r="H49" s="161">
        <v>876155</v>
      </c>
      <c r="I49" s="205" t="s">
        <v>314</v>
      </c>
      <c r="J49" s="325">
        <v>16323590</v>
      </c>
      <c r="K49" s="161">
        <v>522196</v>
      </c>
      <c r="L49" s="205">
        <v>73</v>
      </c>
    </row>
    <row r="50" spans="1:12" s="198" customFormat="1" ht="9.75" customHeight="1">
      <c r="A50" s="7">
        <v>74</v>
      </c>
      <c r="B50" s="3" t="s">
        <v>108</v>
      </c>
      <c r="C50" s="3"/>
      <c r="D50" s="160">
        <v>10480399</v>
      </c>
      <c r="E50" s="202">
        <v>8745501</v>
      </c>
      <c r="F50" s="202">
        <v>755562</v>
      </c>
      <c r="G50" s="161">
        <v>979336</v>
      </c>
      <c r="H50" s="161">
        <v>314004</v>
      </c>
      <c r="I50" s="205" t="s">
        <v>314</v>
      </c>
      <c r="J50" s="325">
        <v>10166395</v>
      </c>
      <c r="K50" s="161">
        <v>1734898</v>
      </c>
      <c r="L50" s="161">
        <v>74</v>
      </c>
    </row>
    <row r="51" spans="1:12" s="198" customFormat="1" ht="9.75" customHeight="1">
      <c r="A51" s="7">
        <v>75</v>
      </c>
      <c r="B51" s="3" t="s">
        <v>109</v>
      </c>
      <c r="C51" s="3"/>
      <c r="D51" s="160">
        <v>5309025</v>
      </c>
      <c r="E51" s="202">
        <v>4226397</v>
      </c>
      <c r="F51" s="202">
        <v>526974</v>
      </c>
      <c r="G51" s="161">
        <v>555654</v>
      </c>
      <c r="H51" s="161">
        <v>200681</v>
      </c>
      <c r="I51" s="205">
        <v>131497</v>
      </c>
      <c r="J51" s="325">
        <v>4976847</v>
      </c>
      <c r="K51" s="161">
        <v>951131</v>
      </c>
      <c r="L51" s="161">
        <v>75</v>
      </c>
    </row>
    <row r="52" spans="1:12" s="198" customFormat="1" ht="9.75" customHeight="1">
      <c r="A52" s="7">
        <v>76</v>
      </c>
      <c r="B52" s="3" t="s">
        <v>110</v>
      </c>
      <c r="C52" s="3"/>
      <c r="D52" s="160">
        <v>10671502</v>
      </c>
      <c r="E52" s="202">
        <v>8741287</v>
      </c>
      <c r="F52" s="202">
        <v>991962</v>
      </c>
      <c r="G52" s="161">
        <v>938253</v>
      </c>
      <c r="H52" s="161">
        <v>202642</v>
      </c>
      <c r="I52" s="161">
        <v>383384</v>
      </c>
      <c r="J52" s="325">
        <v>10085476</v>
      </c>
      <c r="K52" s="161">
        <v>1546831</v>
      </c>
      <c r="L52" s="161">
        <v>76</v>
      </c>
    </row>
    <row r="53" spans="1:12" s="198" customFormat="1" ht="9.75" customHeight="1">
      <c r="A53" s="7">
        <v>77</v>
      </c>
      <c r="B53" s="3" t="s">
        <v>111</v>
      </c>
      <c r="C53" s="3"/>
      <c r="D53" s="160">
        <v>4833963</v>
      </c>
      <c r="E53" s="202">
        <v>4012943</v>
      </c>
      <c r="F53" s="202">
        <v>375223</v>
      </c>
      <c r="G53" s="161">
        <v>445797</v>
      </c>
      <c r="H53" s="161">
        <v>212326</v>
      </c>
      <c r="I53" s="205">
        <v>3724</v>
      </c>
      <c r="J53" s="325">
        <v>4617913</v>
      </c>
      <c r="K53" s="161">
        <v>817296</v>
      </c>
      <c r="L53" s="161">
        <v>77</v>
      </c>
    </row>
    <row r="54" spans="1:12" s="198" customFormat="1" ht="9.75" customHeight="1">
      <c r="A54" s="7">
        <v>78</v>
      </c>
      <c r="B54" s="3" t="s">
        <v>112</v>
      </c>
      <c r="C54" s="3"/>
      <c r="D54" s="160">
        <v>10527401</v>
      </c>
      <c r="E54" s="202">
        <v>9171334</v>
      </c>
      <c r="F54" s="202">
        <v>593942</v>
      </c>
      <c r="G54" s="161">
        <v>762125</v>
      </c>
      <c r="H54" s="161">
        <v>419395</v>
      </c>
      <c r="I54" s="205" t="s">
        <v>314</v>
      </c>
      <c r="J54" s="325">
        <v>10108006</v>
      </c>
      <c r="K54" s="161">
        <v>1356067</v>
      </c>
      <c r="L54" s="161">
        <v>78</v>
      </c>
    </row>
    <row r="55" spans="1:12" s="198" customFormat="1" ht="9.75" customHeight="1">
      <c r="A55" s="7">
        <v>79</v>
      </c>
      <c r="B55" s="14" t="s">
        <v>4</v>
      </c>
      <c r="C55" s="14"/>
      <c r="D55" s="16">
        <f aca="true" t="shared" si="4" ref="D55:K55">SUM(D46:D54)</f>
        <v>94635366</v>
      </c>
      <c r="E55" s="17">
        <f t="shared" si="4"/>
        <v>85515824</v>
      </c>
      <c r="F55" s="17">
        <f t="shared" si="4"/>
        <v>5130074</v>
      </c>
      <c r="G55" s="22">
        <f t="shared" si="4"/>
        <v>3989468</v>
      </c>
      <c r="H55" s="22">
        <f t="shared" si="4"/>
        <v>5022022</v>
      </c>
      <c r="I55" s="22">
        <f t="shared" si="4"/>
        <v>518605</v>
      </c>
      <c r="J55" s="266">
        <f>D55-H55-I55</f>
        <v>89094739</v>
      </c>
      <c r="K55" s="22">
        <f t="shared" si="4"/>
        <v>8600937</v>
      </c>
      <c r="L55" s="199">
        <v>79</v>
      </c>
    </row>
    <row r="56" spans="1:12" s="198" customFormat="1" ht="9.75" customHeight="1">
      <c r="A56" s="7">
        <v>80</v>
      </c>
      <c r="B56" s="20" t="s">
        <v>102</v>
      </c>
      <c r="C56" s="20"/>
      <c r="D56" s="16">
        <f aca="true" t="shared" si="5" ref="D56:K56">D43+D55</f>
        <v>166932024</v>
      </c>
      <c r="E56" s="17">
        <f t="shared" si="5"/>
        <v>127010260</v>
      </c>
      <c r="F56" s="17">
        <f t="shared" si="5"/>
        <v>34725046</v>
      </c>
      <c r="G56" s="22">
        <f t="shared" si="5"/>
        <v>5196718</v>
      </c>
      <c r="H56" s="22">
        <f t="shared" si="5"/>
        <v>8670263</v>
      </c>
      <c r="I56" s="22">
        <f t="shared" si="5"/>
        <v>1981368</v>
      </c>
      <c r="J56" s="266">
        <f>D56-H56-I56</f>
        <v>156280393</v>
      </c>
      <c r="K56" s="22">
        <f t="shared" si="5"/>
        <v>37940396</v>
      </c>
      <c r="L56" s="199">
        <v>80</v>
      </c>
    </row>
    <row r="57" spans="1:12" ht="9.75" customHeight="1">
      <c r="A57" s="7"/>
      <c r="B57" s="20"/>
      <c r="C57" s="20"/>
      <c r="D57" s="17"/>
      <c r="E57" s="17"/>
      <c r="F57" s="17"/>
      <c r="G57" s="459"/>
      <c r="H57" s="459"/>
      <c r="I57" s="459"/>
      <c r="J57" s="275"/>
      <c r="K57" s="22"/>
      <c r="L57" s="240"/>
    </row>
    <row r="58" spans="1:12" ht="9.75" customHeight="1">
      <c r="A58" s="439" t="s">
        <v>387</v>
      </c>
      <c r="B58" s="439"/>
      <c r="C58" s="439"/>
      <c r="D58" s="439"/>
      <c r="E58" s="439"/>
      <c r="F58" s="439"/>
      <c r="G58" s="439" t="s">
        <v>387</v>
      </c>
      <c r="H58" s="439"/>
      <c r="I58" s="439"/>
      <c r="J58" s="439"/>
      <c r="K58" s="439"/>
      <c r="L58" s="439"/>
    </row>
    <row r="59" spans="1:12" s="198" customFormat="1" ht="9.75" customHeight="1">
      <c r="A59" s="7" t="s">
        <v>7</v>
      </c>
      <c r="B59" s="106" t="s">
        <v>8</v>
      </c>
      <c r="C59" s="106"/>
      <c r="D59" s="16"/>
      <c r="E59" s="17"/>
      <c r="F59" s="17"/>
      <c r="G59" s="22"/>
      <c r="H59" s="22"/>
      <c r="I59" s="22"/>
      <c r="J59" s="276"/>
      <c r="K59" s="207"/>
      <c r="L59" s="199"/>
    </row>
    <row r="60" spans="1:12" s="198" customFormat="1" ht="9.75" customHeight="1">
      <c r="A60" s="7">
        <v>81</v>
      </c>
      <c r="B60" s="3" t="s">
        <v>114</v>
      </c>
      <c r="C60" s="3"/>
      <c r="D60" s="160">
        <v>14624745</v>
      </c>
      <c r="E60" s="202">
        <v>9237895</v>
      </c>
      <c r="F60" s="202">
        <v>5001346</v>
      </c>
      <c r="G60" s="161">
        <v>385504</v>
      </c>
      <c r="H60" s="161">
        <v>336130</v>
      </c>
      <c r="I60" s="161">
        <v>123657</v>
      </c>
      <c r="J60" s="325">
        <v>14164958</v>
      </c>
      <c r="K60" s="161">
        <v>5263193</v>
      </c>
      <c r="L60" s="161">
        <v>81</v>
      </c>
    </row>
    <row r="61" spans="1:12" s="201" customFormat="1" ht="9.75" customHeight="1">
      <c r="A61" s="7">
        <v>82</v>
      </c>
      <c r="B61" s="3" t="s">
        <v>115</v>
      </c>
      <c r="C61" s="3"/>
      <c r="D61" s="160">
        <v>56851304</v>
      </c>
      <c r="E61" s="202">
        <v>24353682</v>
      </c>
      <c r="F61" s="202">
        <v>32497622</v>
      </c>
      <c r="G61" s="205" t="s">
        <v>314</v>
      </c>
      <c r="H61" s="161">
        <v>2594039</v>
      </c>
      <c r="I61" s="161">
        <v>1970018</v>
      </c>
      <c r="J61" s="325">
        <v>52287247</v>
      </c>
      <c r="K61" s="161">
        <v>30527604</v>
      </c>
      <c r="L61" s="205">
        <v>82</v>
      </c>
    </row>
    <row r="62" spans="1:12" s="198" customFormat="1" ht="9.75" customHeight="1">
      <c r="A62" s="7">
        <v>83</v>
      </c>
      <c r="B62" s="3" t="s">
        <v>116</v>
      </c>
      <c r="C62" s="3"/>
      <c r="D62" s="160">
        <v>66699700</v>
      </c>
      <c r="E62" s="202">
        <v>21860664</v>
      </c>
      <c r="F62" s="202">
        <v>41856214</v>
      </c>
      <c r="G62" s="161">
        <v>2982822</v>
      </c>
      <c r="H62" s="161">
        <v>2656148</v>
      </c>
      <c r="I62" s="161">
        <v>3021713</v>
      </c>
      <c r="J62" s="325">
        <v>61021839</v>
      </c>
      <c r="K62" s="161">
        <v>41817323</v>
      </c>
      <c r="L62" s="161">
        <v>83</v>
      </c>
    </row>
    <row r="63" spans="1:12" s="198" customFormat="1" ht="9.75" customHeight="1">
      <c r="A63" s="7">
        <v>84</v>
      </c>
      <c r="B63" s="3" t="s">
        <v>117</v>
      </c>
      <c r="C63" s="3"/>
      <c r="D63" s="162">
        <v>291348758</v>
      </c>
      <c r="E63" s="202">
        <v>90799971</v>
      </c>
      <c r="F63" s="203">
        <v>200548787</v>
      </c>
      <c r="G63" s="205" t="s">
        <v>314</v>
      </c>
      <c r="H63" s="161">
        <v>2339560</v>
      </c>
      <c r="I63" s="161">
        <v>17078290</v>
      </c>
      <c r="J63" s="325">
        <v>271930908</v>
      </c>
      <c r="K63" s="163">
        <v>183470497</v>
      </c>
      <c r="L63" s="205">
        <v>84</v>
      </c>
    </row>
    <row r="64" spans="1:12" s="198" customFormat="1" ht="9.75" customHeight="1">
      <c r="A64" s="7">
        <v>85</v>
      </c>
      <c r="B64" s="3" t="s">
        <v>118</v>
      </c>
      <c r="C64" s="3"/>
      <c r="D64" s="160">
        <v>11684244</v>
      </c>
      <c r="E64" s="202">
        <v>8274062</v>
      </c>
      <c r="F64" s="202">
        <v>3410182</v>
      </c>
      <c r="G64" s="205" t="s">
        <v>314</v>
      </c>
      <c r="H64" s="161">
        <v>262832</v>
      </c>
      <c r="I64" s="205">
        <v>57532</v>
      </c>
      <c r="J64" s="325">
        <v>11363880</v>
      </c>
      <c r="K64" s="161">
        <v>3352650</v>
      </c>
      <c r="L64" s="205">
        <v>85</v>
      </c>
    </row>
    <row r="65" spans="1:12" s="198" customFormat="1" ht="9.75" customHeight="1">
      <c r="A65" s="7">
        <v>86</v>
      </c>
      <c r="B65" s="14" t="s">
        <v>4</v>
      </c>
      <c r="C65" s="14"/>
      <c r="D65" s="16">
        <f aca="true" t="shared" si="6" ref="D65:K65">SUM(D60:D64)</f>
        <v>441208751</v>
      </c>
      <c r="E65" s="17">
        <f t="shared" si="6"/>
        <v>154526274</v>
      </c>
      <c r="F65" s="17">
        <f t="shared" si="6"/>
        <v>283314151</v>
      </c>
      <c r="G65" s="22">
        <f t="shared" si="6"/>
        <v>3368326</v>
      </c>
      <c r="H65" s="22">
        <f t="shared" si="6"/>
        <v>8188709</v>
      </c>
      <c r="I65" s="22">
        <f t="shared" si="6"/>
        <v>22251210</v>
      </c>
      <c r="J65" s="268">
        <f>D65-H65-I65</f>
        <v>410768832</v>
      </c>
      <c r="K65" s="22">
        <f t="shared" si="6"/>
        <v>264431267</v>
      </c>
      <c r="L65" s="199">
        <v>86</v>
      </c>
    </row>
    <row r="66" spans="1:12" s="198" customFormat="1" ht="9.75" customHeight="1">
      <c r="A66" s="7"/>
      <c r="B66" s="14"/>
      <c r="C66" s="14"/>
      <c r="D66" s="11"/>
      <c r="E66" s="17"/>
      <c r="F66" s="17"/>
      <c r="G66" s="199"/>
      <c r="H66" s="199"/>
      <c r="I66" s="199"/>
      <c r="J66" s="276"/>
      <c r="K66" s="199"/>
      <c r="L66" s="199"/>
    </row>
    <row r="67" spans="1:12" s="198" customFormat="1" ht="9.75" customHeight="1">
      <c r="A67" s="7" t="s">
        <v>7</v>
      </c>
      <c r="B67" s="106" t="s">
        <v>23</v>
      </c>
      <c r="C67" s="106"/>
      <c r="D67" s="16"/>
      <c r="E67" s="24"/>
      <c r="F67" s="24"/>
      <c r="G67" s="199"/>
      <c r="H67" s="199"/>
      <c r="I67" s="199"/>
      <c r="J67" s="276"/>
      <c r="K67" s="199"/>
      <c r="L67" s="199" t="s">
        <v>7</v>
      </c>
    </row>
    <row r="68" spans="1:12" s="198" customFormat="1" ht="9.75" customHeight="1">
      <c r="A68" s="7">
        <v>87</v>
      </c>
      <c r="B68" s="3" t="s">
        <v>114</v>
      </c>
      <c r="C68" s="3"/>
      <c r="D68" s="160">
        <v>12527988</v>
      </c>
      <c r="E68" s="202">
        <v>10450845</v>
      </c>
      <c r="F68" s="202">
        <v>817418</v>
      </c>
      <c r="G68" s="161">
        <v>1259725</v>
      </c>
      <c r="H68" s="161">
        <v>575311</v>
      </c>
      <c r="I68" s="205">
        <v>22899</v>
      </c>
      <c r="J68" s="325">
        <v>11929778</v>
      </c>
      <c r="K68" s="161">
        <v>2054244</v>
      </c>
      <c r="L68" s="161">
        <v>87</v>
      </c>
    </row>
    <row r="69" spans="1:12" s="198" customFormat="1" ht="9.75" customHeight="1">
      <c r="A69" s="7">
        <v>88</v>
      </c>
      <c r="B69" s="3" t="s">
        <v>119</v>
      </c>
      <c r="C69" s="3"/>
      <c r="D69" s="160">
        <v>18717469</v>
      </c>
      <c r="E69" s="202">
        <v>16754833</v>
      </c>
      <c r="F69" s="202">
        <v>423828</v>
      </c>
      <c r="G69" s="161">
        <v>1538808</v>
      </c>
      <c r="H69" s="161">
        <v>692723</v>
      </c>
      <c r="I69" s="205">
        <v>1840</v>
      </c>
      <c r="J69" s="325">
        <v>18022906</v>
      </c>
      <c r="K69" s="161">
        <v>1960796</v>
      </c>
      <c r="L69" s="161">
        <v>88</v>
      </c>
    </row>
    <row r="70" spans="1:12" s="198" customFormat="1" ht="9.75" customHeight="1">
      <c r="A70" s="7">
        <v>89</v>
      </c>
      <c r="B70" s="3" t="s">
        <v>116</v>
      </c>
      <c r="C70" s="3"/>
      <c r="D70" s="160">
        <v>15311460</v>
      </c>
      <c r="E70" s="202">
        <v>15081892</v>
      </c>
      <c r="F70" s="202">
        <v>229568</v>
      </c>
      <c r="G70" s="205" t="s">
        <v>314</v>
      </c>
      <c r="H70" s="161">
        <v>691129</v>
      </c>
      <c r="I70" s="205" t="s">
        <v>314</v>
      </c>
      <c r="J70" s="325">
        <v>14620331</v>
      </c>
      <c r="K70" s="161">
        <v>229568</v>
      </c>
      <c r="L70" s="205">
        <v>89</v>
      </c>
    </row>
    <row r="71" spans="1:12" s="198" customFormat="1" ht="9.75" customHeight="1">
      <c r="A71" s="7">
        <v>90</v>
      </c>
      <c r="B71" s="3" t="s">
        <v>120</v>
      </c>
      <c r="C71" s="3"/>
      <c r="D71" s="160">
        <v>20839881</v>
      </c>
      <c r="E71" s="202">
        <v>19735963</v>
      </c>
      <c r="F71" s="202">
        <v>550000</v>
      </c>
      <c r="G71" s="161">
        <v>553918</v>
      </c>
      <c r="H71" s="161">
        <v>550822</v>
      </c>
      <c r="I71" s="205" t="s">
        <v>314</v>
      </c>
      <c r="J71" s="325">
        <v>20289059</v>
      </c>
      <c r="K71" s="161">
        <v>1103918</v>
      </c>
      <c r="L71" s="161">
        <v>90</v>
      </c>
    </row>
    <row r="72" spans="1:12" s="198" customFormat="1" ht="9.75" customHeight="1">
      <c r="A72" s="7">
        <v>91</v>
      </c>
      <c r="B72" s="3" t="s">
        <v>121</v>
      </c>
      <c r="C72" s="3"/>
      <c r="D72" s="160">
        <v>8262218</v>
      </c>
      <c r="E72" s="202">
        <v>6584969</v>
      </c>
      <c r="F72" s="202">
        <v>645570</v>
      </c>
      <c r="G72" s="161">
        <v>1031679</v>
      </c>
      <c r="H72" s="161">
        <v>1598617</v>
      </c>
      <c r="I72" s="205">
        <v>23950</v>
      </c>
      <c r="J72" s="325">
        <v>6639651</v>
      </c>
      <c r="K72" s="161">
        <v>1653299</v>
      </c>
      <c r="L72" s="161">
        <v>91</v>
      </c>
    </row>
    <row r="73" spans="1:12" s="198" customFormat="1" ht="9.75" customHeight="1">
      <c r="A73" s="7">
        <v>92</v>
      </c>
      <c r="B73" s="3" t="s">
        <v>122</v>
      </c>
      <c r="C73" s="3"/>
      <c r="D73" s="160">
        <v>11464300</v>
      </c>
      <c r="E73" s="202">
        <v>11064300</v>
      </c>
      <c r="F73" s="202">
        <v>400000</v>
      </c>
      <c r="G73" s="161" t="s">
        <v>314</v>
      </c>
      <c r="H73" s="161">
        <v>1727000</v>
      </c>
      <c r="I73" s="205" t="s">
        <v>314</v>
      </c>
      <c r="J73" s="325">
        <v>9737300</v>
      </c>
      <c r="K73" s="161">
        <v>400000</v>
      </c>
      <c r="L73" s="161">
        <v>92</v>
      </c>
    </row>
    <row r="74" spans="1:12" s="198" customFormat="1" ht="9.75" customHeight="1">
      <c r="A74" s="7">
        <v>93</v>
      </c>
      <c r="B74" s="3" t="s">
        <v>123</v>
      </c>
      <c r="C74" s="3"/>
      <c r="D74" s="160">
        <v>10418679</v>
      </c>
      <c r="E74" s="202">
        <v>9214405</v>
      </c>
      <c r="F74" s="202">
        <v>259018</v>
      </c>
      <c r="G74" s="161">
        <v>945256</v>
      </c>
      <c r="H74" s="161">
        <v>348529</v>
      </c>
      <c r="I74" s="205" t="s">
        <v>314</v>
      </c>
      <c r="J74" s="325">
        <v>10070150</v>
      </c>
      <c r="K74" s="161">
        <v>1204274</v>
      </c>
      <c r="L74" s="161">
        <v>93</v>
      </c>
    </row>
    <row r="75" spans="1:12" s="198" customFormat="1" ht="9.75" customHeight="1">
      <c r="A75" s="7">
        <v>94</v>
      </c>
      <c r="B75" s="14" t="s">
        <v>4</v>
      </c>
      <c r="C75" s="14"/>
      <c r="D75" s="16">
        <f aca="true" t="shared" si="7" ref="D75:K75">SUM(D68:D74)</f>
        <v>97541995</v>
      </c>
      <c r="E75" s="17">
        <f t="shared" si="7"/>
        <v>88887207</v>
      </c>
      <c r="F75" s="17">
        <f t="shared" si="7"/>
        <v>3325402</v>
      </c>
      <c r="G75" s="22">
        <f t="shared" si="7"/>
        <v>5329386</v>
      </c>
      <c r="H75" s="22">
        <f t="shared" si="7"/>
        <v>6184131</v>
      </c>
      <c r="I75" s="22">
        <f t="shared" si="7"/>
        <v>48689</v>
      </c>
      <c r="J75" s="268">
        <f>D75-H75-I75</f>
        <v>91309175</v>
      </c>
      <c r="K75" s="22">
        <f t="shared" si="7"/>
        <v>8606099</v>
      </c>
      <c r="L75" s="199">
        <v>94</v>
      </c>
    </row>
    <row r="76" spans="1:12" s="198" customFormat="1" ht="9.75" customHeight="1">
      <c r="A76" s="7">
        <v>95</v>
      </c>
      <c r="B76" s="20" t="s">
        <v>113</v>
      </c>
      <c r="C76" s="20"/>
      <c r="D76" s="16">
        <f aca="true" t="shared" si="8" ref="D76:K76">D65+D75</f>
        <v>538750746</v>
      </c>
      <c r="E76" s="17">
        <f t="shared" si="8"/>
        <v>243413481</v>
      </c>
      <c r="F76" s="17">
        <f t="shared" si="8"/>
        <v>286639553</v>
      </c>
      <c r="G76" s="22">
        <f t="shared" si="8"/>
        <v>8697712</v>
      </c>
      <c r="H76" s="22">
        <f t="shared" si="8"/>
        <v>14372840</v>
      </c>
      <c r="I76" s="22">
        <f t="shared" si="8"/>
        <v>22299899</v>
      </c>
      <c r="J76" s="268">
        <f>D76-H76-I76</f>
        <v>502078007</v>
      </c>
      <c r="K76" s="22">
        <f t="shared" si="8"/>
        <v>273037366</v>
      </c>
      <c r="L76" s="199">
        <v>95</v>
      </c>
    </row>
    <row r="77" spans="1:12" ht="9.75" customHeight="1">
      <c r="A77" s="7"/>
      <c r="B77" s="20"/>
      <c r="C77" s="20"/>
      <c r="D77" s="16"/>
      <c r="E77" s="17"/>
      <c r="F77" s="17"/>
      <c r="G77" s="22"/>
      <c r="H77" s="22"/>
      <c r="I77" s="22"/>
      <c r="J77" s="276"/>
      <c r="K77" s="22"/>
      <c r="L77" s="186"/>
    </row>
    <row r="78" spans="1:12" ht="9.75" customHeight="1">
      <c r="A78" s="198" t="s">
        <v>33</v>
      </c>
      <c r="D78" s="16"/>
      <c r="E78" s="17"/>
      <c r="F78" s="17"/>
      <c r="G78" s="193"/>
      <c r="H78" s="193"/>
      <c r="I78" s="193"/>
      <c r="J78" s="277"/>
      <c r="K78" s="193"/>
      <c r="L78" s="228"/>
    </row>
    <row r="79" spans="1:12" s="212" customFormat="1" ht="8.25">
      <c r="A79" s="356" t="s">
        <v>136</v>
      </c>
      <c r="B79" s="356"/>
      <c r="C79" s="356"/>
      <c r="D79" s="356"/>
      <c r="E79" s="356"/>
      <c r="F79" s="356"/>
      <c r="G79" s="356"/>
      <c r="J79" s="278"/>
      <c r="L79" s="217"/>
    </row>
  </sheetData>
  <sheetProtection/>
  <mergeCells count="31">
    <mergeCell ref="D7:D16"/>
    <mergeCell ref="A1:F1"/>
    <mergeCell ref="E2:F2"/>
    <mergeCell ref="L7:L17"/>
    <mergeCell ref="K10:K16"/>
    <mergeCell ref="J8:J16"/>
    <mergeCell ref="B4:F4"/>
    <mergeCell ref="G10:G16"/>
    <mergeCell ref="B3:F3"/>
    <mergeCell ref="G8:G9"/>
    <mergeCell ref="F14:F16"/>
    <mergeCell ref="A19:F19"/>
    <mergeCell ref="E8:F13"/>
    <mergeCell ref="G1:L1"/>
    <mergeCell ref="G37:L37"/>
    <mergeCell ref="A18:F18"/>
    <mergeCell ref="H8:I13"/>
    <mergeCell ref="G18:L18"/>
    <mergeCell ref="I14:I16"/>
    <mergeCell ref="K8:K9"/>
    <mergeCell ref="G3:I3"/>
    <mergeCell ref="B7:C17"/>
    <mergeCell ref="G19:L19"/>
    <mergeCell ref="G58:L58"/>
    <mergeCell ref="G4:H4"/>
    <mergeCell ref="H2:I2"/>
    <mergeCell ref="A79:G79"/>
    <mergeCell ref="A37:F37"/>
    <mergeCell ref="G36:K36"/>
    <mergeCell ref="A58:F58"/>
    <mergeCell ref="G57:I5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workbookViewId="0" topLeftCell="A1">
      <selection activeCell="I74" sqref="I74"/>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1.8515625" style="4" customWidth="1"/>
    <col min="7" max="9" width="16.7109375" style="4" customWidth="1"/>
    <col min="10" max="10" width="16.7109375" style="259" customWidth="1"/>
    <col min="11" max="11" width="16.7109375" style="4" customWidth="1"/>
    <col min="12" max="12" width="10.140625" style="198" customWidth="1"/>
    <col min="13" max="16384" width="16.28125" style="4" customWidth="1"/>
  </cols>
  <sheetData>
    <row r="1" spans="1:12" ht="12" customHeight="1">
      <c r="A1" s="400"/>
      <c r="B1" s="400"/>
      <c r="C1" s="400"/>
      <c r="D1" s="400"/>
      <c r="E1" s="400"/>
      <c r="F1" s="400"/>
      <c r="G1" s="400"/>
      <c r="H1" s="400"/>
      <c r="I1" s="400"/>
      <c r="J1" s="400"/>
      <c r="K1" s="400"/>
      <c r="L1" s="400"/>
    </row>
    <row r="2" spans="1:12" ht="12" customHeight="1">
      <c r="A2" s="60"/>
      <c r="B2" s="50"/>
      <c r="C2" s="50"/>
      <c r="D2" s="50"/>
      <c r="E2" s="379" t="s">
        <v>193</v>
      </c>
      <c r="F2" s="379"/>
      <c r="G2" s="380" t="s">
        <v>194</v>
      </c>
      <c r="H2" s="380"/>
      <c r="L2" s="110"/>
    </row>
    <row r="3" spans="1:11" ht="12" customHeight="1">
      <c r="A3" s="227"/>
      <c r="B3" s="379" t="s">
        <v>195</v>
      </c>
      <c r="C3" s="379"/>
      <c r="D3" s="379"/>
      <c r="E3" s="379"/>
      <c r="F3" s="379"/>
      <c r="G3" s="380" t="s">
        <v>196</v>
      </c>
      <c r="H3" s="380"/>
      <c r="I3" s="380"/>
      <c r="J3" s="380"/>
      <c r="K3" s="380"/>
    </row>
    <row r="4" spans="1:11" ht="12" customHeight="1">
      <c r="A4" s="227"/>
      <c r="B4" s="379" t="s">
        <v>399</v>
      </c>
      <c r="C4" s="379"/>
      <c r="D4" s="379"/>
      <c r="E4" s="379"/>
      <c r="F4" s="379"/>
      <c r="G4" s="380" t="s">
        <v>197</v>
      </c>
      <c r="H4" s="380"/>
      <c r="I4" s="85"/>
      <c r="J4" s="279"/>
      <c r="K4" s="63"/>
    </row>
    <row r="5" spans="1:11" ht="12" customHeight="1">
      <c r="A5" s="227"/>
      <c r="B5" s="191"/>
      <c r="C5" s="191"/>
      <c r="D5" s="191"/>
      <c r="E5" s="191"/>
      <c r="F5" s="191" t="s">
        <v>332</v>
      </c>
      <c r="G5" s="192" t="s">
        <v>1</v>
      </c>
      <c r="H5" s="192"/>
      <c r="I5" s="85"/>
      <c r="J5" s="279"/>
      <c r="K5" s="63"/>
    </row>
    <row r="6" spans="1:11" ht="12" customHeight="1">
      <c r="A6" s="237"/>
      <c r="B6" s="86"/>
      <c r="C6" s="86"/>
      <c r="D6" s="86"/>
      <c r="E6" s="86"/>
      <c r="F6" s="87" t="s">
        <v>2</v>
      </c>
      <c r="G6" s="50" t="s">
        <v>3</v>
      </c>
      <c r="H6" s="86"/>
      <c r="I6" s="86"/>
      <c r="J6" s="280"/>
      <c r="K6" s="241"/>
    </row>
    <row r="7" spans="1:12" s="64" customFormat="1" ht="12.75" customHeight="1">
      <c r="A7" s="89" t="s">
        <v>7</v>
      </c>
      <c r="B7" s="405" t="s">
        <v>200</v>
      </c>
      <c r="C7" s="414"/>
      <c r="D7" s="411" t="s">
        <v>282</v>
      </c>
      <c r="E7" s="90" t="s">
        <v>7</v>
      </c>
      <c r="F7" s="91" t="s">
        <v>198</v>
      </c>
      <c r="G7" s="194" t="s">
        <v>336</v>
      </c>
      <c r="H7" s="194"/>
      <c r="I7" s="194"/>
      <c r="J7" s="261"/>
      <c r="K7" s="195" t="s">
        <v>337</v>
      </c>
      <c r="L7" s="426" t="s">
        <v>338</v>
      </c>
    </row>
    <row r="8" spans="1:12" s="64" customFormat="1" ht="15" customHeight="1">
      <c r="A8" s="93" t="s">
        <v>7</v>
      </c>
      <c r="B8" s="407"/>
      <c r="C8" s="415"/>
      <c r="D8" s="412"/>
      <c r="E8" s="405" t="s">
        <v>204</v>
      </c>
      <c r="F8" s="414"/>
      <c r="G8" s="415" t="s">
        <v>335</v>
      </c>
      <c r="H8" s="430" t="s">
        <v>333</v>
      </c>
      <c r="I8" s="436"/>
      <c r="J8" s="453" t="s">
        <v>352</v>
      </c>
      <c r="K8" s="456" t="s">
        <v>351</v>
      </c>
      <c r="L8" s="430"/>
    </row>
    <row r="9" spans="1:12" s="64" customFormat="1" ht="13.5" customHeight="1">
      <c r="A9" s="93" t="s">
        <v>7</v>
      </c>
      <c r="B9" s="407"/>
      <c r="C9" s="415"/>
      <c r="D9" s="412"/>
      <c r="E9" s="407"/>
      <c r="F9" s="415"/>
      <c r="G9" s="416"/>
      <c r="H9" s="430"/>
      <c r="I9" s="436"/>
      <c r="J9" s="454"/>
      <c r="K9" s="457"/>
      <c r="L9" s="430"/>
    </row>
    <row r="10" spans="1:12" s="64" customFormat="1" ht="18.75" customHeight="1">
      <c r="A10" s="93" t="s">
        <v>7</v>
      </c>
      <c r="B10" s="407"/>
      <c r="C10" s="415"/>
      <c r="D10" s="412"/>
      <c r="E10" s="407"/>
      <c r="F10" s="415"/>
      <c r="G10" s="414" t="s">
        <v>334</v>
      </c>
      <c r="H10" s="430"/>
      <c r="I10" s="436"/>
      <c r="J10" s="454"/>
      <c r="K10" s="456" t="s">
        <v>342</v>
      </c>
      <c r="L10" s="430"/>
    </row>
    <row r="11" spans="1:12" s="64" customFormat="1" ht="30" customHeight="1">
      <c r="A11" s="95" t="s">
        <v>177</v>
      </c>
      <c r="B11" s="407"/>
      <c r="C11" s="415"/>
      <c r="D11" s="412"/>
      <c r="E11" s="407"/>
      <c r="F11" s="415"/>
      <c r="G11" s="415"/>
      <c r="H11" s="430"/>
      <c r="I11" s="436"/>
      <c r="J11" s="454"/>
      <c r="K11" s="458"/>
      <c r="L11" s="430"/>
    </row>
    <row r="12" spans="1:12" s="64" customFormat="1" ht="27" customHeight="1">
      <c r="A12" s="95" t="s">
        <v>181</v>
      </c>
      <c r="B12" s="407"/>
      <c r="C12" s="415"/>
      <c r="D12" s="412"/>
      <c r="E12" s="407"/>
      <c r="F12" s="415"/>
      <c r="G12" s="415"/>
      <c r="H12" s="430"/>
      <c r="I12" s="436"/>
      <c r="J12" s="454"/>
      <c r="K12" s="458"/>
      <c r="L12" s="430"/>
    </row>
    <row r="13" spans="1:12" s="64" customFormat="1" ht="10.5" customHeight="1">
      <c r="A13" s="93" t="s">
        <v>7</v>
      </c>
      <c r="B13" s="407"/>
      <c r="C13" s="415"/>
      <c r="D13" s="412"/>
      <c r="E13" s="409"/>
      <c r="F13" s="416"/>
      <c r="G13" s="415"/>
      <c r="H13" s="428"/>
      <c r="I13" s="429"/>
      <c r="J13" s="454"/>
      <c r="K13" s="458"/>
      <c r="L13" s="430"/>
    </row>
    <row r="14" spans="1:12" s="64" customFormat="1" ht="13.5" customHeight="1">
      <c r="A14" s="93" t="s">
        <v>7</v>
      </c>
      <c r="B14" s="407"/>
      <c r="C14" s="415"/>
      <c r="D14" s="412"/>
      <c r="E14" s="98" t="s">
        <v>201</v>
      </c>
      <c r="F14" s="405" t="s">
        <v>258</v>
      </c>
      <c r="G14" s="408"/>
      <c r="H14" s="96" t="s">
        <v>201</v>
      </c>
      <c r="I14" s="464" t="s">
        <v>258</v>
      </c>
      <c r="J14" s="454"/>
      <c r="K14" s="458"/>
      <c r="L14" s="430"/>
    </row>
    <row r="15" spans="1:12" s="64" customFormat="1" ht="12.75" customHeight="1">
      <c r="A15" s="93" t="s">
        <v>7</v>
      </c>
      <c r="B15" s="407"/>
      <c r="C15" s="415"/>
      <c r="D15" s="412"/>
      <c r="E15" s="96" t="s">
        <v>202</v>
      </c>
      <c r="F15" s="407"/>
      <c r="G15" s="408"/>
      <c r="H15" s="96" t="s">
        <v>202</v>
      </c>
      <c r="I15" s="465"/>
      <c r="J15" s="454"/>
      <c r="K15" s="458"/>
      <c r="L15" s="430"/>
    </row>
    <row r="16" spans="1:12" s="64" customFormat="1" ht="12">
      <c r="A16" s="93" t="s">
        <v>7</v>
      </c>
      <c r="B16" s="407"/>
      <c r="C16" s="415"/>
      <c r="D16" s="413"/>
      <c r="E16" s="96" t="s">
        <v>203</v>
      </c>
      <c r="F16" s="417"/>
      <c r="G16" s="408"/>
      <c r="H16" s="96" t="s">
        <v>203</v>
      </c>
      <c r="I16" s="466"/>
      <c r="J16" s="455"/>
      <c r="K16" s="457"/>
      <c r="L16" s="430"/>
    </row>
    <row r="17" spans="1:12" s="64" customFormat="1" ht="12">
      <c r="A17" s="101" t="s">
        <v>7</v>
      </c>
      <c r="B17" s="417"/>
      <c r="C17" s="418"/>
      <c r="D17" s="102" t="s">
        <v>42</v>
      </c>
      <c r="E17" s="102" t="s">
        <v>43</v>
      </c>
      <c r="F17" s="103" t="s">
        <v>44</v>
      </c>
      <c r="G17" s="104" t="s">
        <v>45</v>
      </c>
      <c r="H17" s="102" t="s">
        <v>46</v>
      </c>
      <c r="I17" s="197" t="s">
        <v>47</v>
      </c>
      <c r="J17" s="262" t="s">
        <v>48</v>
      </c>
      <c r="K17" s="103" t="s">
        <v>49</v>
      </c>
      <c r="L17" s="428"/>
    </row>
    <row r="18" spans="1:13" ht="12" customHeight="1">
      <c r="A18" s="449"/>
      <c r="B18" s="449"/>
      <c r="C18" s="449"/>
      <c r="D18" s="449"/>
      <c r="E18" s="449"/>
      <c r="F18" s="449"/>
      <c r="G18" s="449"/>
      <c r="H18" s="449"/>
      <c r="I18" s="449"/>
      <c r="J18" s="449"/>
      <c r="K18" s="449"/>
      <c r="L18" s="242"/>
      <c r="M18" s="5"/>
    </row>
    <row r="19" spans="1:12" s="6" customFormat="1" ht="18" customHeight="1">
      <c r="A19" s="404" t="s">
        <v>388</v>
      </c>
      <c r="B19" s="404"/>
      <c r="C19" s="404"/>
      <c r="D19" s="404"/>
      <c r="E19" s="404"/>
      <c r="F19" s="404"/>
      <c r="G19" s="404" t="s">
        <v>388</v>
      </c>
      <c r="H19" s="404"/>
      <c r="I19" s="404"/>
      <c r="J19" s="404"/>
      <c r="K19" s="404"/>
      <c r="L19" s="404"/>
    </row>
    <row r="20" spans="1:12" ht="9.75" customHeight="1">
      <c r="A20" s="7" t="s">
        <v>7</v>
      </c>
      <c r="B20" s="8" t="s">
        <v>8</v>
      </c>
      <c r="C20" s="8"/>
      <c r="D20" s="10"/>
      <c r="E20" s="9"/>
      <c r="F20" s="9"/>
      <c r="G20" s="9"/>
      <c r="H20" s="9"/>
      <c r="I20" s="9"/>
      <c r="J20" s="265"/>
      <c r="K20" s="9"/>
      <c r="L20" s="9"/>
    </row>
    <row r="21" spans="1:12" ht="9.75" customHeight="1">
      <c r="A21" s="7">
        <v>96</v>
      </c>
      <c r="B21" s="3" t="s">
        <v>9</v>
      </c>
      <c r="C21" s="3"/>
      <c r="D21" s="160">
        <v>28549708</v>
      </c>
      <c r="E21" s="202">
        <v>15089602</v>
      </c>
      <c r="F21" s="202">
        <v>12658206</v>
      </c>
      <c r="G21" s="248">
        <v>801900</v>
      </c>
      <c r="H21" s="161">
        <v>790903</v>
      </c>
      <c r="I21" s="161">
        <v>2990572</v>
      </c>
      <c r="J21" s="325">
        <v>24768233</v>
      </c>
      <c r="K21" s="12">
        <v>10469534</v>
      </c>
      <c r="L21" s="13">
        <v>96</v>
      </c>
    </row>
    <row r="22" spans="1:12" ht="9.75" customHeight="1">
      <c r="A22" s="7">
        <v>97</v>
      </c>
      <c r="B22" s="3" t="s">
        <v>10</v>
      </c>
      <c r="C22" s="3"/>
      <c r="D22" s="160">
        <v>18910099</v>
      </c>
      <c r="E22" s="202">
        <v>12115598</v>
      </c>
      <c r="F22" s="202">
        <v>6794501</v>
      </c>
      <c r="G22" s="205" t="s">
        <v>314</v>
      </c>
      <c r="H22" s="161">
        <v>414328</v>
      </c>
      <c r="I22" s="205">
        <v>239106</v>
      </c>
      <c r="J22" s="325">
        <v>18256665</v>
      </c>
      <c r="K22" s="12">
        <v>6555395</v>
      </c>
      <c r="L22" s="13">
        <v>97</v>
      </c>
    </row>
    <row r="23" spans="1:12" ht="9.75" customHeight="1">
      <c r="A23" s="7">
        <v>98</v>
      </c>
      <c r="B23" s="3" t="s">
        <v>11</v>
      </c>
      <c r="C23" s="3"/>
      <c r="D23" s="160">
        <v>47017946</v>
      </c>
      <c r="E23" s="202">
        <v>27443826</v>
      </c>
      <c r="F23" s="202">
        <v>18314077</v>
      </c>
      <c r="G23" s="161">
        <v>1260043</v>
      </c>
      <c r="H23" s="161">
        <v>928092</v>
      </c>
      <c r="I23" s="161">
        <v>882693</v>
      </c>
      <c r="J23" s="325">
        <v>45207161</v>
      </c>
      <c r="K23" s="12">
        <v>18691427</v>
      </c>
      <c r="L23" s="13">
        <v>98</v>
      </c>
    </row>
    <row r="24" spans="1:12" ht="9.75" customHeight="1">
      <c r="A24" s="7">
        <v>99</v>
      </c>
      <c r="B24" s="14" t="s">
        <v>4</v>
      </c>
      <c r="C24" s="14"/>
      <c r="D24" s="149">
        <f aca="true" t="shared" si="0" ref="D24:K24">SUM(D21:D23)</f>
        <v>94477753</v>
      </c>
      <c r="E24" s="150">
        <f t="shared" si="0"/>
        <v>54649026</v>
      </c>
      <c r="F24" s="150">
        <f t="shared" si="0"/>
        <v>37766784</v>
      </c>
      <c r="G24" s="150">
        <f t="shared" si="0"/>
        <v>2061943</v>
      </c>
      <c r="H24" s="206">
        <f t="shared" si="0"/>
        <v>2133323</v>
      </c>
      <c r="I24" s="150">
        <f>SUM(I21:I23)</f>
        <v>4112371</v>
      </c>
      <c r="J24" s="268">
        <f>D24-H24-I24</f>
        <v>88232059</v>
      </c>
      <c r="K24" s="150">
        <f t="shared" si="0"/>
        <v>35716356</v>
      </c>
      <c r="L24" s="13">
        <v>99</v>
      </c>
    </row>
    <row r="25" spans="1:12" ht="9.75" customHeight="1">
      <c r="A25" s="7"/>
      <c r="B25" s="2"/>
      <c r="C25" s="2"/>
      <c r="D25" s="11"/>
      <c r="E25" s="12"/>
      <c r="F25" s="12"/>
      <c r="G25" s="12"/>
      <c r="H25" s="12"/>
      <c r="I25" s="12"/>
      <c r="J25" s="263"/>
      <c r="K25" s="12"/>
      <c r="L25" s="12"/>
    </row>
    <row r="26" spans="1:12" ht="9.75" customHeight="1">
      <c r="A26" s="7" t="s">
        <v>7</v>
      </c>
      <c r="B26" s="8" t="s">
        <v>12</v>
      </c>
      <c r="C26" s="8"/>
      <c r="D26" s="18"/>
      <c r="E26" s="19"/>
      <c r="F26" s="19"/>
      <c r="G26" s="19"/>
      <c r="H26" s="19"/>
      <c r="I26" s="19"/>
      <c r="J26" s="281"/>
      <c r="K26" s="19"/>
      <c r="L26" s="19"/>
    </row>
    <row r="27" spans="1:12" ht="9.75" customHeight="1">
      <c r="A27" s="7">
        <v>100</v>
      </c>
      <c r="B27" s="3" t="s">
        <v>9</v>
      </c>
      <c r="C27" s="3"/>
      <c r="D27" s="160">
        <v>9708311</v>
      </c>
      <c r="E27" s="202">
        <v>9010778</v>
      </c>
      <c r="F27" s="202">
        <v>697533</v>
      </c>
      <c r="G27" s="205" t="s">
        <v>314</v>
      </c>
      <c r="H27" s="161">
        <v>1515740</v>
      </c>
      <c r="I27" s="205" t="s">
        <v>314</v>
      </c>
      <c r="J27" s="325">
        <v>8192571</v>
      </c>
      <c r="K27" s="12">
        <v>697533</v>
      </c>
      <c r="L27" s="13">
        <v>100</v>
      </c>
    </row>
    <row r="28" spans="1:12" ht="9.75" customHeight="1">
      <c r="A28" s="7">
        <v>101</v>
      </c>
      <c r="B28" s="3" t="s">
        <v>13</v>
      </c>
      <c r="C28" s="3"/>
      <c r="D28" s="160">
        <v>12245489</v>
      </c>
      <c r="E28" s="202">
        <v>11364638</v>
      </c>
      <c r="F28" s="202">
        <v>880851</v>
      </c>
      <c r="G28" s="161" t="s">
        <v>314</v>
      </c>
      <c r="H28" s="161">
        <v>2436531</v>
      </c>
      <c r="I28" s="205">
        <v>131870</v>
      </c>
      <c r="J28" s="325">
        <v>9677088</v>
      </c>
      <c r="K28" s="161">
        <v>748981</v>
      </c>
      <c r="L28" s="13">
        <v>101</v>
      </c>
    </row>
    <row r="29" spans="1:12" ht="9.75" customHeight="1">
      <c r="A29" s="7">
        <v>102</v>
      </c>
      <c r="B29" s="3" t="s">
        <v>14</v>
      </c>
      <c r="C29" s="3"/>
      <c r="D29" s="160">
        <v>8150651</v>
      </c>
      <c r="E29" s="202">
        <v>7937143</v>
      </c>
      <c r="F29" s="202">
        <v>213508</v>
      </c>
      <c r="G29" s="205" t="s">
        <v>314</v>
      </c>
      <c r="H29" s="161">
        <v>169506</v>
      </c>
      <c r="I29" s="205">
        <v>5806</v>
      </c>
      <c r="J29" s="325">
        <v>7975339</v>
      </c>
      <c r="K29" s="161">
        <v>207702</v>
      </c>
      <c r="L29" s="13">
        <v>102</v>
      </c>
    </row>
    <row r="30" spans="1:12" ht="9.75" customHeight="1">
      <c r="A30" s="7">
        <v>103</v>
      </c>
      <c r="B30" s="3" t="s">
        <v>15</v>
      </c>
      <c r="C30" s="3"/>
      <c r="D30" s="160">
        <v>7809912</v>
      </c>
      <c r="E30" s="202">
        <v>7566143</v>
      </c>
      <c r="F30" s="202">
        <v>243769</v>
      </c>
      <c r="G30" s="161" t="s">
        <v>314</v>
      </c>
      <c r="H30" s="161">
        <v>316420</v>
      </c>
      <c r="I30" s="161">
        <v>3575</v>
      </c>
      <c r="J30" s="325">
        <v>7489917</v>
      </c>
      <c r="K30" s="161">
        <v>240194</v>
      </c>
      <c r="L30" s="13">
        <v>103</v>
      </c>
    </row>
    <row r="31" spans="1:12" ht="9.75" customHeight="1">
      <c r="A31" s="7">
        <v>104</v>
      </c>
      <c r="B31" s="3" t="s">
        <v>16</v>
      </c>
      <c r="C31" s="3"/>
      <c r="D31" s="160">
        <v>7824797</v>
      </c>
      <c r="E31" s="202">
        <v>6668544</v>
      </c>
      <c r="F31" s="202">
        <v>657400</v>
      </c>
      <c r="G31" s="161">
        <v>498853</v>
      </c>
      <c r="H31" s="161">
        <v>327358</v>
      </c>
      <c r="I31" s="205">
        <v>2500</v>
      </c>
      <c r="J31" s="325">
        <v>7494939</v>
      </c>
      <c r="K31" s="161">
        <v>1153753</v>
      </c>
      <c r="L31" s="13">
        <v>104</v>
      </c>
    </row>
    <row r="32" spans="1:12" ht="9.75" customHeight="1">
      <c r="A32" s="7">
        <v>105</v>
      </c>
      <c r="B32" s="3" t="s">
        <v>17</v>
      </c>
      <c r="C32" s="3"/>
      <c r="D32" s="160">
        <v>14063052</v>
      </c>
      <c r="E32" s="202">
        <v>13731166</v>
      </c>
      <c r="F32" s="202">
        <v>331886</v>
      </c>
      <c r="G32" s="205" t="s">
        <v>314</v>
      </c>
      <c r="H32" s="161">
        <v>402618</v>
      </c>
      <c r="I32" s="205" t="s">
        <v>314</v>
      </c>
      <c r="J32" s="325">
        <v>13660434</v>
      </c>
      <c r="K32" s="161">
        <v>331886</v>
      </c>
      <c r="L32" s="13">
        <v>105</v>
      </c>
    </row>
    <row r="33" spans="1:12" ht="9.75" customHeight="1">
      <c r="A33" s="7">
        <v>106</v>
      </c>
      <c r="B33" s="3" t="s">
        <v>18</v>
      </c>
      <c r="C33" s="3"/>
      <c r="D33" s="160">
        <v>7485141</v>
      </c>
      <c r="E33" s="202">
        <v>6622289</v>
      </c>
      <c r="F33" s="202">
        <v>862852</v>
      </c>
      <c r="G33" s="161" t="s">
        <v>314</v>
      </c>
      <c r="H33" s="161">
        <v>666848</v>
      </c>
      <c r="I33" s="205">
        <v>37908</v>
      </c>
      <c r="J33" s="325">
        <v>6780385</v>
      </c>
      <c r="K33" s="161">
        <v>824944</v>
      </c>
      <c r="L33" s="13">
        <v>106</v>
      </c>
    </row>
    <row r="34" spans="1:12" ht="9.75" customHeight="1">
      <c r="A34" s="7">
        <v>107</v>
      </c>
      <c r="B34" s="3" t="s">
        <v>10</v>
      </c>
      <c r="C34" s="3"/>
      <c r="D34" s="160">
        <v>11573244</v>
      </c>
      <c r="E34" s="202">
        <v>10783754</v>
      </c>
      <c r="F34" s="202">
        <v>789490</v>
      </c>
      <c r="G34" s="205" t="s">
        <v>314</v>
      </c>
      <c r="H34" s="161">
        <v>677246</v>
      </c>
      <c r="I34" s="205">
        <v>71030</v>
      </c>
      <c r="J34" s="325">
        <v>10824968</v>
      </c>
      <c r="K34" s="161">
        <v>718460</v>
      </c>
      <c r="L34" s="13">
        <v>107</v>
      </c>
    </row>
    <row r="35" spans="1:12" ht="9.75" customHeight="1">
      <c r="A35" s="7">
        <v>108</v>
      </c>
      <c r="B35" s="3" t="s">
        <v>11</v>
      </c>
      <c r="C35" s="3"/>
      <c r="D35" s="160">
        <v>11391295</v>
      </c>
      <c r="E35" s="202">
        <v>10506448</v>
      </c>
      <c r="F35" s="202">
        <v>884847</v>
      </c>
      <c r="G35" s="161" t="s">
        <v>314</v>
      </c>
      <c r="H35" s="161">
        <v>571252</v>
      </c>
      <c r="I35" s="161">
        <v>73</v>
      </c>
      <c r="J35" s="325">
        <v>10819970</v>
      </c>
      <c r="K35" s="161">
        <v>884774</v>
      </c>
      <c r="L35" s="13">
        <v>108</v>
      </c>
    </row>
    <row r="36" spans="1:12" ht="9.75" customHeight="1">
      <c r="A36" s="7">
        <v>109</v>
      </c>
      <c r="B36" s="14" t="s">
        <v>4</v>
      </c>
      <c r="C36" s="14"/>
      <c r="D36" s="149">
        <f aca="true" t="shared" si="1" ref="D36:K36">SUM(D27:D35)</f>
        <v>90251892</v>
      </c>
      <c r="E36" s="150">
        <f t="shared" si="1"/>
        <v>84190903</v>
      </c>
      <c r="F36" s="150">
        <f t="shared" si="1"/>
        <v>5562136</v>
      </c>
      <c r="G36" s="150">
        <f t="shared" si="1"/>
        <v>498853</v>
      </c>
      <c r="H36" s="150">
        <f t="shared" si="1"/>
        <v>7083519</v>
      </c>
      <c r="I36" s="150">
        <f t="shared" si="1"/>
        <v>252762</v>
      </c>
      <c r="J36" s="268">
        <f>D36-H36-I36</f>
        <v>82915611</v>
      </c>
      <c r="K36" s="150">
        <f t="shared" si="1"/>
        <v>5808227</v>
      </c>
      <c r="L36" s="13">
        <v>109</v>
      </c>
    </row>
    <row r="37" spans="1:12" ht="9.75" customHeight="1">
      <c r="A37" s="7">
        <v>110</v>
      </c>
      <c r="B37" s="20" t="s">
        <v>6</v>
      </c>
      <c r="C37" s="20"/>
      <c r="D37" s="149">
        <f>D24+D36</f>
        <v>184729645</v>
      </c>
      <c r="E37" s="150">
        <f>E24+E36</f>
        <v>138839929</v>
      </c>
      <c r="F37" s="150">
        <f>F24+F36</f>
        <v>43328920</v>
      </c>
      <c r="G37" s="150">
        <f>G24+G36</f>
        <v>2560796</v>
      </c>
      <c r="H37" s="150">
        <f>H24+H36</f>
        <v>9216842</v>
      </c>
      <c r="I37" s="150">
        <f>I36:K36+I24:K24</f>
        <v>4365133</v>
      </c>
      <c r="J37" s="268">
        <f>D37-H37-I37</f>
        <v>171147670</v>
      </c>
      <c r="K37" s="150">
        <f>K36:L36+K24:L24</f>
        <v>41524583</v>
      </c>
      <c r="L37" s="13">
        <v>110</v>
      </c>
    </row>
    <row r="38" spans="1:12" ht="9.75" customHeight="1">
      <c r="A38" s="7"/>
      <c r="B38" s="20"/>
      <c r="C38" s="20"/>
      <c r="D38" s="17"/>
      <c r="E38" s="17"/>
      <c r="F38" s="17"/>
      <c r="G38" s="17"/>
      <c r="H38" s="17"/>
      <c r="I38" s="17"/>
      <c r="J38" s="266"/>
      <c r="K38" s="17"/>
      <c r="L38" s="12"/>
    </row>
    <row r="39" spans="1:12" s="6" customFormat="1" ht="18" customHeight="1">
      <c r="A39" s="404" t="s">
        <v>389</v>
      </c>
      <c r="B39" s="404"/>
      <c r="C39" s="404"/>
      <c r="D39" s="404"/>
      <c r="E39" s="404"/>
      <c r="F39" s="404"/>
      <c r="G39" s="404" t="s">
        <v>389</v>
      </c>
      <c r="H39" s="404"/>
      <c r="I39" s="404"/>
      <c r="J39" s="404"/>
      <c r="K39" s="404"/>
      <c r="L39" s="404"/>
    </row>
    <row r="40" spans="1:12" ht="9.75" customHeight="1">
      <c r="A40" s="7" t="s">
        <v>7</v>
      </c>
      <c r="B40" s="8" t="s">
        <v>8</v>
      </c>
      <c r="C40" s="8"/>
      <c r="D40" s="10"/>
      <c r="E40" s="9"/>
      <c r="F40" s="9"/>
      <c r="G40" s="9"/>
      <c r="H40" s="9"/>
      <c r="I40" s="9"/>
      <c r="J40" s="265"/>
      <c r="K40" s="9"/>
      <c r="L40" s="9"/>
    </row>
    <row r="41" spans="1:12" ht="9.75" customHeight="1">
      <c r="A41" s="7">
        <v>111</v>
      </c>
      <c r="B41" s="3" t="s">
        <v>25</v>
      </c>
      <c r="C41" s="3"/>
      <c r="D41" s="160">
        <v>116080837</v>
      </c>
      <c r="E41" s="202">
        <v>58996714</v>
      </c>
      <c r="F41" s="202">
        <v>55619279</v>
      </c>
      <c r="G41" s="161">
        <v>1464844</v>
      </c>
      <c r="H41" s="161">
        <v>12626813</v>
      </c>
      <c r="I41" s="161">
        <v>13610001</v>
      </c>
      <c r="J41" s="325">
        <v>89844023</v>
      </c>
      <c r="K41" s="161">
        <v>43474122</v>
      </c>
      <c r="L41" s="13">
        <v>111</v>
      </c>
    </row>
    <row r="42" spans="1:12" ht="9.75" customHeight="1">
      <c r="A42" s="7">
        <v>112</v>
      </c>
      <c r="B42" s="3" t="s">
        <v>20</v>
      </c>
      <c r="C42" s="3"/>
      <c r="D42" s="160">
        <v>23168023</v>
      </c>
      <c r="E42" s="202">
        <v>12048127</v>
      </c>
      <c r="F42" s="202">
        <v>11119896</v>
      </c>
      <c r="G42" s="205" t="s">
        <v>314</v>
      </c>
      <c r="H42" s="161">
        <v>821546</v>
      </c>
      <c r="I42" s="161">
        <v>659128</v>
      </c>
      <c r="J42" s="325">
        <v>21687349</v>
      </c>
      <c r="K42" s="161">
        <v>10460768</v>
      </c>
      <c r="L42" s="13">
        <v>112</v>
      </c>
    </row>
    <row r="43" spans="1:12" ht="9.75" customHeight="1">
      <c r="A43" s="7">
        <v>113</v>
      </c>
      <c r="B43" s="3" t="s">
        <v>21</v>
      </c>
      <c r="C43" s="3"/>
      <c r="D43" s="160">
        <v>24311201</v>
      </c>
      <c r="E43" s="202">
        <v>14264270</v>
      </c>
      <c r="F43" s="202">
        <v>9530476</v>
      </c>
      <c r="G43" s="161">
        <v>516455</v>
      </c>
      <c r="H43" s="161">
        <v>727772</v>
      </c>
      <c r="I43" s="161">
        <v>192311</v>
      </c>
      <c r="J43" s="325">
        <v>23391118</v>
      </c>
      <c r="K43" s="161">
        <v>9854620</v>
      </c>
      <c r="L43" s="13">
        <v>113</v>
      </c>
    </row>
    <row r="44" spans="1:12" ht="9.75" customHeight="1">
      <c r="A44" s="7">
        <v>114</v>
      </c>
      <c r="B44" s="3" t="s">
        <v>22</v>
      </c>
      <c r="C44" s="3"/>
      <c r="D44" s="160">
        <v>13698314</v>
      </c>
      <c r="E44" s="202">
        <v>4740651</v>
      </c>
      <c r="F44" s="202">
        <v>8597736</v>
      </c>
      <c r="G44" s="161">
        <v>359927</v>
      </c>
      <c r="H44" s="161">
        <v>154140</v>
      </c>
      <c r="I44" s="161">
        <v>774627</v>
      </c>
      <c r="J44" s="325">
        <v>12769547</v>
      </c>
      <c r="K44" s="161">
        <v>8183036</v>
      </c>
      <c r="L44" s="13">
        <v>114</v>
      </c>
    </row>
    <row r="45" spans="1:12" ht="9.75" customHeight="1">
      <c r="A45" s="7">
        <v>115</v>
      </c>
      <c r="B45" s="14" t="s">
        <v>4</v>
      </c>
      <c r="C45" s="14"/>
      <c r="D45" s="149">
        <f aca="true" t="shared" si="2" ref="D45:I45">SUM(D41:D44)</f>
        <v>177258375</v>
      </c>
      <c r="E45" s="150">
        <f t="shared" si="2"/>
        <v>90049762</v>
      </c>
      <c r="F45" s="150">
        <f t="shared" si="2"/>
        <v>84867387</v>
      </c>
      <c r="G45" s="150">
        <f t="shared" si="2"/>
        <v>2341226</v>
      </c>
      <c r="H45" s="150">
        <f t="shared" si="2"/>
        <v>14330271</v>
      </c>
      <c r="I45" s="150">
        <f t="shared" si="2"/>
        <v>15236067</v>
      </c>
      <c r="J45" s="266">
        <f>D45-H45-I45</f>
        <v>147692037</v>
      </c>
      <c r="K45" s="17">
        <f>SUM(K41:K44)</f>
        <v>71972546</v>
      </c>
      <c r="L45" s="13">
        <v>115</v>
      </c>
    </row>
    <row r="46" spans="1:12" ht="9.75" customHeight="1">
      <c r="A46" s="7"/>
      <c r="B46" s="2"/>
      <c r="C46" s="2"/>
      <c r="D46" s="11"/>
      <c r="E46" s="12"/>
      <c r="F46" s="12"/>
      <c r="G46" s="12"/>
      <c r="H46" s="12"/>
      <c r="I46" s="12"/>
      <c r="J46" s="263"/>
      <c r="K46" s="12"/>
      <c r="L46" s="13"/>
    </row>
    <row r="47" spans="1:12" ht="9.75" customHeight="1">
      <c r="A47" s="7" t="s">
        <v>7</v>
      </c>
      <c r="B47" s="8" t="s">
        <v>23</v>
      </c>
      <c r="C47" s="8"/>
      <c r="D47" s="18"/>
      <c r="E47" s="19"/>
      <c r="F47" s="19"/>
      <c r="G47" s="19"/>
      <c r="H47" s="19"/>
      <c r="I47" s="19"/>
      <c r="J47" s="281"/>
      <c r="K47" s="19"/>
      <c r="L47" s="9" t="s">
        <v>7</v>
      </c>
    </row>
    <row r="48" spans="1:12" ht="9.75" customHeight="1">
      <c r="A48" s="7">
        <v>116</v>
      </c>
      <c r="B48" s="3" t="s">
        <v>24</v>
      </c>
      <c r="C48" s="3"/>
      <c r="D48" s="160">
        <v>13787098</v>
      </c>
      <c r="E48" s="202">
        <v>12606803</v>
      </c>
      <c r="F48" s="202">
        <v>300436</v>
      </c>
      <c r="G48" s="161">
        <v>879859</v>
      </c>
      <c r="H48" s="161">
        <v>435047</v>
      </c>
      <c r="I48" s="205" t="s">
        <v>314</v>
      </c>
      <c r="J48" s="325">
        <v>13352051</v>
      </c>
      <c r="K48" s="161">
        <v>1180295</v>
      </c>
      <c r="L48" s="13">
        <v>116</v>
      </c>
    </row>
    <row r="49" spans="1:12" ht="9.75" customHeight="1">
      <c r="A49" s="7">
        <v>117</v>
      </c>
      <c r="B49" s="3" t="s">
        <v>25</v>
      </c>
      <c r="C49" s="3"/>
      <c r="D49" s="160">
        <v>28075107</v>
      </c>
      <c r="E49" s="202">
        <v>26267644</v>
      </c>
      <c r="F49" s="202">
        <v>1546331</v>
      </c>
      <c r="G49" s="161">
        <v>261132</v>
      </c>
      <c r="H49" s="161">
        <v>1264059</v>
      </c>
      <c r="I49" s="161">
        <v>1003878</v>
      </c>
      <c r="J49" s="325">
        <v>25807170</v>
      </c>
      <c r="K49" s="161">
        <v>803585</v>
      </c>
      <c r="L49" s="13">
        <v>117</v>
      </c>
    </row>
    <row r="50" spans="1:12" ht="9.75" customHeight="1">
      <c r="A50" s="7">
        <v>118</v>
      </c>
      <c r="B50" s="3" t="s">
        <v>313</v>
      </c>
      <c r="C50" s="3"/>
      <c r="D50" s="160">
        <v>7676868</v>
      </c>
      <c r="E50" s="202">
        <v>7108318</v>
      </c>
      <c r="F50" s="202">
        <v>223099</v>
      </c>
      <c r="G50" s="161">
        <v>345451</v>
      </c>
      <c r="H50" s="161">
        <v>374293</v>
      </c>
      <c r="I50" s="205" t="s">
        <v>314</v>
      </c>
      <c r="J50" s="325">
        <v>7302575</v>
      </c>
      <c r="K50" s="161">
        <v>568550</v>
      </c>
      <c r="L50" s="13">
        <v>118</v>
      </c>
    </row>
    <row r="51" spans="1:12" ht="9.75" customHeight="1">
      <c r="A51" s="7">
        <v>119</v>
      </c>
      <c r="B51" s="3" t="s">
        <v>26</v>
      </c>
      <c r="C51" s="3"/>
      <c r="D51" s="160">
        <v>14153648</v>
      </c>
      <c r="E51" s="202">
        <v>13417028</v>
      </c>
      <c r="F51" s="202">
        <v>736620</v>
      </c>
      <c r="G51" s="205" t="s">
        <v>314</v>
      </c>
      <c r="H51" s="161">
        <v>1241113</v>
      </c>
      <c r="I51" s="205" t="s">
        <v>314</v>
      </c>
      <c r="J51" s="325">
        <v>12912535</v>
      </c>
      <c r="K51" s="161">
        <v>736620</v>
      </c>
      <c r="L51" s="13">
        <v>119</v>
      </c>
    </row>
    <row r="52" spans="1:12" ht="9.75" customHeight="1">
      <c r="A52" s="7">
        <v>120</v>
      </c>
      <c r="B52" s="3" t="s">
        <v>27</v>
      </c>
      <c r="C52" s="3"/>
      <c r="D52" s="160">
        <v>12957819</v>
      </c>
      <c r="E52" s="202">
        <v>12164130</v>
      </c>
      <c r="F52" s="202">
        <v>793689</v>
      </c>
      <c r="G52" s="205" t="s">
        <v>314</v>
      </c>
      <c r="H52" s="161">
        <v>4166129</v>
      </c>
      <c r="I52" s="205" t="s">
        <v>314</v>
      </c>
      <c r="J52" s="325">
        <v>8791690</v>
      </c>
      <c r="K52" s="161">
        <v>793689</v>
      </c>
      <c r="L52" s="13">
        <v>120</v>
      </c>
    </row>
    <row r="53" spans="1:12" ht="9.75" customHeight="1">
      <c r="A53" s="7">
        <v>121</v>
      </c>
      <c r="B53" s="3" t="s">
        <v>28</v>
      </c>
      <c r="C53" s="3"/>
      <c r="D53" s="160">
        <v>12092271</v>
      </c>
      <c r="E53" s="202">
        <v>10697365</v>
      </c>
      <c r="F53" s="202">
        <v>183058</v>
      </c>
      <c r="G53" s="161">
        <v>1211848</v>
      </c>
      <c r="H53" s="161">
        <v>506032</v>
      </c>
      <c r="I53" s="205">
        <v>12456</v>
      </c>
      <c r="J53" s="325">
        <v>11573783</v>
      </c>
      <c r="K53" s="161">
        <v>1382450</v>
      </c>
      <c r="L53" s="13">
        <v>121</v>
      </c>
    </row>
    <row r="54" spans="1:12" ht="9.75" customHeight="1">
      <c r="A54" s="7">
        <v>122</v>
      </c>
      <c r="B54" s="3" t="s">
        <v>29</v>
      </c>
      <c r="C54" s="3"/>
      <c r="D54" s="160">
        <v>13969496</v>
      </c>
      <c r="E54" s="202">
        <v>13537671</v>
      </c>
      <c r="F54" s="202">
        <v>431825</v>
      </c>
      <c r="G54" s="205" t="s">
        <v>314</v>
      </c>
      <c r="H54" s="161">
        <v>147064</v>
      </c>
      <c r="I54" s="205" t="s">
        <v>314</v>
      </c>
      <c r="J54" s="325">
        <v>13822432</v>
      </c>
      <c r="K54" s="161">
        <v>431825</v>
      </c>
      <c r="L54" s="13">
        <v>122</v>
      </c>
    </row>
    <row r="55" spans="1:12" ht="9.75" customHeight="1">
      <c r="A55" s="7">
        <v>123</v>
      </c>
      <c r="B55" s="3" t="s">
        <v>30</v>
      </c>
      <c r="C55" s="3"/>
      <c r="D55" s="160">
        <v>14527822</v>
      </c>
      <c r="E55" s="202">
        <v>13410724</v>
      </c>
      <c r="F55" s="202">
        <v>276715</v>
      </c>
      <c r="G55" s="161">
        <v>840383</v>
      </c>
      <c r="H55" s="161">
        <v>419305</v>
      </c>
      <c r="I55" s="205" t="s">
        <v>314</v>
      </c>
      <c r="J55" s="325">
        <v>14108517</v>
      </c>
      <c r="K55" s="161">
        <v>1117098</v>
      </c>
      <c r="L55" s="13">
        <v>123</v>
      </c>
    </row>
    <row r="56" spans="1:12" ht="9.75" customHeight="1">
      <c r="A56" s="7">
        <v>124</v>
      </c>
      <c r="B56" s="3" t="s">
        <v>31</v>
      </c>
      <c r="C56" s="3"/>
      <c r="D56" s="160">
        <v>11984283</v>
      </c>
      <c r="E56" s="202">
        <v>11316863</v>
      </c>
      <c r="F56" s="202">
        <v>393498</v>
      </c>
      <c r="G56" s="161">
        <v>273922</v>
      </c>
      <c r="H56" s="161">
        <v>1337718</v>
      </c>
      <c r="I56" s="205">
        <v>25000</v>
      </c>
      <c r="J56" s="325">
        <v>10621565</v>
      </c>
      <c r="K56" s="161">
        <v>642420</v>
      </c>
      <c r="L56" s="13">
        <v>124</v>
      </c>
    </row>
    <row r="57" spans="1:12" ht="9.75" customHeight="1">
      <c r="A57" s="7">
        <v>125</v>
      </c>
      <c r="B57" s="3" t="s">
        <v>32</v>
      </c>
      <c r="C57" s="3"/>
      <c r="D57" s="160">
        <v>20037964</v>
      </c>
      <c r="E57" s="202">
        <v>18279113</v>
      </c>
      <c r="F57" s="202">
        <v>561820</v>
      </c>
      <c r="G57" s="161">
        <v>1197031</v>
      </c>
      <c r="H57" s="161">
        <v>761712</v>
      </c>
      <c r="I57" s="205" t="s">
        <v>314</v>
      </c>
      <c r="J57" s="325">
        <v>19276252</v>
      </c>
      <c r="K57" s="161">
        <v>1758851</v>
      </c>
      <c r="L57" s="13">
        <v>125</v>
      </c>
    </row>
    <row r="58" spans="1:12" ht="9.75" customHeight="1">
      <c r="A58" s="7">
        <v>126</v>
      </c>
      <c r="B58" s="14" t="s">
        <v>4</v>
      </c>
      <c r="C58" s="14"/>
      <c r="D58" s="149">
        <f aca="true" t="shared" si="3" ref="D58:K58">SUM(D48:D57)</f>
        <v>149262376</v>
      </c>
      <c r="E58" s="150">
        <f t="shared" si="3"/>
        <v>138805659</v>
      </c>
      <c r="F58" s="150">
        <f t="shared" si="3"/>
        <v>5447091</v>
      </c>
      <c r="G58" s="150">
        <f t="shared" si="3"/>
        <v>5009626</v>
      </c>
      <c r="H58" s="150">
        <f t="shared" si="3"/>
        <v>10652472</v>
      </c>
      <c r="I58" s="150">
        <f t="shared" si="3"/>
        <v>1041334</v>
      </c>
      <c r="J58" s="266">
        <f>D58-H58-I58</f>
        <v>137568570</v>
      </c>
      <c r="K58" s="150">
        <f t="shared" si="3"/>
        <v>9415383</v>
      </c>
      <c r="L58" s="13">
        <v>126</v>
      </c>
    </row>
    <row r="59" spans="1:12" ht="9.75" customHeight="1">
      <c r="A59" s="7">
        <v>127</v>
      </c>
      <c r="B59" s="20" t="s">
        <v>19</v>
      </c>
      <c r="C59" s="20"/>
      <c r="D59" s="149">
        <f aca="true" t="shared" si="4" ref="D59:I59">D45+D58</f>
        <v>326520751</v>
      </c>
      <c r="E59" s="150">
        <f t="shared" si="4"/>
        <v>228855421</v>
      </c>
      <c r="F59" s="150">
        <f t="shared" si="4"/>
        <v>90314478</v>
      </c>
      <c r="G59" s="150">
        <f t="shared" si="4"/>
        <v>7350852</v>
      </c>
      <c r="H59" s="150">
        <f t="shared" si="4"/>
        <v>24982743</v>
      </c>
      <c r="I59" s="150">
        <f t="shared" si="4"/>
        <v>16277401</v>
      </c>
      <c r="J59" s="266">
        <f>D59-H59-I59</f>
        <v>285260607</v>
      </c>
      <c r="K59" s="17">
        <f>K45:L45+K58:L58</f>
        <v>81387929</v>
      </c>
      <c r="L59" s="13">
        <v>127</v>
      </c>
    </row>
    <row r="60" spans="1:12" ht="9.75" customHeight="1">
      <c r="A60" s="7"/>
      <c r="B60" s="20"/>
      <c r="C60" s="20"/>
      <c r="D60" s="150"/>
      <c r="E60" s="150"/>
      <c r="F60" s="150"/>
      <c r="G60" s="150"/>
      <c r="H60" s="150"/>
      <c r="I60" s="150"/>
      <c r="J60" s="263"/>
      <c r="K60" s="161"/>
      <c r="L60" s="13"/>
    </row>
    <row r="61" spans="1:12" ht="2.25" customHeight="1">
      <c r="A61" s="7"/>
      <c r="B61" s="3"/>
      <c r="C61" s="3"/>
      <c r="D61" s="2"/>
      <c r="E61" s="12"/>
      <c r="F61" s="12"/>
      <c r="G61" s="12"/>
      <c r="H61" s="12"/>
      <c r="I61" s="12"/>
      <c r="J61" s="263"/>
      <c r="K61" s="12"/>
      <c r="L61" s="199"/>
    </row>
    <row r="62" spans="1:12" ht="17.25" customHeight="1">
      <c r="A62" s="403" t="s">
        <v>33</v>
      </c>
      <c r="B62" s="403"/>
      <c r="C62" s="403"/>
      <c r="D62" s="403"/>
      <c r="E62" s="403"/>
      <c r="F62" s="403"/>
      <c r="G62" s="403"/>
      <c r="H62" s="403"/>
      <c r="I62" s="403"/>
      <c r="J62" s="403"/>
      <c r="K62" s="403"/>
      <c r="L62" s="199"/>
    </row>
    <row r="63" spans="1:12" s="52" customFormat="1" ht="9" customHeight="1">
      <c r="A63" s="356" t="s">
        <v>136</v>
      </c>
      <c r="B63" s="356"/>
      <c r="C63" s="356"/>
      <c r="D63" s="356"/>
      <c r="E63" s="356"/>
      <c r="F63" s="356"/>
      <c r="G63" s="356"/>
      <c r="H63" s="148"/>
      <c r="I63" s="148"/>
      <c r="J63" s="282"/>
      <c r="K63" s="148"/>
      <c r="L63" s="208"/>
    </row>
    <row r="64" spans="1:12" s="52" customFormat="1" ht="9" customHeight="1">
      <c r="A64" s="354"/>
      <c r="B64" s="354"/>
      <c r="C64" s="354"/>
      <c r="D64" s="354"/>
      <c r="E64" s="354"/>
      <c r="F64" s="354"/>
      <c r="G64" s="144"/>
      <c r="H64" s="144"/>
      <c r="I64" s="144"/>
      <c r="J64" s="283"/>
      <c r="K64" s="144"/>
      <c r="L64" s="145"/>
    </row>
    <row r="65" spans="1:12" s="52" customFormat="1" ht="9">
      <c r="A65" s="401"/>
      <c r="B65" s="401"/>
      <c r="C65" s="401"/>
      <c r="D65" s="401"/>
      <c r="E65" s="401"/>
      <c r="F65" s="401"/>
      <c r="J65" s="284"/>
      <c r="L65" s="223"/>
    </row>
    <row r="66" spans="1:12" ht="9.75" customHeight="1">
      <c r="A66" s="7"/>
      <c r="B66" s="3"/>
      <c r="C66" s="3"/>
      <c r="D66" s="2"/>
      <c r="E66" s="12"/>
      <c r="F66" s="12"/>
      <c r="G66" s="12"/>
      <c r="H66" s="12"/>
      <c r="I66" s="12"/>
      <c r="J66" s="263"/>
      <c r="K66" s="12"/>
      <c r="L66" s="199"/>
    </row>
    <row r="67" ht="9.75" customHeight="1"/>
    <row r="68" ht="9.75" customHeight="1"/>
    <row r="69" ht="9.75" customHeight="1"/>
    <row r="70" ht="9.75" customHeight="1"/>
  </sheetData>
  <sheetProtection/>
  <mergeCells count="29">
    <mergeCell ref="A64:F64"/>
    <mergeCell ref="A65:F65"/>
    <mergeCell ref="L7:L17"/>
    <mergeCell ref="G8:G9"/>
    <mergeCell ref="H8:I13"/>
    <mergeCell ref="G10:G16"/>
    <mergeCell ref="A39:F39"/>
    <mergeCell ref="G39:L39"/>
    <mergeCell ref="A62:K62"/>
    <mergeCell ref="A63:G63"/>
    <mergeCell ref="A18:K18"/>
    <mergeCell ref="A19:F19"/>
    <mergeCell ref="I14:I16"/>
    <mergeCell ref="J8:J16"/>
    <mergeCell ref="K8:K9"/>
    <mergeCell ref="K10:K16"/>
    <mergeCell ref="G19:L19"/>
    <mergeCell ref="B4:F4"/>
    <mergeCell ref="G4:H4"/>
    <mergeCell ref="B7:C17"/>
    <mergeCell ref="D7:D16"/>
    <mergeCell ref="E8:F13"/>
    <mergeCell ref="F14:F16"/>
    <mergeCell ref="A1:F1"/>
    <mergeCell ref="G1:L1"/>
    <mergeCell ref="E2:F2"/>
    <mergeCell ref="G2:H2"/>
    <mergeCell ref="B3:F3"/>
    <mergeCell ref="G3:K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dimension ref="A1:AV72"/>
  <sheetViews>
    <sheetView workbookViewId="0" topLeftCell="A1">
      <selection activeCell="O66" sqref="O66"/>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40" t="s">
        <v>390</v>
      </c>
      <c r="B1" s="340"/>
      <c r="C1" s="340"/>
      <c r="D1" s="340"/>
      <c r="E1" s="340"/>
      <c r="F1" s="340"/>
      <c r="G1" s="340"/>
      <c r="H1" s="340"/>
    </row>
    <row r="2" spans="1:8" ht="12" customHeight="1">
      <c r="A2" s="340" t="s">
        <v>153</v>
      </c>
      <c r="B2" s="340"/>
      <c r="C2" s="340"/>
      <c r="D2" s="340"/>
      <c r="E2" s="340"/>
      <c r="F2" s="340"/>
      <c r="G2" s="340"/>
      <c r="H2" s="340"/>
    </row>
    <row r="3" spans="1:8" s="32" customFormat="1" ht="12" customHeight="1">
      <c r="A3" s="341" t="s">
        <v>246</v>
      </c>
      <c r="B3" s="341"/>
      <c r="C3" s="341"/>
      <c r="D3" s="341"/>
      <c r="E3" s="341"/>
      <c r="F3" s="341"/>
      <c r="G3" s="341"/>
      <c r="H3" s="31"/>
    </row>
    <row r="4" spans="1:8" s="32" customFormat="1" ht="12" customHeight="1">
      <c r="A4" s="342" t="s">
        <v>126</v>
      </c>
      <c r="B4" s="342"/>
      <c r="C4" s="342"/>
      <c r="D4" s="349"/>
      <c r="E4" s="348" t="s">
        <v>0</v>
      </c>
      <c r="F4" s="332" t="s">
        <v>125</v>
      </c>
      <c r="G4" s="342"/>
      <c r="H4" s="35"/>
    </row>
    <row r="5" spans="1:8" s="32" customFormat="1" ht="4.5" customHeight="1">
      <c r="A5" s="329"/>
      <c r="B5" s="329"/>
      <c r="C5" s="329"/>
      <c r="D5" s="350"/>
      <c r="E5" s="334"/>
      <c r="F5" s="343"/>
      <c r="G5" s="344"/>
      <c r="H5" s="35"/>
    </row>
    <row r="6" spans="1:8" s="32" customFormat="1" ht="12" customHeight="1">
      <c r="A6" s="329"/>
      <c r="B6" s="329"/>
      <c r="C6" s="329"/>
      <c r="D6" s="350"/>
      <c r="E6" s="334"/>
      <c r="F6" s="39" t="s">
        <v>127</v>
      </c>
      <c r="G6" s="34" t="s">
        <v>128</v>
      </c>
      <c r="H6" s="35"/>
    </row>
    <row r="7" spans="1:8" s="32" customFormat="1" ht="15" customHeight="1">
      <c r="A7" s="344"/>
      <c r="B7" s="344"/>
      <c r="C7" s="344"/>
      <c r="D7" s="351"/>
      <c r="E7" s="335"/>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45" t="s">
        <v>152</v>
      </c>
      <c r="B9" s="345"/>
      <c r="C9" s="345"/>
      <c r="D9" s="346"/>
      <c r="E9" s="151">
        <v>296259616</v>
      </c>
      <c r="F9" s="152">
        <v>291247272</v>
      </c>
      <c r="G9" s="153">
        <v>5012344</v>
      </c>
      <c r="H9" s="35"/>
    </row>
    <row r="10" spans="1:8" s="32" customFormat="1" ht="12" customHeight="1">
      <c r="A10" s="345" t="s">
        <v>137</v>
      </c>
      <c r="B10" s="345"/>
      <c r="C10" s="345"/>
      <c r="D10" s="346"/>
      <c r="E10" s="151">
        <v>145325458</v>
      </c>
      <c r="F10" s="152">
        <v>145325458</v>
      </c>
      <c r="G10" s="153" t="s">
        <v>400</v>
      </c>
      <c r="H10" s="153"/>
    </row>
    <row r="11" spans="1:8" s="32" customFormat="1" ht="14.25" customHeight="1">
      <c r="A11" s="345" t="s">
        <v>138</v>
      </c>
      <c r="B11" s="345"/>
      <c r="C11" s="345"/>
      <c r="D11" s="346"/>
      <c r="E11" s="151">
        <v>150934158</v>
      </c>
      <c r="F11" s="152">
        <v>145921814</v>
      </c>
      <c r="G11" s="153">
        <v>5012344</v>
      </c>
      <c r="H11" s="153"/>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36" t="s">
        <v>130</v>
      </c>
      <c r="B13" s="336"/>
      <c r="C13" s="336"/>
      <c r="D13" s="337"/>
      <c r="E13" s="332" t="s">
        <v>0</v>
      </c>
      <c r="F13" s="326" t="s">
        <v>131</v>
      </c>
      <c r="G13" s="327"/>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38"/>
      <c r="B14" s="338"/>
      <c r="C14" s="338"/>
      <c r="D14" s="339"/>
      <c r="E14" s="333"/>
      <c r="F14" s="328"/>
      <c r="G14" s="329"/>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38" t="s">
        <v>231</v>
      </c>
      <c r="B15" s="338"/>
      <c r="C15" s="338"/>
      <c r="D15" s="339"/>
      <c r="E15" s="333"/>
      <c r="F15" s="330"/>
      <c r="G15" s="331"/>
      <c r="H15" s="35"/>
    </row>
    <row r="16" spans="1:8" s="32" customFormat="1" ht="12" customHeight="1">
      <c r="A16" s="338" t="s">
        <v>155</v>
      </c>
      <c r="B16" s="338"/>
      <c r="C16" s="338"/>
      <c r="D16" s="339"/>
      <c r="E16" s="334"/>
      <c r="F16" s="36" t="s">
        <v>127</v>
      </c>
      <c r="G16" s="40" t="s">
        <v>132</v>
      </c>
      <c r="H16" s="35"/>
    </row>
    <row r="17" spans="1:8" s="32" customFormat="1" ht="12" customHeight="1">
      <c r="A17" s="352"/>
      <c r="B17" s="352"/>
      <c r="C17" s="352"/>
      <c r="D17" s="353"/>
      <c r="E17" s="335"/>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47" t="s">
        <v>36</v>
      </c>
      <c r="B19" s="347"/>
      <c r="C19" s="347"/>
      <c r="D19" s="171"/>
      <c r="E19" s="151">
        <v>138785040</v>
      </c>
      <c r="F19" s="152">
        <v>52925956</v>
      </c>
      <c r="G19" s="153">
        <v>85859084</v>
      </c>
      <c r="H19" s="35"/>
    </row>
    <row r="20" spans="1:8" s="32" customFormat="1" ht="9.75" customHeight="1">
      <c r="A20" s="347" t="s">
        <v>137</v>
      </c>
      <c r="B20" s="347"/>
      <c r="C20" s="347"/>
      <c r="D20" s="171"/>
      <c r="E20" s="154">
        <v>33370732</v>
      </c>
      <c r="F20" s="153">
        <v>17680874</v>
      </c>
      <c r="G20" s="153">
        <v>15689858</v>
      </c>
      <c r="H20" s="35"/>
    </row>
    <row r="21" spans="1:8" s="32" customFormat="1" ht="9.75" customHeight="1">
      <c r="A21" s="347" t="s">
        <v>138</v>
      </c>
      <c r="B21" s="347"/>
      <c r="C21" s="347"/>
      <c r="D21" s="171"/>
      <c r="E21" s="151">
        <v>105414308</v>
      </c>
      <c r="F21" s="152">
        <v>35245082</v>
      </c>
      <c r="G21" s="153">
        <v>70169226</v>
      </c>
      <c r="H21" s="35"/>
    </row>
    <row r="22" spans="1:8" s="32" customFormat="1" ht="9.75" customHeight="1">
      <c r="A22" s="347" t="s">
        <v>38</v>
      </c>
      <c r="B22" s="347"/>
      <c r="C22" s="347"/>
      <c r="D22" s="171"/>
      <c r="E22" s="154">
        <v>95451281</v>
      </c>
      <c r="F22" s="153">
        <v>62793588</v>
      </c>
      <c r="G22" s="153">
        <v>32657693</v>
      </c>
      <c r="H22" s="35"/>
    </row>
    <row r="23" spans="1:8" s="32" customFormat="1" ht="9.75" customHeight="1">
      <c r="A23" s="347" t="s">
        <v>137</v>
      </c>
      <c r="B23" s="347"/>
      <c r="C23" s="347"/>
      <c r="D23" s="171"/>
      <c r="E23" s="154">
        <v>67205319</v>
      </c>
      <c r="F23" s="153">
        <v>59523026</v>
      </c>
      <c r="G23" s="153">
        <v>7682293</v>
      </c>
      <c r="H23" s="35"/>
    </row>
    <row r="24" spans="1:8" s="32" customFormat="1" ht="9.75" customHeight="1">
      <c r="A24" s="347" t="s">
        <v>138</v>
      </c>
      <c r="B24" s="347"/>
      <c r="C24" s="347"/>
      <c r="D24" s="171"/>
      <c r="E24" s="154">
        <v>28245962</v>
      </c>
      <c r="F24" s="153">
        <v>3270562</v>
      </c>
      <c r="G24" s="153">
        <v>24975400</v>
      </c>
      <c r="H24" s="35"/>
    </row>
    <row r="25" spans="1:8" s="32" customFormat="1" ht="9.75" customHeight="1">
      <c r="A25" s="354" t="s">
        <v>134</v>
      </c>
      <c r="B25" s="354"/>
      <c r="C25" s="354"/>
      <c r="D25" s="61"/>
      <c r="E25" s="37" t="s">
        <v>7</v>
      </c>
      <c r="F25" s="38" t="s">
        <v>7</v>
      </c>
      <c r="G25" s="38" t="s">
        <v>7</v>
      </c>
      <c r="H25" s="35"/>
    </row>
    <row r="26" spans="1:8" s="32" customFormat="1" ht="9.75" customHeight="1">
      <c r="A26" s="347" t="s">
        <v>139</v>
      </c>
      <c r="B26" s="347"/>
      <c r="C26" s="347"/>
      <c r="D26" s="171"/>
      <c r="E26" s="154">
        <v>75821600</v>
      </c>
      <c r="F26" s="153">
        <v>58428297</v>
      </c>
      <c r="G26" s="153">
        <v>17393303</v>
      </c>
      <c r="H26" s="35"/>
    </row>
    <row r="27" spans="1:8" s="32" customFormat="1" ht="9.75" customHeight="1">
      <c r="A27" s="347" t="s">
        <v>140</v>
      </c>
      <c r="B27" s="347"/>
      <c r="C27" s="347"/>
      <c r="D27" s="171"/>
      <c r="E27" s="154">
        <v>61723009</v>
      </c>
      <c r="F27" s="153">
        <v>57444610</v>
      </c>
      <c r="G27" s="153">
        <v>4278399</v>
      </c>
      <c r="H27" s="35"/>
    </row>
    <row r="28" spans="1:8" s="32" customFormat="1" ht="9.75" customHeight="1">
      <c r="A28" s="347" t="s">
        <v>141</v>
      </c>
      <c r="B28" s="347"/>
      <c r="C28" s="347"/>
      <c r="D28" s="171"/>
      <c r="E28" s="154">
        <v>14098591</v>
      </c>
      <c r="F28" s="153">
        <v>983687</v>
      </c>
      <c r="G28" s="153">
        <v>13114904</v>
      </c>
      <c r="H28" s="35"/>
    </row>
    <row r="29" spans="1:8" s="32" customFormat="1" ht="9.75" customHeight="1">
      <c r="A29" s="354" t="s">
        <v>325</v>
      </c>
      <c r="B29" s="354"/>
      <c r="C29" s="354"/>
      <c r="D29" s="61"/>
      <c r="E29" s="37" t="s">
        <v>7</v>
      </c>
      <c r="F29" s="38" t="s">
        <v>7</v>
      </c>
      <c r="G29" s="38" t="s">
        <v>7</v>
      </c>
      <c r="H29" s="35"/>
    </row>
    <row r="30" spans="1:8" s="32" customFormat="1" ht="9.75" customHeight="1">
      <c r="A30" s="347" t="s">
        <v>326</v>
      </c>
      <c r="B30" s="347"/>
      <c r="C30" s="347"/>
      <c r="D30" s="171"/>
      <c r="E30" s="154">
        <v>32349308</v>
      </c>
      <c r="F30" s="153">
        <v>32139968</v>
      </c>
      <c r="G30" s="153">
        <v>209340</v>
      </c>
      <c r="H30" s="35"/>
    </row>
    <row r="31" spans="1:8" s="32" customFormat="1" ht="9.75" customHeight="1">
      <c r="A31" s="347" t="s">
        <v>145</v>
      </c>
      <c r="B31" s="347"/>
      <c r="C31" s="347"/>
      <c r="D31" s="171"/>
      <c r="E31" s="154">
        <v>31883765</v>
      </c>
      <c r="F31" s="153">
        <v>31878765</v>
      </c>
      <c r="G31" s="153">
        <v>5000</v>
      </c>
      <c r="H31" s="35"/>
    </row>
    <row r="32" spans="1:14" s="32" customFormat="1" ht="9.75" customHeight="1">
      <c r="A32" s="347" t="s">
        <v>146</v>
      </c>
      <c r="B32" s="347"/>
      <c r="C32" s="347"/>
      <c r="D32" s="171"/>
      <c r="E32" s="154">
        <v>465543</v>
      </c>
      <c r="F32" s="153">
        <v>261203</v>
      </c>
      <c r="G32" s="153">
        <v>204340</v>
      </c>
      <c r="H32" s="35"/>
      <c r="N32" s="219"/>
    </row>
    <row r="33" spans="1:8" s="32" customFormat="1" ht="9.75" customHeight="1">
      <c r="A33" s="347" t="s">
        <v>142</v>
      </c>
      <c r="B33" s="347"/>
      <c r="C33" s="347"/>
      <c r="D33" s="171"/>
      <c r="E33" s="151">
        <v>1699287973</v>
      </c>
      <c r="F33" s="152">
        <v>1040575842</v>
      </c>
      <c r="G33" s="152">
        <v>658712131</v>
      </c>
      <c r="H33" s="35"/>
    </row>
    <row r="34" spans="1:8" s="32" customFormat="1" ht="9.75" customHeight="1">
      <c r="A34" s="347" t="s">
        <v>291</v>
      </c>
      <c r="B34" s="347"/>
      <c r="C34" s="347"/>
      <c r="D34" s="171"/>
      <c r="E34" s="151">
        <v>463356134</v>
      </c>
      <c r="F34" s="153">
        <v>457729463</v>
      </c>
      <c r="G34" s="153">
        <v>5626671</v>
      </c>
      <c r="H34" s="35"/>
    </row>
    <row r="35" spans="1:8" s="32" customFormat="1" ht="9.75" customHeight="1">
      <c r="A35" s="347" t="s">
        <v>292</v>
      </c>
      <c r="B35" s="347"/>
      <c r="C35" s="347"/>
      <c r="D35" s="171"/>
      <c r="E35" s="151">
        <v>1235931839</v>
      </c>
      <c r="F35" s="152">
        <v>582846379</v>
      </c>
      <c r="G35" s="152">
        <v>653085460</v>
      </c>
      <c r="H35" s="35"/>
    </row>
    <row r="36" spans="1:8" s="32" customFormat="1" ht="9.75" customHeight="1">
      <c r="A36" s="354" t="s">
        <v>320</v>
      </c>
      <c r="B36" s="354"/>
      <c r="C36" s="354"/>
      <c r="D36" s="61"/>
      <c r="E36" s="37" t="s">
        <v>7</v>
      </c>
      <c r="F36" s="38" t="s">
        <v>7</v>
      </c>
      <c r="G36" s="38" t="s">
        <v>7</v>
      </c>
      <c r="H36" s="35"/>
    </row>
    <row r="37" spans="1:8" s="32" customFormat="1" ht="9.75" customHeight="1">
      <c r="A37" s="347" t="s">
        <v>259</v>
      </c>
      <c r="B37" s="347"/>
      <c r="C37" s="347"/>
      <c r="D37" s="171"/>
      <c r="E37" s="151">
        <v>1623934142</v>
      </c>
      <c r="F37" s="152">
        <v>968208401</v>
      </c>
      <c r="G37" s="152">
        <v>655725741</v>
      </c>
      <c r="H37" s="35"/>
    </row>
    <row r="38" spans="1:8" s="32" customFormat="1" ht="9.75" customHeight="1">
      <c r="A38" s="347" t="s">
        <v>143</v>
      </c>
      <c r="B38" s="347"/>
      <c r="C38" s="347"/>
      <c r="D38" s="171"/>
      <c r="E38" s="154">
        <v>388002303</v>
      </c>
      <c r="F38" s="153">
        <v>385362022</v>
      </c>
      <c r="G38" s="153">
        <v>2640281</v>
      </c>
      <c r="H38" s="35"/>
    </row>
    <row r="39" spans="1:8" s="32" customFormat="1" ht="9.75" customHeight="1">
      <c r="A39" s="347" t="s">
        <v>144</v>
      </c>
      <c r="B39" s="347"/>
      <c r="C39" s="347"/>
      <c r="D39" s="171"/>
      <c r="E39" s="151">
        <v>1235931839</v>
      </c>
      <c r="F39" s="152">
        <v>582846379</v>
      </c>
      <c r="G39" s="152">
        <v>653085460</v>
      </c>
      <c r="H39" s="35"/>
    </row>
    <row r="40" spans="1:8" s="32" customFormat="1" ht="9.75" customHeight="1">
      <c r="A40" s="347" t="s">
        <v>293</v>
      </c>
      <c r="B40" s="347"/>
      <c r="C40" s="347"/>
      <c r="D40" s="171"/>
      <c r="E40" s="151">
        <v>344413702</v>
      </c>
      <c r="F40" s="152">
        <v>237931610</v>
      </c>
      <c r="G40" s="153">
        <v>106482092</v>
      </c>
      <c r="H40" s="35"/>
    </row>
    <row r="41" spans="1:8" s="32" customFormat="1" ht="9.75" customHeight="1">
      <c r="A41" s="347" t="s">
        <v>323</v>
      </c>
      <c r="B41" s="347"/>
      <c r="C41" s="347"/>
      <c r="D41" s="171"/>
      <c r="E41" s="154">
        <v>90729015</v>
      </c>
      <c r="F41" s="153">
        <v>88882909</v>
      </c>
      <c r="G41" s="153">
        <v>1846106</v>
      </c>
      <c r="H41" s="35"/>
    </row>
    <row r="42" spans="1:8" s="32" customFormat="1" ht="9.75" customHeight="1">
      <c r="A42" s="347" t="s">
        <v>324</v>
      </c>
      <c r="B42" s="347"/>
      <c r="C42" s="347"/>
      <c r="D42" s="171"/>
      <c r="E42" s="151">
        <v>253684687</v>
      </c>
      <c r="F42" s="152">
        <v>149048701</v>
      </c>
      <c r="G42" s="153">
        <v>104635986</v>
      </c>
      <c r="H42" s="35"/>
    </row>
    <row r="43" spans="1:8" s="32" customFormat="1" ht="9.75" customHeight="1">
      <c r="A43" s="347" t="s">
        <v>290</v>
      </c>
      <c r="B43" s="347"/>
      <c r="C43" s="347"/>
      <c r="D43" s="171"/>
      <c r="E43" s="154">
        <v>75353831</v>
      </c>
      <c r="F43" s="153">
        <v>72367441</v>
      </c>
      <c r="G43" s="153">
        <v>2986390</v>
      </c>
      <c r="H43" s="35"/>
    </row>
    <row r="44" spans="1:8" s="32" customFormat="1" ht="9.75" customHeight="1">
      <c r="A44" s="347" t="s">
        <v>137</v>
      </c>
      <c r="B44" s="347"/>
      <c r="C44" s="347"/>
      <c r="D44" s="171"/>
      <c r="E44" s="154">
        <v>75353831</v>
      </c>
      <c r="F44" s="153">
        <v>72367441</v>
      </c>
      <c r="G44" s="153">
        <v>2986390</v>
      </c>
      <c r="H44" s="35"/>
    </row>
    <row r="45" spans="1:8" s="32" customFormat="1" ht="9.75" customHeight="1">
      <c r="A45" s="354" t="s">
        <v>322</v>
      </c>
      <c r="B45" s="354"/>
      <c r="C45" s="354"/>
      <c r="D45" s="61"/>
      <c r="E45" s="37"/>
      <c r="F45" s="38"/>
      <c r="G45" s="38"/>
      <c r="H45" s="35"/>
    </row>
    <row r="46" spans="1:8" s="32" customFormat="1" ht="9.75" customHeight="1">
      <c r="A46" s="354" t="s">
        <v>321</v>
      </c>
      <c r="B46" s="354"/>
      <c r="C46" s="354"/>
      <c r="D46" s="61"/>
      <c r="E46" s="37"/>
      <c r="F46" s="38"/>
      <c r="G46" s="38"/>
      <c r="H46" s="35"/>
    </row>
    <row r="47" spans="1:8" s="32" customFormat="1" ht="9.75" customHeight="1">
      <c r="A47" s="347" t="s">
        <v>294</v>
      </c>
      <c r="B47" s="347"/>
      <c r="C47" s="347"/>
      <c r="D47" s="171"/>
      <c r="E47" s="151">
        <v>1509745459</v>
      </c>
      <c r="F47" s="152">
        <v>1501268230</v>
      </c>
      <c r="G47" s="153">
        <v>8477229</v>
      </c>
      <c r="H47" s="35"/>
    </row>
    <row r="48" spans="1:8" s="32" customFormat="1" ht="9.75" customHeight="1">
      <c r="A48" s="347" t="s">
        <v>143</v>
      </c>
      <c r="B48" s="347"/>
      <c r="C48" s="347"/>
      <c r="D48" s="61"/>
      <c r="E48" s="151">
        <v>1484797152</v>
      </c>
      <c r="F48" s="127">
        <v>1476765438</v>
      </c>
      <c r="G48" s="153">
        <v>8031714</v>
      </c>
      <c r="H48" s="35"/>
    </row>
    <row r="49" spans="1:8" s="32" customFormat="1" ht="9.75" customHeight="1">
      <c r="A49" s="347" t="s">
        <v>144</v>
      </c>
      <c r="B49" s="347"/>
      <c r="C49" s="347"/>
      <c r="D49" s="171"/>
      <c r="E49" s="154">
        <v>24948307</v>
      </c>
      <c r="F49" s="153">
        <v>24502792</v>
      </c>
      <c r="G49" s="153">
        <v>445515</v>
      </c>
      <c r="H49" s="35"/>
    </row>
    <row r="50" spans="1:8" s="32" customFormat="1" ht="9.75" customHeight="1">
      <c r="A50" s="347" t="s">
        <v>37</v>
      </c>
      <c r="B50" s="347"/>
      <c r="C50" s="347"/>
      <c r="D50" s="171"/>
      <c r="E50" s="154">
        <v>1278534</v>
      </c>
      <c r="F50" s="153">
        <v>1276611</v>
      </c>
      <c r="G50" s="153">
        <v>1923</v>
      </c>
      <c r="H50" s="35"/>
    </row>
    <row r="51" spans="1:8" s="32" customFormat="1" ht="9.75" customHeight="1">
      <c r="A51" s="347" t="s">
        <v>137</v>
      </c>
      <c r="B51" s="347"/>
      <c r="C51" s="347"/>
      <c r="D51" s="171"/>
      <c r="E51" s="154">
        <v>1255682</v>
      </c>
      <c r="F51" s="153">
        <v>1255682</v>
      </c>
      <c r="G51" s="153" t="s">
        <v>314</v>
      </c>
      <c r="H51" s="35"/>
    </row>
    <row r="52" spans="1:8" s="32" customFormat="1" ht="9.75" customHeight="1">
      <c r="A52" s="347" t="s">
        <v>138</v>
      </c>
      <c r="B52" s="347"/>
      <c r="C52" s="347"/>
      <c r="D52" s="171"/>
      <c r="E52" s="154">
        <v>22852</v>
      </c>
      <c r="F52" s="153">
        <v>20929</v>
      </c>
      <c r="G52" s="153">
        <v>1923</v>
      </c>
      <c r="H52" s="35"/>
    </row>
    <row r="53" spans="1:8" s="32" customFormat="1" ht="9.75" customHeight="1">
      <c r="A53" s="347" t="s">
        <v>147</v>
      </c>
      <c r="B53" s="347"/>
      <c r="C53" s="347"/>
      <c r="D53" s="171"/>
      <c r="E53" s="154">
        <v>128544834</v>
      </c>
      <c r="F53" s="153">
        <v>86696475</v>
      </c>
      <c r="G53" s="153">
        <v>41848359</v>
      </c>
      <c r="H53" s="35"/>
    </row>
    <row r="54" spans="1:8" s="32" customFormat="1" ht="9.75" customHeight="1">
      <c r="A54" s="347" t="s">
        <v>327</v>
      </c>
      <c r="B54" s="347"/>
      <c r="C54" s="347"/>
      <c r="D54" s="171"/>
      <c r="E54" s="154">
        <v>70070957</v>
      </c>
      <c r="F54" s="153">
        <v>67016544</v>
      </c>
      <c r="G54" s="153">
        <v>3054413</v>
      </c>
      <c r="H54" s="35"/>
    </row>
    <row r="55" spans="1:8" s="32" customFormat="1" ht="9.75" customHeight="1">
      <c r="A55" s="347" t="s">
        <v>328</v>
      </c>
      <c r="B55" s="347"/>
      <c r="C55" s="347"/>
      <c r="D55" s="171"/>
      <c r="E55" s="151">
        <v>58473877</v>
      </c>
      <c r="F55" s="152">
        <v>19679931</v>
      </c>
      <c r="G55" s="152">
        <v>38793946</v>
      </c>
      <c r="H55" s="35"/>
    </row>
    <row r="56" spans="1:8" s="32" customFormat="1" ht="9.75" customHeight="1">
      <c r="A56" s="347" t="s">
        <v>148</v>
      </c>
      <c r="B56" s="347"/>
      <c r="C56" s="347"/>
      <c r="D56" s="171"/>
      <c r="E56" s="151">
        <v>3648914721</v>
      </c>
      <c r="F56" s="152">
        <v>2803964999</v>
      </c>
      <c r="G56" s="127">
        <v>844949722</v>
      </c>
      <c r="H56" s="35"/>
    </row>
    <row r="57" spans="1:8" s="32" customFormat="1" ht="9.75" customHeight="1">
      <c r="A57" s="347" t="s">
        <v>137</v>
      </c>
      <c r="B57" s="347"/>
      <c r="C57" s="347"/>
      <c r="D57" s="171"/>
      <c r="E57" s="151">
        <v>2181778985</v>
      </c>
      <c r="F57" s="152">
        <v>2137415637</v>
      </c>
      <c r="G57" s="152">
        <v>44363348</v>
      </c>
      <c r="H57" s="35"/>
    </row>
    <row r="58" spans="1:8" s="32" customFormat="1" ht="9.75" customHeight="1">
      <c r="A58" s="347" t="s">
        <v>138</v>
      </c>
      <c r="B58" s="347"/>
      <c r="C58" s="347"/>
      <c r="D58" s="171"/>
      <c r="E58" s="151">
        <v>1467135736</v>
      </c>
      <c r="F58" s="127">
        <v>666549362</v>
      </c>
      <c r="G58" s="127">
        <v>800586374</v>
      </c>
      <c r="H58" s="35"/>
    </row>
    <row r="59" spans="1:8" s="32" customFormat="1" ht="9.75" customHeight="1">
      <c r="A59" s="347" t="s">
        <v>149</v>
      </c>
      <c r="B59" s="347"/>
      <c r="C59" s="347"/>
      <c r="D59" s="171"/>
      <c r="E59" s="151">
        <v>60953446</v>
      </c>
      <c r="F59" s="152">
        <v>60953446</v>
      </c>
      <c r="G59" s="152" t="s">
        <v>400</v>
      </c>
      <c r="H59" s="35"/>
    </row>
    <row r="60" spans="1:8" s="190" customFormat="1" ht="9.75" customHeight="1">
      <c r="A60" s="357" t="s">
        <v>150</v>
      </c>
      <c r="B60" s="357"/>
      <c r="C60" s="357"/>
      <c r="D60" s="114"/>
      <c r="E60" s="159">
        <v>3709868167</v>
      </c>
      <c r="F60" s="68">
        <v>2864918445</v>
      </c>
      <c r="G60" s="68">
        <v>844949722</v>
      </c>
      <c r="H60" s="189"/>
    </row>
    <row r="61" spans="1:8" s="219" customFormat="1" ht="9.75" customHeight="1">
      <c r="A61" s="347" t="s">
        <v>151</v>
      </c>
      <c r="B61" s="347"/>
      <c r="C61" s="347"/>
      <c r="D61" s="171"/>
      <c r="E61" s="151">
        <v>3413608551</v>
      </c>
      <c r="F61" s="152">
        <v>2573671173</v>
      </c>
      <c r="G61" s="127">
        <v>839937378</v>
      </c>
      <c r="H61" s="35"/>
    </row>
    <row r="62" spans="1:8" s="219" customFormat="1" ht="9.75" customHeight="1">
      <c r="A62" s="347" t="s">
        <v>137</v>
      </c>
      <c r="B62" s="347"/>
      <c r="C62" s="347"/>
      <c r="D62" s="171"/>
      <c r="E62" s="151">
        <v>2036453527</v>
      </c>
      <c r="F62" s="127">
        <v>1992090179</v>
      </c>
      <c r="G62" s="127">
        <v>44363348</v>
      </c>
      <c r="H62" s="35"/>
    </row>
    <row r="63" spans="1:8" s="219" customFormat="1" ht="9.75" customHeight="1">
      <c r="A63" s="347" t="s">
        <v>138</v>
      </c>
      <c r="B63" s="347"/>
      <c r="C63" s="347"/>
      <c r="D63" s="171"/>
      <c r="E63" s="127">
        <v>1377155024</v>
      </c>
      <c r="F63" s="127">
        <v>581580994</v>
      </c>
      <c r="G63" s="127">
        <v>795574030</v>
      </c>
      <c r="H63" s="35"/>
    </row>
    <row r="64" spans="1:9" s="219" customFormat="1" ht="13.5" customHeight="1">
      <c r="A64" s="9" t="s">
        <v>39</v>
      </c>
      <c r="B64" s="9"/>
      <c r="C64" s="9"/>
      <c r="D64" s="9"/>
      <c r="E64" s="9"/>
      <c r="F64" s="9"/>
      <c r="G64" s="9"/>
      <c r="H64" s="9"/>
      <c r="I64" s="9"/>
    </row>
    <row r="65" spans="1:8" s="48" customFormat="1" ht="8.25" customHeight="1">
      <c r="A65" s="355" t="s">
        <v>284</v>
      </c>
      <c r="B65" s="355"/>
      <c r="C65" s="355"/>
      <c r="D65" s="355"/>
      <c r="E65" s="355"/>
      <c r="F65" s="355"/>
      <c r="G65" s="355"/>
      <c r="H65" s="47"/>
    </row>
    <row r="66" spans="1:8" s="48" customFormat="1" ht="8.25" customHeight="1">
      <c r="A66" s="355" t="s">
        <v>343</v>
      </c>
      <c r="B66" s="355"/>
      <c r="C66" s="355"/>
      <c r="D66" s="355"/>
      <c r="E66" s="355"/>
      <c r="F66" s="355"/>
      <c r="G66" s="355"/>
      <c r="H66" s="47"/>
    </row>
    <row r="67" spans="1:8" s="48" customFormat="1" ht="8.25">
      <c r="A67" s="356" t="s">
        <v>344</v>
      </c>
      <c r="B67" s="356"/>
      <c r="C67" s="356"/>
      <c r="D67" s="356"/>
      <c r="E67" s="356"/>
      <c r="F67" s="356"/>
      <c r="G67" s="356"/>
      <c r="H67" s="47"/>
    </row>
    <row r="68" spans="1:8" s="48" customFormat="1" ht="8.25">
      <c r="A68" s="356" t="s">
        <v>135</v>
      </c>
      <c r="B68" s="356"/>
      <c r="C68" s="356"/>
      <c r="D68" s="356"/>
      <c r="E68" s="356"/>
      <c r="F68" s="356"/>
      <c r="G68" s="356"/>
      <c r="H68" s="47"/>
    </row>
    <row r="69" spans="1:8" s="48" customFormat="1" ht="8.25">
      <c r="A69" s="356" t="s">
        <v>283</v>
      </c>
      <c r="B69" s="356"/>
      <c r="C69" s="356"/>
      <c r="D69" s="356"/>
      <c r="E69" s="356"/>
      <c r="F69" s="356"/>
      <c r="G69" s="356"/>
      <c r="H69" s="47"/>
    </row>
    <row r="70" spans="1:8" s="48" customFormat="1" ht="8.25">
      <c r="A70" s="356" t="s">
        <v>329</v>
      </c>
      <c r="B70" s="356"/>
      <c r="C70" s="356"/>
      <c r="D70" s="356"/>
      <c r="E70" s="356"/>
      <c r="F70" s="356"/>
      <c r="G70" s="356"/>
      <c r="H70" s="47"/>
    </row>
    <row r="71" spans="1:8" s="48" customFormat="1" ht="8.25">
      <c r="A71" s="356" t="s">
        <v>347</v>
      </c>
      <c r="B71" s="356"/>
      <c r="C71" s="356"/>
      <c r="D71" s="356"/>
      <c r="E71" s="356"/>
      <c r="F71" s="356"/>
      <c r="G71" s="356"/>
      <c r="H71" s="47"/>
    </row>
    <row r="72" spans="1:8" s="48" customFormat="1" ht="8.25">
      <c r="A72" s="356" t="s">
        <v>136</v>
      </c>
      <c r="B72" s="356"/>
      <c r="C72" s="356"/>
      <c r="D72" s="356"/>
      <c r="E72" s="356"/>
      <c r="F72" s="356"/>
      <c r="G72" s="356"/>
      <c r="H72" s="47"/>
    </row>
  </sheetData>
  <sheetProtection/>
  <mergeCells count="67">
    <mergeCell ref="A68:G68"/>
    <mergeCell ref="A69:G69"/>
    <mergeCell ref="A70:G70"/>
    <mergeCell ref="A71:G71"/>
    <mergeCell ref="A72:G72"/>
    <mergeCell ref="A61:C61"/>
    <mergeCell ref="A62:C62"/>
    <mergeCell ref="A63:C63"/>
    <mergeCell ref="A65:G65"/>
    <mergeCell ref="A66:G66"/>
    <mergeCell ref="A67:G67"/>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9:D9"/>
    <mergeCell ref="A10:D10"/>
    <mergeCell ref="A11:D11"/>
    <mergeCell ref="A13:D14"/>
    <mergeCell ref="E13:E17"/>
    <mergeCell ref="F13:G15"/>
    <mergeCell ref="A15:D15"/>
    <mergeCell ref="A16:D17"/>
    <mergeCell ref="A1:H1"/>
    <mergeCell ref="A2:H2"/>
    <mergeCell ref="A3:G3"/>
    <mergeCell ref="A4:D7"/>
    <mergeCell ref="E4:E7"/>
    <mergeCell ref="F4:G5"/>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dimension ref="A1:H65"/>
  <sheetViews>
    <sheetView workbookViewId="0" topLeftCell="A1">
      <selection activeCell="N56" sqref="N56"/>
    </sheetView>
  </sheetViews>
  <sheetFormatPr defaultColWidth="13.8515625" defaultRowHeight="12.75"/>
  <cols>
    <col min="1" max="3" width="13.8515625" style="52" customWidth="1"/>
    <col min="4" max="4" width="0.85546875" style="52" customWidth="1"/>
    <col min="5" max="5" width="11.421875" style="52" customWidth="1"/>
    <col min="6" max="6" width="11.28125" style="52" customWidth="1"/>
    <col min="7" max="7" width="14.7109375" style="52" customWidth="1"/>
    <col min="8" max="8" width="12.00390625" style="52" customWidth="1"/>
    <col min="9" max="16384" width="13.8515625" style="52" customWidth="1"/>
  </cols>
  <sheetData>
    <row r="1" spans="1:8" ht="15.75" customHeight="1">
      <c r="A1" s="371"/>
      <c r="B1" s="371"/>
      <c r="C1" s="371"/>
      <c r="D1" s="371"/>
      <c r="E1" s="371"/>
      <c r="F1" s="371"/>
      <c r="G1" s="371"/>
      <c r="H1" s="371"/>
    </row>
    <row r="2" spans="1:8" ht="12" customHeight="1">
      <c r="A2" s="361" t="s">
        <v>156</v>
      </c>
      <c r="B2" s="361"/>
      <c r="C2" s="361"/>
      <c r="D2" s="361"/>
      <c r="E2" s="361"/>
      <c r="F2" s="361"/>
      <c r="G2" s="361"/>
      <c r="H2" s="361"/>
    </row>
    <row r="3" spans="1:8" ht="11.25" customHeight="1">
      <c r="A3" s="361" t="s">
        <v>391</v>
      </c>
      <c r="B3" s="361"/>
      <c r="C3" s="361"/>
      <c r="D3" s="361"/>
      <c r="E3" s="361"/>
      <c r="F3" s="361"/>
      <c r="G3" s="361"/>
      <c r="H3" s="361"/>
    </row>
    <row r="4" spans="1:8" ht="11.25" customHeight="1">
      <c r="A4" s="361" t="s">
        <v>34</v>
      </c>
      <c r="B4" s="362"/>
      <c r="C4" s="362"/>
      <c r="D4" s="362"/>
      <c r="E4" s="362"/>
      <c r="F4" s="362"/>
      <c r="G4" s="362"/>
      <c r="H4" s="362"/>
    </row>
    <row r="5" spans="1:8" ht="11.25" customHeight="1">
      <c r="A5" s="363" t="s">
        <v>246</v>
      </c>
      <c r="B5" s="364"/>
      <c r="C5" s="364"/>
      <c r="D5" s="364"/>
      <c r="E5" s="364"/>
      <c r="F5" s="364"/>
      <c r="G5" s="364"/>
      <c r="H5" s="364"/>
    </row>
    <row r="6" spans="1:8" ht="11.25" customHeight="1">
      <c r="A6" s="342" t="s">
        <v>229</v>
      </c>
      <c r="B6" s="342"/>
      <c r="C6" s="342"/>
      <c r="D6" s="349"/>
      <c r="E6" s="348" t="s">
        <v>0</v>
      </c>
      <c r="F6" s="359" t="s">
        <v>125</v>
      </c>
      <c r="G6" s="360"/>
      <c r="H6" s="360"/>
    </row>
    <row r="7" spans="1:8" ht="14.25" customHeight="1">
      <c r="A7" s="329"/>
      <c r="B7" s="329"/>
      <c r="C7" s="329"/>
      <c r="D7" s="350"/>
      <c r="E7" s="334"/>
      <c r="F7" s="348" t="s">
        <v>285</v>
      </c>
      <c r="G7" s="348" t="s">
        <v>286</v>
      </c>
      <c r="H7" s="332" t="s">
        <v>287</v>
      </c>
    </row>
    <row r="8" spans="1:8" ht="18.75" customHeight="1">
      <c r="A8" s="329"/>
      <c r="B8" s="329"/>
      <c r="C8" s="329"/>
      <c r="D8" s="350"/>
      <c r="E8" s="334"/>
      <c r="F8" s="334"/>
      <c r="G8" s="334"/>
      <c r="H8" s="333"/>
    </row>
    <row r="9" spans="1:8" ht="18" customHeight="1">
      <c r="A9" s="329"/>
      <c r="B9" s="329"/>
      <c r="C9" s="329"/>
      <c r="D9" s="350"/>
      <c r="E9" s="334"/>
      <c r="F9" s="334"/>
      <c r="G9" s="334"/>
      <c r="H9" s="333"/>
    </row>
    <row r="10" spans="1:8" ht="16.5" customHeight="1">
      <c r="A10" s="329"/>
      <c r="B10" s="329"/>
      <c r="C10" s="329"/>
      <c r="D10" s="350"/>
      <c r="E10" s="334"/>
      <c r="F10" s="334"/>
      <c r="G10" s="334"/>
      <c r="H10" s="333"/>
    </row>
    <row r="11" spans="1:8" ht="9" customHeight="1">
      <c r="A11" s="331"/>
      <c r="B11" s="331"/>
      <c r="C11" s="331"/>
      <c r="D11" s="366"/>
      <c r="E11" s="365"/>
      <c r="F11" s="365"/>
      <c r="G11" s="365"/>
      <c r="H11" s="358"/>
    </row>
    <row r="12" spans="1:4" ht="3" customHeight="1">
      <c r="A12" s="345" t="s">
        <v>152</v>
      </c>
      <c r="B12" s="345"/>
      <c r="C12" s="345"/>
      <c r="D12" s="173"/>
    </row>
    <row r="13" spans="1:8" ht="11.25" customHeight="1">
      <c r="A13" s="345"/>
      <c r="B13" s="345"/>
      <c r="C13" s="345"/>
      <c r="D13" s="173"/>
      <c r="E13" s="305">
        <v>146050396</v>
      </c>
      <c r="F13" s="305">
        <v>11087913</v>
      </c>
      <c r="G13" s="305">
        <v>97285542</v>
      </c>
      <c r="H13" s="305">
        <v>37676941</v>
      </c>
    </row>
    <row r="14" spans="1:8" ht="2.25" customHeight="1">
      <c r="A14" s="370"/>
      <c r="B14" s="370"/>
      <c r="C14" s="370"/>
      <c r="D14" s="173"/>
      <c r="E14" s="115"/>
      <c r="F14" s="115"/>
      <c r="G14" s="115"/>
      <c r="H14" s="115"/>
    </row>
    <row r="15" spans="1:8" ht="9.75" customHeight="1">
      <c r="A15" s="329" t="s">
        <v>7</v>
      </c>
      <c r="B15" s="329"/>
      <c r="C15" s="329"/>
      <c r="D15" s="350"/>
      <c r="E15" s="349" t="s">
        <v>0</v>
      </c>
      <c r="F15" s="359" t="s">
        <v>157</v>
      </c>
      <c r="G15" s="360"/>
      <c r="H15" s="360"/>
    </row>
    <row r="16" spans="1:8" ht="9.75" customHeight="1">
      <c r="A16" s="329" t="s">
        <v>130</v>
      </c>
      <c r="B16" s="329"/>
      <c r="C16" s="329"/>
      <c r="D16" s="350"/>
      <c r="E16" s="350"/>
      <c r="F16" s="332" t="s">
        <v>35</v>
      </c>
      <c r="G16" s="349"/>
      <c r="H16" s="332" t="s">
        <v>268</v>
      </c>
    </row>
    <row r="17" spans="1:8" ht="9.75" customHeight="1">
      <c r="A17" s="329" t="s">
        <v>230</v>
      </c>
      <c r="B17" s="329"/>
      <c r="C17" s="329"/>
      <c r="D17" s="350"/>
      <c r="E17" s="350"/>
      <c r="F17" s="343"/>
      <c r="G17" s="351"/>
      <c r="H17" s="333"/>
    </row>
    <row r="18" spans="1:8" ht="9.75" customHeight="1">
      <c r="A18" s="367"/>
      <c r="B18" s="367"/>
      <c r="C18" s="367"/>
      <c r="D18" s="368"/>
      <c r="E18" s="350"/>
      <c r="F18" s="332" t="s">
        <v>159</v>
      </c>
      <c r="G18" s="349"/>
      <c r="H18" s="333"/>
    </row>
    <row r="19" spans="1:8" ht="9.75" customHeight="1">
      <c r="A19" s="329" t="s">
        <v>158</v>
      </c>
      <c r="B19" s="329"/>
      <c r="C19" s="329"/>
      <c r="D19" s="369"/>
      <c r="E19" s="350"/>
      <c r="F19" s="333" t="s">
        <v>160</v>
      </c>
      <c r="G19" s="350"/>
      <c r="H19" s="333"/>
    </row>
    <row r="20" spans="1:8" s="58" customFormat="1" ht="9.75" customHeight="1">
      <c r="A20" s="344" t="s">
        <v>7</v>
      </c>
      <c r="B20" s="344"/>
      <c r="C20" s="344"/>
      <c r="D20" s="351"/>
      <c r="E20" s="351"/>
      <c r="F20" s="343" t="s">
        <v>161</v>
      </c>
      <c r="G20" s="351"/>
      <c r="H20" s="343"/>
    </row>
    <row r="21" spans="1:8" s="58" customFormat="1" ht="9.75" customHeight="1">
      <c r="A21" s="33" t="s">
        <v>7</v>
      </c>
      <c r="B21" s="33" t="s">
        <v>7</v>
      </c>
      <c r="C21" s="33" t="s">
        <v>7</v>
      </c>
      <c r="D21" s="33"/>
      <c r="E21" s="33" t="s">
        <v>7</v>
      </c>
      <c r="F21" s="33" t="s">
        <v>7</v>
      </c>
      <c r="G21" s="33" t="s">
        <v>7</v>
      </c>
      <c r="H21" s="33" t="s">
        <v>7</v>
      </c>
    </row>
    <row r="22" spans="1:8" s="58" customFormat="1" ht="10.5" customHeight="1">
      <c r="A22" s="347" t="s">
        <v>36</v>
      </c>
      <c r="B22" s="347"/>
      <c r="C22" s="347"/>
      <c r="D22" s="171"/>
      <c r="E22" s="300">
        <v>43875723</v>
      </c>
      <c r="F22" s="301" t="s">
        <v>7</v>
      </c>
      <c r="G22" s="301">
        <v>19865083</v>
      </c>
      <c r="H22" s="301">
        <v>24010640</v>
      </c>
    </row>
    <row r="23" spans="1:8" s="58" customFormat="1" ht="10.5" customHeight="1">
      <c r="A23" s="347" t="s">
        <v>38</v>
      </c>
      <c r="B23" s="347"/>
      <c r="C23" s="347"/>
      <c r="D23" s="171"/>
      <c r="E23" s="300">
        <v>69507177</v>
      </c>
      <c r="F23" s="301" t="s">
        <v>7</v>
      </c>
      <c r="G23" s="301">
        <v>61253464</v>
      </c>
      <c r="H23" s="301">
        <v>8253713</v>
      </c>
    </row>
    <row r="24" spans="1:8" s="58" customFormat="1" ht="10.5" customHeight="1">
      <c r="A24" s="354" t="s">
        <v>162</v>
      </c>
      <c r="B24" s="354"/>
      <c r="C24" s="354"/>
      <c r="D24" s="61"/>
      <c r="E24" s="300" t="s">
        <v>7</v>
      </c>
      <c r="F24" s="301" t="s">
        <v>7</v>
      </c>
      <c r="G24" s="301" t="s">
        <v>7</v>
      </c>
      <c r="H24" s="301" t="s">
        <v>7</v>
      </c>
    </row>
    <row r="25" spans="1:8" s="58" customFormat="1" ht="10.5" customHeight="1">
      <c r="A25" s="347" t="s">
        <v>232</v>
      </c>
      <c r="B25" s="347"/>
      <c r="C25" s="347"/>
      <c r="D25" s="171"/>
      <c r="E25" s="300">
        <v>64823857</v>
      </c>
      <c r="F25" s="301" t="s">
        <v>7</v>
      </c>
      <c r="G25" s="301">
        <v>60003753</v>
      </c>
      <c r="H25" s="301">
        <v>4820104</v>
      </c>
    </row>
    <row r="26" spans="1:8" s="58" customFormat="1" ht="10.5" customHeight="1">
      <c r="A26" s="354" t="s">
        <v>163</v>
      </c>
      <c r="B26" s="354"/>
      <c r="C26" s="354"/>
      <c r="D26" s="61"/>
      <c r="E26" s="300" t="s">
        <v>7</v>
      </c>
      <c r="F26" s="301" t="s">
        <v>7</v>
      </c>
      <c r="G26" s="301" t="s">
        <v>7</v>
      </c>
      <c r="H26" s="301" t="s">
        <v>7</v>
      </c>
    </row>
    <row r="27" spans="1:8" s="58" customFormat="1" ht="10.5" customHeight="1">
      <c r="A27" s="354" t="s">
        <v>164</v>
      </c>
      <c r="B27" s="354"/>
      <c r="C27" s="354"/>
      <c r="D27" s="61"/>
      <c r="E27" s="300" t="s">
        <v>7</v>
      </c>
      <c r="F27" s="301" t="s">
        <v>7</v>
      </c>
      <c r="G27" s="301" t="s">
        <v>7</v>
      </c>
      <c r="H27" s="301" t="s">
        <v>7</v>
      </c>
    </row>
    <row r="28" spans="1:8" s="58" customFormat="1" ht="10.5" customHeight="1">
      <c r="A28" s="347" t="s">
        <v>257</v>
      </c>
      <c r="B28" s="347"/>
      <c r="C28" s="347"/>
      <c r="D28" s="171"/>
      <c r="E28" s="300">
        <v>31883765</v>
      </c>
      <c r="F28" s="301" t="s">
        <v>7</v>
      </c>
      <c r="G28" s="301">
        <v>31878765</v>
      </c>
      <c r="H28" s="302">
        <v>5000</v>
      </c>
    </row>
    <row r="29" spans="1:8" s="58" customFormat="1" ht="10.5" customHeight="1">
      <c r="A29" s="354" t="s">
        <v>165</v>
      </c>
      <c r="B29" s="354"/>
      <c r="C29" s="354"/>
      <c r="D29" s="61"/>
      <c r="E29" s="300" t="s">
        <v>7</v>
      </c>
      <c r="F29" s="301" t="s">
        <v>7</v>
      </c>
      <c r="G29" s="301" t="s">
        <v>7</v>
      </c>
      <c r="H29" s="301" t="s">
        <v>7</v>
      </c>
    </row>
    <row r="30" spans="1:8" s="58" customFormat="1" ht="10.5" customHeight="1">
      <c r="A30" s="347" t="s">
        <v>234</v>
      </c>
      <c r="B30" s="347"/>
      <c r="C30" s="347"/>
      <c r="D30" s="171"/>
      <c r="E30" s="300">
        <v>464483541</v>
      </c>
      <c r="F30" s="301" t="s">
        <v>7</v>
      </c>
      <c r="G30" s="301">
        <v>458315000</v>
      </c>
      <c r="H30" s="301">
        <v>6168541</v>
      </c>
    </row>
    <row r="31" spans="1:8" s="58" customFormat="1" ht="10.5" customHeight="1">
      <c r="A31" s="347" t="s">
        <v>235</v>
      </c>
      <c r="B31" s="347"/>
      <c r="C31" s="347"/>
      <c r="D31" s="171"/>
      <c r="E31" s="300">
        <v>388465827</v>
      </c>
      <c r="F31" s="301" t="s">
        <v>7</v>
      </c>
      <c r="G31" s="301">
        <v>385475101</v>
      </c>
      <c r="H31" s="301">
        <v>2990726</v>
      </c>
    </row>
    <row r="32" spans="1:8" s="58" customFormat="1" ht="10.5" customHeight="1">
      <c r="A32" s="354" t="s">
        <v>166</v>
      </c>
      <c r="B32" s="354"/>
      <c r="C32" s="354"/>
      <c r="D32" s="61"/>
      <c r="E32" s="300" t="s">
        <v>7</v>
      </c>
      <c r="F32" s="301" t="s">
        <v>7</v>
      </c>
      <c r="G32" s="301" t="s">
        <v>7</v>
      </c>
      <c r="H32" s="301" t="s">
        <v>7</v>
      </c>
    </row>
    <row r="33" spans="1:8" s="58" customFormat="1" ht="10.5" customHeight="1">
      <c r="A33" s="347" t="s">
        <v>236</v>
      </c>
      <c r="B33" s="347"/>
      <c r="C33" s="347"/>
      <c r="D33" s="171"/>
      <c r="E33" s="300">
        <v>90781806</v>
      </c>
      <c r="F33" s="301" t="s">
        <v>7</v>
      </c>
      <c r="G33" s="301">
        <v>88932800</v>
      </c>
      <c r="H33" s="301">
        <v>1849006</v>
      </c>
    </row>
    <row r="34" spans="1:8" s="58" customFormat="1" ht="10.5" customHeight="1">
      <c r="A34" s="347" t="s">
        <v>365</v>
      </c>
      <c r="B34" s="347"/>
      <c r="C34" s="347"/>
      <c r="D34" s="171"/>
      <c r="E34" s="300">
        <v>76017714</v>
      </c>
      <c r="F34" s="301" t="s">
        <v>7</v>
      </c>
      <c r="G34" s="301">
        <v>72839899</v>
      </c>
      <c r="H34" s="301">
        <v>3177815</v>
      </c>
    </row>
    <row r="35" spans="1:8" s="58" customFormat="1" ht="10.5" customHeight="1">
      <c r="A35" s="347" t="s">
        <v>237</v>
      </c>
      <c r="B35" s="347"/>
      <c r="C35" s="347"/>
      <c r="D35" s="171"/>
      <c r="E35" s="300">
        <v>898077607</v>
      </c>
      <c r="F35" s="301" t="s">
        <v>7</v>
      </c>
      <c r="G35" s="301">
        <v>884701404</v>
      </c>
      <c r="H35" s="301">
        <v>13376203</v>
      </c>
    </row>
    <row r="36" spans="1:8" s="58" customFormat="1" ht="10.5" customHeight="1">
      <c r="A36" s="347" t="s">
        <v>303</v>
      </c>
      <c r="B36" s="347"/>
      <c r="C36" s="347"/>
      <c r="D36" s="171"/>
      <c r="E36" s="300">
        <v>21580397</v>
      </c>
      <c r="F36" s="301" t="s">
        <v>7</v>
      </c>
      <c r="G36" s="301">
        <v>15859557</v>
      </c>
      <c r="H36" s="301">
        <v>5720840</v>
      </c>
    </row>
    <row r="37" spans="1:8" s="58" customFormat="1" ht="10.5" customHeight="1">
      <c r="A37" s="347" t="s">
        <v>304</v>
      </c>
      <c r="B37" s="347"/>
      <c r="C37" s="347"/>
      <c r="D37" s="171"/>
      <c r="E37" s="300">
        <v>4812415</v>
      </c>
      <c r="F37" s="301" t="s">
        <v>7</v>
      </c>
      <c r="G37" s="301">
        <v>1406887</v>
      </c>
      <c r="H37" s="301">
        <v>3405528</v>
      </c>
    </row>
    <row r="38" spans="1:8" s="58" customFormat="1" ht="10.5" customHeight="1">
      <c r="A38" s="347" t="s">
        <v>305</v>
      </c>
      <c r="B38" s="347"/>
      <c r="C38" s="347"/>
      <c r="D38" s="171"/>
      <c r="E38" s="300">
        <v>8069567</v>
      </c>
      <c r="F38" s="301" t="s">
        <v>7</v>
      </c>
      <c r="G38" s="301">
        <v>7773928</v>
      </c>
      <c r="H38" s="301">
        <v>295639</v>
      </c>
    </row>
    <row r="39" spans="1:8" s="58" customFormat="1" ht="10.5" customHeight="1">
      <c r="A39" s="347" t="s">
        <v>306</v>
      </c>
      <c r="B39" s="347"/>
      <c r="C39" s="347"/>
      <c r="D39" s="171"/>
      <c r="E39" s="300">
        <v>38148232</v>
      </c>
      <c r="F39" s="301" t="s">
        <v>7</v>
      </c>
      <c r="G39" s="301">
        <v>37574465</v>
      </c>
      <c r="H39" s="301">
        <v>573767</v>
      </c>
    </row>
    <row r="40" spans="1:8" s="58" customFormat="1" ht="10.5" customHeight="1">
      <c r="A40" s="347" t="s">
        <v>307</v>
      </c>
      <c r="B40" s="347"/>
      <c r="C40" s="347"/>
      <c r="D40" s="171"/>
      <c r="E40" s="300">
        <v>97124732</v>
      </c>
      <c r="F40" s="301" t="s">
        <v>7</v>
      </c>
      <c r="G40" s="301">
        <v>94069471</v>
      </c>
      <c r="H40" s="301">
        <v>3055261</v>
      </c>
    </row>
    <row r="41" spans="1:8" s="58" customFormat="1" ht="10.5" customHeight="1">
      <c r="A41" s="347" t="s">
        <v>308</v>
      </c>
      <c r="B41" s="347"/>
      <c r="C41" s="347"/>
      <c r="D41" s="171"/>
      <c r="E41" s="300">
        <v>52890469</v>
      </c>
      <c r="F41" s="301" t="s">
        <v>7</v>
      </c>
      <c r="G41" s="301">
        <v>52815575</v>
      </c>
      <c r="H41" s="301">
        <v>74894</v>
      </c>
    </row>
    <row r="42" spans="1:8" s="58" customFormat="1" ht="10.5" customHeight="1">
      <c r="A42" s="347" t="s">
        <v>309</v>
      </c>
      <c r="B42" s="347"/>
      <c r="C42" s="347"/>
      <c r="D42" s="171"/>
      <c r="E42" s="300">
        <v>122347611</v>
      </c>
      <c r="F42" s="301" t="s">
        <v>7</v>
      </c>
      <c r="G42" s="301">
        <v>122125237</v>
      </c>
      <c r="H42" s="301">
        <v>222374</v>
      </c>
    </row>
    <row r="43" spans="1:8" s="58" customFormat="1" ht="10.5" customHeight="1">
      <c r="A43" s="354" t="s">
        <v>310</v>
      </c>
      <c r="B43" s="354"/>
      <c r="C43" s="354"/>
      <c r="D43" s="61"/>
      <c r="E43" s="300" t="s">
        <v>7</v>
      </c>
      <c r="F43" s="301" t="s">
        <v>7</v>
      </c>
      <c r="G43" s="301" t="s">
        <v>7</v>
      </c>
      <c r="H43" s="301" t="s">
        <v>7</v>
      </c>
    </row>
    <row r="44" spans="1:8" s="58" customFormat="1" ht="10.5" customHeight="1">
      <c r="A44" s="347" t="s">
        <v>311</v>
      </c>
      <c r="B44" s="347"/>
      <c r="C44" s="347"/>
      <c r="D44" s="171"/>
      <c r="E44" s="300">
        <v>538788596</v>
      </c>
      <c r="F44" s="301" t="s">
        <v>7</v>
      </c>
      <c r="G44" s="301">
        <v>538788596</v>
      </c>
      <c r="H44" s="302" t="s">
        <v>314</v>
      </c>
    </row>
    <row r="45" spans="1:8" s="58" customFormat="1" ht="10.5" customHeight="1">
      <c r="A45" s="347" t="s">
        <v>330</v>
      </c>
      <c r="B45" s="347"/>
      <c r="C45" s="347"/>
      <c r="D45" s="171"/>
      <c r="E45" s="300">
        <v>14315588</v>
      </c>
      <c r="F45" s="301" t="s">
        <v>7</v>
      </c>
      <c r="G45" s="301">
        <v>14287688</v>
      </c>
      <c r="H45" s="302">
        <v>27900</v>
      </c>
    </row>
    <row r="46" spans="1:8" s="58" customFormat="1" ht="10.5" customHeight="1">
      <c r="A46" s="354" t="s">
        <v>167</v>
      </c>
      <c r="B46" s="354"/>
      <c r="C46" s="354"/>
      <c r="D46" s="61"/>
      <c r="E46" s="300" t="s">
        <v>7</v>
      </c>
      <c r="F46" s="301" t="s">
        <v>7</v>
      </c>
      <c r="G46" s="301" t="s">
        <v>7</v>
      </c>
      <c r="H46" s="302" t="s">
        <v>7</v>
      </c>
    </row>
    <row r="47" spans="1:8" s="58" customFormat="1" ht="10.5" customHeight="1">
      <c r="A47" s="347" t="s">
        <v>238</v>
      </c>
      <c r="B47" s="347"/>
      <c r="C47" s="347"/>
      <c r="D47" s="171"/>
      <c r="E47" s="300">
        <v>264767655</v>
      </c>
      <c r="F47" s="301" t="s">
        <v>7</v>
      </c>
      <c r="G47" s="301">
        <v>264658727</v>
      </c>
      <c r="H47" s="302">
        <v>108928</v>
      </c>
    </row>
    <row r="48" spans="1:8" s="58" customFormat="1" ht="10.5" customHeight="1">
      <c r="A48" s="347" t="s">
        <v>212</v>
      </c>
      <c r="B48" s="347"/>
      <c r="C48" s="347"/>
      <c r="D48" s="171"/>
      <c r="E48" s="300">
        <v>153776487</v>
      </c>
      <c r="F48" s="301" t="s">
        <v>7</v>
      </c>
      <c r="G48" s="301">
        <v>153776487</v>
      </c>
      <c r="H48" s="302" t="s">
        <v>314</v>
      </c>
    </row>
    <row r="49" spans="1:8" s="58" customFormat="1" ht="10.5" customHeight="1">
      <c r="A49" s="354" t="s">
        <v>168</v>
      </c>
      <c r="B49" s="354"/>
      <c r="C49" s="354"/>
      <c r="D49" s="61"/>
      <c r="E49" s="300" t="s">
        <v>7</v>
      </c>
      <c r="F49" s="301" t="s">
        <v>7</v>
      </c>
      <c r="G49" s="301" t="s">
        <v>7</v>
      </c>
      <c r="H49" s="301" t="s">
        <v>7</v>
      </c>
    </row>
    <row r="50" spans="1:8" s="58" customFormat="1" ht="10.5" customHeight="1">
      <c r="A50" s="347" t="s">
        <v>239</v>
      </c>
      <c r="B50" s="347"/>
      <c r="C50" s="347"/>
      <c r="D50" s="171"/>
      <c r="E50" s="300">
        <v>174683210</v>
      </c>
      <c r="F50" s="301" t="s">
        <v>7</v>
      </c>
      <c r="G50" s="301">
        <v>174614009</v>
      </c>
      <c r="H50" s="301">
        <v>69201</v>
      </c>
    </row>
    <row r="51" spans="1:8" s="58" customFormat="1" ht="10.5" customHeight="1">
      <c r="A51" s="354" t="s">
        <v>169</v>
      </c>
      <c r="B51" s="354"/>
      <c r="C51" s="354"/>
      <c r="D51" s="61"/>
      <c r="E51" s="300" t="s">
        <v>7</v>
      </c>
      <c r="F51" s="301" t="s">
        <v>7</v>
      </c>
      <c r="G51" s="301" t="s">
        <v>7</v>
      </c>
      <c r="H51" s="301" t="s">
        <v>7</v>
      </c>
    </row>
    <row r="52" spans="1:8" s="58" customFormat="1" ht="10.5" customHeight="1">
      <c r="A52" s="347" t="s">
        <v>240</v>
      </c>
      <c r="B52" s="347"/>
      <c r="C52" s="347"/>
      <c r="D52" s="171"/>
      <c r="E52" s="300">
        <v>27052667</v>
      </c>
      <c r="F52" s="301" t="s">
        <v>7</v>
      </c>
      <c r="G52" s="301">
        <v>25065746</v>
      </c>
      <c r="H52" s="301">
        <v>1986921</v>
      </c>
    </row>
    <row r="53" spans="1:8" s="58" customFormat="1" ht="10.5" customHeight="1">
      <c r="A53" s="347" t="s">
        <v>37</v>
      </c>
      <c r="B53" s="347"/>
      <c r="C53" s="347"/>
      <c r="D53" s="171"/>
      <c r="E53" s="300">
        <v>1303226</v>
      </c>
      <c r="F53" s="301" t="s">
        <v>7</v>
      </c>
      <c r="G53" s="301">
        <v>1296674</v>
      </c>
      <c r="H53" s="301">
        <v>6552</v>
      </c>
    </row>
    <row r="54" spans="1:8" s="58" customFormat="1" ht="10.5" customHeight="1">
      <c r="A54" s="354" t="s">
        <v>170</v>
      </c>
      <c r="B54" s="354"/>
      <c r="C54" s="354"/>
      <c r="D54" s="61"/>
      <c r="E54" s="300" t="s">
        <v>7</v>
      </c>
      <c r="F54" s="301" t="s">
        <v>7</v>
      </c>
      <c r="G54" s="301" t="s">
        <v>7</v>
      </c>
      <c r="H54" s="301" t="s">
        <v>7</v>
      </c>
    </row>
    <row r="55" spans="1:8" s="58" customFormat="1" ht="10.5" customHeight="1">
      <c r="A55" s="347" t="s">
        <v>241</v>
      </c>
      <c r="B55" s="347"/>
      <c r="C55" s="347"/>
      <c r="D55" s="171"/>
      <c r="E55" s="300">
        <v>43316223</v>
      </c>
      <c r="F55" s="301" t="s">
        <v>7</v>
      </c>
      <c r="G55" s="301">
        <v>42205655</v>
      </c>
      <c r="H55" s="301">
        <v>1110568</v>
      </c>
    </row>
    <row r="56" spans="1:8" s="221" customFormat="1" ht="10.5" customHeight="1">
      <c r="A56" s="357" t="s">
        <v>150</v>
      </c>
      <c r="B56" s="357"/>
      <c r="C56" s="357"/>
      <c r="D56" s="114"/>
      <c r="E56" s="303">
        <v>2205667373</v>
      </c>
      <c r="F56" s="304" t="s">
        <v>7</v>
      </c>
      <c r="G56" s="304">
        <v>2145756002</v>
      </c>
      <c r="H56" s="304">
        <v>59911371</v>
      </c>
    </row>
    <row r="57" spans="1:8" s="58" customFormat="1" ht="10.5" customHeight="1">
      <c r="A57" s="347" t="s">
        <v>242</v>
      </c>
      <c r="B57" s="347"/>
      <c r="C57" s="347"/>
      <c r="D57" s="171"/>
      <c r="E57" s="300">
        <v>2059616977</v>
      </c>
      <c r="F57" s="302" t="s">
        <v>7</v>
      </c>
      <c r="G57" s="302" t="s">
        <v>400</v>
      </c>
      <c r="H57" s="302" t="s">
        <v>400</v>
      </c>
    </row>
    <row r="58" spans="1:8" s="58" customFormat="1" ht="9.75" customHeight="1">
      <c r="A58" s="372" t="s">
        <v>39</v>
      </c>
      <c r="B58" s="372"/>
      <c r="C58" s="372"/>
      <c r="D58" s="372"/>
      <c r="E58" s="372"/>
      <c r="F58" s="372"/>
      <c r="G58" s="372"/>
      <c r="H58" s="372"/>
    </row>
    <row r="59" spans="1:8" s="212" customFormat="1" ht="8.25">
      <c r="A59" s="355" t="s">
        <v>339</v>
      </c>
      <c r="B59" s="355"/>
      <c r="C59" s="355"/>
      <c r="D59" s="355"/>
      <c r="E59" s="355"/>
      <c r="F59" s="355"/>
      <c r="G59" s="355"/>
      <c r="H59" s="355"/>
    </row>
    <row r="60" spans="1:8" s="212" customFormat="1" ht="8.25">
      <c r="A60" s="356" t="s">
        <v>345</v>
      </c>
      <c r="B60" s="356"/>
      <c r="C60" s="356"/>
      <c r="D60" s="356"/>
      <c r="E60" s="356"/>
      <c r="F60" s="356"/>
      <c r="G60" s="356"/>
      <c r="H60" s="356"/>
    </row>
    <row r="61" spans="1:8" s="212" customFormat="1" ht="8.25">
      <c r="A61" s="356" t="s">
        <v>340</v>
      </c>
      <c r="B61" s="356"/>
      <c r="C61" s="356"/>
      <c r="D61" s="356"/>
      <c r="E61" s="356"/>
      <c r="F61" s="356"/>
      <c r="G61" s="356"/>
      <c r="H61" s="356"/>
    </row>
    <row r="62" spans="1:8" s="212" customFormat="1" ht="8.25">
      <c r="A62" s="356" t="s">
        <v>171</v>
      </c>
      <c r="B62" s="356"/>
      <c r="C62" s="356"/>
      <c r="D62" s="356"/>
      <c r="E62" s="356"/>
      <c r="F62" s="356"/>
      <c r="G62" s="356"/>
      <c r="H62" s="356"/>
    </row>
    <row r="63" spans="1:8" s="212" customFormat="1" ht="8.25">
      <c r="A63" s="356" t="s">
        <v>247</v>
      </c>
      <c r="B63" s="356"/>
      <c r="C63" s="356"/>
      <c r="D63" s="356"/>
      <c r="E63" s="356"/>
      <c r="F63" s="356"/>
      <c r="G63" s="356"/>
      <c r="H63" s="356"/>
    </row>
    <row r="64" spans="1:8" s="212" customFormat="1" ht="8.25">
      <c r="A64" s="356" t="s">
        <v>331</v>
      </c>
      <c r="B64" s="356"/>
      <c r="C64" s="356"/>
      <c r="D64" s="356"/>
      <c r="E64" s="356"/>
      <c r="F64" s="356"/>
      <c r="G64" s="356"/>
      <c r="H64" s="356"/>
    </row>
    <row r="65" spans="1:8" s="209" customFormat="1" ht="16.5" customHeight="1">
      <c r="A65" s="355"/>
      <c r="B65" s="355"/>
      <c r="C65" s="355"/>
      <c r="D65" s="355"/>
      <c r="E65" s="355"/>
      <c r="F65" s="355"/>
      <c r="G65" s="355"/>
      <c r="H65" s="355"/>
    </row>
    <row r="66" s="59" customFormat="1" ht="9" customHeight="1"/>
    <row r="67" ht="9.75" customHeight="1"/>
    <row r="68" ht="9.75" customHeight="1"/>
    <row r="73" ht="15" customHeight="1"/>
  </sheetData>
  <sheetProtection/>
  <mergeCells count="69">
    <mergeCell ref="A58:H58"/>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44:C44"/>
    <mergeCell ref="A37:C37"/>
    <mergeCell ref="A20:D20"/>
    <mergeCell ref="A6:D11"/>
    <mergeCell ref="A15:D15"/>
    <mergeCell ref="A16:D16"/>
    <mergeCell ref="A17:D17"/>
    <mergeCell ref="A18:D18"/>
    <mergeCell ref="A19:D19"/>
    <mergeCell ref="A12:C14"/>
    <mergeCell ref="A60:H60"/>
    <mergeCell ref="A61:H61"/>
    <mergeCell ref="A59:H59"/>
    <mergeCell ref="A22:C22"/>
    <mergeCell ref="A23:C23"/>
    <mergeCell ref="A36:C36"/>
    <mergeCell ref="A41:C41"/>
    <mergeCell ref="A42:C42"/>
    <mergeCell ref="A33:C33"/>
    <mergeCell ref="A27:C27"/>
    <mergeCell ref="A25:C25"/>
    <mergeCell ref="A26:C26"/>
    <mergeCell ref="A54:C54"/>
    <mergeCell ref="A45:C45"/>
    <mergeCell ref="A65:H65"/>
    <mergeCell ref="A38:C38"/>
    <mergeCell ref="A39:C39"/>
    <mergeCell ref="A40:C40"/>
    <mergeCell ref="A56:C56"/>
    <mergeCell ref="A57:C57"/>
    <mergeCell ref="A4:H4"/>
    <mergeCell ref="A5:H5"/>
    <mergeCell ref="F6:H6"/>
    <mergeCell ref="E6:E11"/>
    <mergeCell ref="F16:G17"/>
    <mergeCell ref="E15:E20"/>
    <mergeCell ref="H16:H20"/>
    <mergeCell ref="F7:F11"/>
    <mergeCell ref="G7:G11"/>
    <mergeCell ref="A62:H62"/>
    <mergeCell ref="A63:H63"/>
    <mergeCell ref="A64:H64"/>
    <mergeCell ref="H7:H11"/>
    <mergeCell ref="F15:H15"/>
    <mergeCell ref="F18:G18"/>
    <mergeCell ref="F19:G19"/>
    <mergeCell ref="F20:G20"/>
    <mergeCell ref="A24:C24"/>
    <mergeCell ref="A32:C32"/>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I63"/>
  <sheetViews>
    <sheetView workbookViewId="0" topLeftCell="A1">
      <selection activeCell="P35" sqref="P35"/>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71"/>
      <c r="B1" s="371"/>
      <c r="C1" s="371"/>
      <c r="D1" s="371"/>
      <c r="E1" s="371"/>
      <c r="F1" s="371"/>
      <c r="G1" s="371"/>
      <c r="H1" s="371"/>
    </row>
    <row r="2" spans="1:8" s="64" customFormat="1" ht="12" customHeight="1">
      <c r="A2" s="361" t="s">
        <v>156</v>
      </c>
      <c r="B2" s="361"/>
      <c r="C2" s="361"/>
      <c r="D2" s="361"/>
      <c r="E2" s="361"/>
      <c r="F2" s="361"/>
      <c r="G2" s="361"/>
      <c r="H2" s="361"/>
    </row>
    <row r="3" spans="1:8" s="64" customFormat="1" ht="11.25" customHeight="1">
      <c r="A3" s="361" t="s">
        <v>392</v>
      </c>
      <c r="B3" s="361"/>
      <c r="C3" s="361"/>
      <c r="D3" s="361"/>
      <c r="E3" s="361"/>
      <c r="F3" s="361"/>
      <c r="G3" s="361"/>
      <c r="H3" s="361"/>
    </row>
    <row r="4" spans="1:8" s="64" customFormat="1" ht="11.25" customHeight="1">
      <c r="A4" s="361" t="s">
        <v>40</v>
      </c>
      <c r="B4" s="361"/>
      <c r="C4" s="361"/>
      <c r="D4" s="361"/>
      <c r="E4" s="361"/>
      <c r="F4" s="361"/>
      <c r="G4" s="361"/>
      <c r="H4" s="361"/>
    </row>
    <row r="5" spans="1:8" s="64" customFormat="1" ht="11.25" customHeight="1">
      <c r="A5" s="376" t="s">
        <v>246</v>
      </c>
      <c r="B5" s="376"/>
      <c r="C5" s="376"/>
      <c r="D5" s="376"/>
      <c r="E5" s="376"/>
      <c r="F5" s="376"/>
      <c r="G5" s="376"/>
      <c r="H5" s="376"/>
    </row>
    <row r="6" spans="1:9" ht="17.25" customHeight="1">
      <c r="A6" s="329" t="s">
        <v>229</v>
      </c>
      <c r="B6" s="329"/>
      <c r="C6" s="329"/>
      <c r="D6" s="329"/>
      <c r="E6" s="374" t="s">
        <v>0</v>
      </c>
      <c r="F6" s="350" t="s">
        <v>285</v>
      </c>
      <c r="G6" s="334" t="s">
        <v>286</v>
      </c>
      <c r="H6" s="333" t="s">
        <v>287</v>
      </c>
      <c r="I6" s="56"/>
    </row>
    <row r="7" spans="1:8" ht="21" customHeight="1">
      <c r="A7" s="329"/>
      <c r="B7" s="329"/>
      <c r="C7" s="329"/>
      <c r="D7" s="329"/>
      <c r="E7" s="374"/>
      <c r="F7" s="350"/>
      <c r="G7" s="334"/>
      <c r="H7" s="333"/>
    </row>
    <row r="8" spans="1:8" ht="20.25" customHeight="1">
      <c r="A8" s="329"/>
      <c r="B8" s="329"/>
      <c r="C8" s="329"/>
      <c r="D8" s="329"/>
      <c r="E8" s="374"/>
      <c r="F8" s="350"/>
      <c r="G8" s="334"/>
      <c r="H8" s="333"/>
    </row>
    <row r="9" spans="1:8" ht="22.5" customHeight="1">
      <c r="A9" s="329"/>
      <c r="B9" s="329"/>
      <c r="C9" s="329"/>
      <c r="D9" s="329"/>
      <c r="E9" s="374"/>
      <c r="F9" s="350"/>
      <c r="G9" s="334"/>
      <c r="H9" s="333"/>
    </row>
    <row r="10" spans="1:8" ht="9.75" customHeight="1">
      <c r="A10" s="329"/>
      <c r="B10" s="329"/>
      <c r="C10" s="329"/>
      <c r="D10" s="329"/>
      <c r="E10" s="375"/>
      <c r="F10" s="366"/>
      <c r="G10" s="365"/>
      <c r="H10" s="358"/>
    </row>
    <row r="11" spans="1:4" ht="6" customHeight="1">
      <c r="A11" s="377" t="s">
        <v>152</v>
      </c>
      <c r="B11" s="377"/>
      <c r="C11" s="377"/>
      <c r="D11" s="218"/>
    </row>
    <row r="12" spans="1:8" ht="9.75" customHeight="1">
      <c r="A12" s="345"/>
      <c r="B12" s="345"/>
      <c r="C12" s="345"/>
      <c r="D12" s="173"/>
      <c r="E12" s="156">
        <v>145325458</v>
      </c>
      <c r="F12" s="157">
        <v>10661990</v>
      </c>
      <c r="G12" s="157">
        <v>97267860</v>
      </c>
      <c r="H12" s="157">
        <v>37395608</v>
      </c>
    </row>
    <row r="13" spans="1:8" ht="6" customHeight="1">
      <c r="A13" s="370"/>
      <c r="B13" s="370"/>
      <c r="C13" s="370"/>
      <c r="D13" s="174"/>
      <c r="E13" s="142"/>
      <c r="F13" s="143"/>
      <c r="G13" s="143"/>
      <c r="H13" s="143"/>
    </row>
    <row r="14" spans="1:8" ht="9.75" customHeight="1">
      <c r="A14" s="61" t="s">
        <v>7</v>
      </c>
      <c r="B14" s="61" t="s">
        <v>7</v>
      </c>
      <c r="C14" s="176" t="s">
        <v>7</v>
      </c>
      <c r="D14" s="176"/>
      <c r="E14" s="373" t="s">
        <v>0</v>
      </c>
      <c r="F14" s="360" t="s">
        <v>157</v>
      </c>
      <c r="G14" s="360"/>
      <c r="H14" s="360"/>
    </row>
    <row r="15" spans="1:8" ht="9.75" customHeight="1">
      <c r="A15" s="329" t="s">
        <v>130</v>
      </c>
      <c r="B15" s="329"/>
      <c r="C15" s="329"/>
      <c r="D15" s="369"/>
      <c r="E15" s="374"/>
      <c r="F15" s="342" t="s">
        <v>35</v>
      </c>
      <c r="G15" s="349"/>
      <c r="H15" s="332" t="s">
        <v>288</v>
      </c>
    </row>
    <row r="16" spans="1:8" ht="9.75" customHeight="1">
      <c r="A16" s="329" t="s">
        <v>231</v>
      </c>
      <c r="B16" s="329"/>
      <c r="C16" s="329"/>
      <c r="D16" s="74"/>
      <c r="E16" s="374"/>
      <c r="F16" s="344"/>
      <c r="G16" s="351"/>
      <c r="H16" s="333"/>
    </row>
    <row r="17" spans="1:8" ht="9.75" customHeight="1">
      <c r="A17" s="329" t="s">
        <v>158</v>
      </c>
      <c r="B17" s="329"/>
      <c r="C17" s="329"/>
      <c r="D17" s="74"/>
      <c r="E17" s="374"/>
      <c r="F17" s="342" t="s">
        <v>159</v>
      </c>
      <c r="G17" s="349"/>
      <c r="H17" s="333"/>
    </row>
    <row r="18" spans="1:8" ht="9.75" customHeight="1">
      <c r="A18" s="79"/>
      <c r="B18" s="79"/>
      <c r="C18" s="79"/>
      <c r="D18" s="74"/>
      <c r="E18" s="374"/>
      <c r="F18" s="329" t="s">
        <v>160</v>
      </c>
      <c r="G18" s="350"/>
      <c r="H18" s="333"/>
    </row>
    <row r="19" spans="1:8" s="58" customFormat="1" ht="9.75" customHeight="1">
      <c r="A19" s="179"/>
      <c r="B19" s="179"/>
      <c r="C19" s="178"/>
      <c r="D19" s="172"/>
      <c r="E19" s="375"/>
      <c r="F19" s="344" t="s">
        <v>161</v>
      </c>
      <c r="G19" s="351"/>
      <c r="H19" s="343"/>
    </row>
    <row r="20" spans="1:8" s="58" customFormat="1" ht="9.75" customHeight="1">
      <c r="A20" s="33" t="s">
        <v>7</v>
      </c>
      <c r="B20" s="33" t="s">
        <v>7</v>
      </c>
      <c r="C20" s="61" t="s">
        <v>7</v>
      </c>
      <c r="D20" s="61"/>
      <c r="E20" s="61" t="s">
        <v>7</v>
      </c>
      <c r="F20" s="33" t="s">
        <v>7</v>
      </c>
      <c r="G20" s="33" t="s">
        <v>7</v>
      </c>
      <c r="H20" s="33" t="s">
        <v>7</v>
      </c>
    </row>
    <row r="21" spans="1:8" s="58" customFormat="1" ht="10.5" customHeight="1">
      <c r="A21" s="345" t="s">
        <v>36</v>
      </c>
      <c r="B21" s="345"/>
      <c r="C21" s="345"/>
      <c r="D21" s="173"/>
      <c r="E21" s="154">
        <v>33370732</v>
      </c>
      <c r="F21" s="38" t="s">
        <v>7</v>
      </c>
      <c r="G21" s="153">
        <v>17680874</v>
      </c>
      <c r="H21" s="153">
        <v>15689858</v>
      </c>
    </row>
    <row r="22" spans="1:8" s="58" customFormat="1" ht="10.5" customHeight="1">
      <c r="A22" s="345" t="s">
        <v>38</v>
      </c>
      <c r="B22" s="345"/>
      <c r="C22" s="345"/>
      <c r="D22" s="173"/>
      <c r="E22" s="154">
        <v>67205319</v>
      </c>
      <c r="F22" s="38" t="s">
        <v>7</v>
      </c>
      <c r="G22" s="153">
        <v>59523026</v>
      </c>
      <c r="H22" s="153">
        <v>7682293</v>
      </c>
    </row>
    <row r="23" spans="1:8" s="58" customFormat="1" ht="10.5" customHeight="1">
      <c r="A23" s="354" t="s">
        <v>162</v>
      </c>
      <c r="B23" s="354"/>
      <c r="C23" s="354"/>
      <c r="D23" s="61"/>
      <c r="E23" s="37" t="s">
        <v>7</v>
      </c>
      <c r="F23" s="38" t="s">
        <v>7</v>
      </c>
      <c r="G23" s="38" t="s">
        <v>7</v>
      </c>
      <c r="H23" s="38" t="s">
        <v>7</v>
      </c>
    </row>
    <row r="24" spans="1:8" s="58" customFormat="1" ht="10.5" customHeight="1">
      <c r="A24" s="345" t="s">
        <v>232</v>
      </c>
      <c r="B24" s="345"/>
      <c r="C24" s="345"/>
      <c r="D24" s="173"/>
      <c r="E24" s="154">
        <v>61723009</v>
      </c>
      <c r="F24" s="38" t="s">
        <v>7</v>
      </c>
      <c r="G24" s="153">
        <v>57444610</v>
      </c>
      <c r="H24" s="153">
        <v>4278399</v>
      </c>
    </row>
    <row r="25" spans="1:8" s="58" customFormat="1" ht="10.5" customHeight="1">
      <c r="A25" s="354" t="s">
        <v>163</v>
      </c>
      <c r="B25" s="354"/>
      <c r="C25" s="354"/>
      <c r="D25" s="61"/>
      <c r="E25" s="37" t="s">
        <v>7</v>
      </c>
      <c r="F25" s="38" t="s">
        <v>7</v>
      </c>
      <c r="G25" s="38" t="s">
        <v>7</v>
      </c>
      <c r="H25" s="38" t="s">
        <v>7</v>
      </c>
    </row>
    <row r="26" spans="1:8" s="58" customFormat="1" ht="10.5" customHeight="1">
      <c r="A26" s="354" t="s">
        <v>260</v>
      </c>
      <c r="B26" s="354"/>
      <c r="C26" s="354"/>
      <c r="D26" s="61"/>
      <c r="E26" s="37" t="s">
        <v>7</v>
      </c>
      <c r="F26" s="38" t="s">
        <v>7</v>
      </c>
      <c r="G26" s="38" t="s">
        <v>7</v>
      </c>
      <c r="H26" s="38" t="s">
        <v>7</v>
      </c>
    </row>
    <row r="27" spans="1:8" s="58" customFormat="1" ht="10.5" customHeight="1">
      <c r="A27" s="345" t="s">
        <v>233</v>
      </c>
      <c r="B27" s="345"/>
      <c r="C27" s="345"/>
      <c r="D27" s="173"/>
      <c r="E27" s="154">
        <v>31883765</v>
      </c>
      <c r="F27" s="38" t="s">
        <v>7</v>
      </c>
      <c r="G27" s="153">
        <v>31878765</v>
      </c>
      <c r="H27" s="153">
        <v>5000</v>
      </c>
    </row>
    <row r="28" spans="1:8" s="58" customFormat="1" ht="10.5" customHeight="1">
      <c r="A28" s="354" t="s">
        <v>165</v>
      </c>
      <c r="B28" s="354"/>
      <c r="C28" s="354"/>
      <c r="D28" s="61"/>
      <c r="E28" s="37" t="s">
        <v>7</v>
      </c>
      <c r="F28" s="38" t="s">
        <v>7</v>
      </c>
      <c r="G28" s="38" t="s">
        <v>7</v>
      </c>
      <c r="H28" s="38" t="s">
        <v>7</v>
      </c>
    </row>
    <row r="29" spans="1:8" s="58" customFormat="1" ht="10.5" customHeight="1">
      <c r="A29" s="345" t="s">
        <v>234</v>
      </c>
      <c r="B29" s="345"/>
      <c r="C29" s="345"/>
      <c r="D29" s="173"/>
      <c r="E29" s="151">
        <v>463356134</v>
      </c>
      <c r="F29" s="38" t="s">
        <v>7</v>
      </c>
      <c r="G29" s="153">
        <v>457729463</v>
      </c>
      <c r="H29" s="153">
        <v>5626671</v>
      </c>
    </row>
    <row r="30" spans="1:8" s="58" customFormat="1" ht="10.5" customHeight="1">
      <c r="A30" s="345" t="s">
        <v>235</v>
      </c>
      <c r="B30" s="345"/>
      <c r="C30" s="345"/>
      <c r="D30" s="173"/>
      <c r="E30" s="154">
        <v>388002303</v>
      </c>
      <c r="F30" s="38" t="s">
        <v>7</v>
      </c>
      <c r="G30" s="153">
        <v>385362022</v>
      </c>
      <c r="H30" s="153">
        <v>2640281</v>
      </c>
    </row>
    <row r="31" spans="1:8" s="58" customFormat="1" ht="10.5" customHeight="1">
      <c r="A31" s="354" t="s">
        <v>166</v>
      </c>
      <c r="B31" s="354"/>
      <c r="C31" s="354"/>
      <c r="D31" s="61"/>
      <c r="E31" s="37" t="s">
        <v>7</v>
      </c>
      <c r="F31" s="38" t="s">
        <v>7</v>
      </c>
      <c r="G31" s="38" t="s">
        <v>7</v>
      </c>
      <c r="H31" s="38" t="s">
        <v>7</v>
      </c>
    </row>
    <row r="32" spans="1:8" s="58" customFormat="1" ht="10.5" customHeight="1">
      <c r="A32" s="345" t="s">
        <v>236</v>
      </c>
      <c r="B32" s="345"/>
      <c r="C32" s="345"/>
      <c r="D32" s="173"/>
      <c r="E32" s="154">
        <v>90729015</v>
      </c>
      <c r="F32" s="38" t="s">
        <v>7</v>
      </c>
      <c r="G32" s="153">
        <v>88882909</v>
      </c>
      <c r="H32" s="153">
        <v>1846106</v>
      </c>
    </row>
    <row r="33" spans="1:8" s="58" customFormat="1" ht="10.5" customHeight="1">
      <c r="A33" s="345" t="s">
        <v>365</v>
      </c>
      <c r="B33" s="345"/>
      <c r="C33" s="345"/>
      <c r="D33" s="173"/>
      <c r="E33" s="154">
        <v>75353831</v>
      </c>
      <c r="F33" s="38" t="s">
        <v>7</v>
      </c>
      <c r="G33" s="153">
        <v>72367441</v>
      </c>
      <c r="H33" s="153">
        <v>2986390</v>
      </c>
    </row>
    <row r="34" spans="1:8" s="58" customFormat="1" ht="10.5" customHeight="1">
      <c r="A34" s="345" t="s">
        <v>237</v>
      </c>
      <c r="B34" s="345"/>
      <c r="C34" s="345"/>
      <c r="D34" s="173"/>
      <c r="E34" s="151">
        <v>891576195</v>
      </c>
      <c r="F34" s="38" t="s">
        <v>7</v>
      </c>
      <c r="G34" s="152">
        <v>883722559</v>
      </c>
      <c r="H34" s="153">
        <v>7853636</v>
      </c>
    </row>
    <row r="35" spans="1:8" s="58" customFormat="1" ht="10.5" customHeight="1">
      <c r="A35" s="345" t="s">
        <v>303</v>
      </c>
      <c r="B35" s="345"/>
      <c r="C35" s="345"/>
      <c r="D35" s="173"/>
      <c r="E35" s="154">
        <v>15702651</v>
      </c>
      <c r="F35" s="38" t="s">
        <v>7</v>
      </c>
      <c r="G35" s="153">
        <v>15504378</v>
      </c>
      <c r="H35" s="153">
        <v>198273</v>
      </c>
    </row>
    <row r="36" spans="1:8" s="58" customFormat="1" ht="10.5" customHeight="1">
      <c r="A36" s="345" t="s">
        <v>304</v>
      </c>
      <c r="B36" s="345"/>
      <c r="C36" s="345"/>
      <c r="D36" s="173"/>
      <c r="E36" s="154">
        <v>4812415</v>
      </c>
      <c r="F36" s="38" t="s">
        <v>7</v>
      </c>
      <c r="G36" s="153">
        <v>1406887</v>
      </c>
      <c r="H36" s="153">
        <v>3405528</v>
      </c>
    </row>
    <row r="37" spans="1:8" s="58" customFormat="1" ht="10.5" customHeight="1">
      <c r="A37" s="345" t="s">
        <v>305</v>
      </c>
      <c r="B37" s="345"/>
      <c r="C37" s="345"/>
      <c r="D37" s="173"/>
      <c r="E37" s="154">
        <v>8069567</v>
      </c>
      <c r="F37" s="38" t="s">
        <v>7</v>
      </c>
      <c r="G37" s="153">
        <v>7773928</v>
      </c>
      <c r="H37" s="153">
        <v>295639</v>
      </c>
    </row>
    <row r="38" spans="1:8" s="58" customFormat="1" ht="10.5" customHeight="1">
      <c r="A38" s="345" t="s">
        <v>306</v>
      </c>
      <c r="B38" s="345"/>
      <c r="C38" s="345"/>
      <c r="D38" s="173"/>
      <c r="E38" s="154">
        <v>38146993</v>
      </c>
      <c r="F38" s="38" t="s">
        <v>7</v>
      </c>
      <c r="G38" s="153">
        <v>37573226</v>
      </c>
      <c r="H38" s="153">
        <v>573767</v>
      </c>
    </row>
    <row r="39" spans="1:8" s="58" customFormat="1" ht="10.5" customHeight="1">
      <c r="A39" s="345" t="s">
        <v>307</v>
      </c>
      <c r="B39" s="345"/>
      <c r="C39" s="345"/>
      <c r="D39" s="173"/>
      <c r="E39" s="154">
        <v>97124732</v>
      </c>
      <c r="F39" s="38" t="s">
        <v>7</v>
      </c>
      <c r="G39" s="153">
        <v>94069471</v>
      </c>
      <c r="H39" s="153">
        <v>3055261</v>
      </c>
    </row>
    <row r="40" spans="1:8" s="58" customFormat="1" ht="10.5" customHeight="1">
      <c r="A40" s="345" t="s">
        <v>308</v>
      </c>
      <c r="B40" s="345"/>
      <c r="C40" s="345"/>
      <c r="D40" s="173"/>
      <c r="E40" s="154">
        <v>52890469</v>
      </c>
      <c r="F40" s="38" t="s">
        <v>7</v>
      </c>
      <c r="G40" s="153">
        <v>52815575</v>
      </c>
      <c r="H40" s="155">
        <v>74894</v>
      </c>
    </row>
    <row r="41" spans="1:8" s="58" customFormat="1" ht="10.5" customHeight="1">
      <c r="A41" s="345" t="s">
        <v>309</v>
      </c>
      <c r="B41" s="345"/>
      <c r="C41" s="345"/>
      <c r="D41" s="173"/>
      <c r="E41" s="154">
        <v>122347611</v>
      </c>
      <c r="F41" s="38" t="s">
        <v>7</v>
      </c>
      <c r="G41" s="153">
        <v>122125237</v>
      </c>
      <c r="H41" s="155">
        <v>222374</v>
      </c>
    </row>
    <row r="42" spans="1:8" s="58" customFormat="1" ht="10.5" customHeight="1">
      <c r="A42" s="354" t="s">
        <v>310</v>
      </c>
      <c r="B42" s="354"/>
      <c r="C42" s="354"/>
      <c r="D42" s="61"/>
      <c r="E42" s="37" t="s">
        <v>7</v>
      </c>
      <c r="F42" s="38" t="s">
        <v>7</v>
      </c>
      <c r="G42" s="38" t="s">
        <v>7</v>
      </c>
      <c r="H42" s="38" t="s">
        <v>7</v>
      </c>
    </row>
    <row r="43" spans="1:8" s="58" customFormat="1" ht="10.5" customHeight="1">
      <c r="A43" s="345" t="s">
        <v>311</v>
      </c>
      <c r="B43" s="345"/>
      <c r="C43" s="345"/>
      <c r="D43" s="173"/>
      <c r="E43" s="151">
        <v>538168374</v>
      </c>
      <c r="F43" s="38" t="s">
        <v>7</v>
      </c>
      <c r="G43" s="152">
        <v>538168374</v>
      </c>
      <c r="H43" s="155" t="s">
        <v>314</v>
      </c>
    </row>
    <row r="44" spans="1:8" s="58" customFormat="1" ht="10.5" customHeight="1">
      <c r="A44" s="345" t="s">
        <v>312</v>
      </c>
      <c r="B44" s="345"/>
      <c r="C44" s="345"/>
      <c r="D44" s="173"/>
      <c r="E44" s="154">
        <v>14313383</v>
      </c>
      <c r="F44" s="38" t="s">
        <v>7</v>
      </c>
      <c r="G44" s="153">
        <v>14285483</v>
      </c>
      <c r="H44" s="155">
        <v>27900</v>
      </c>
    </row>
    <row r="45" spans="1:8" s="58" customFormat="1" ht="10.5" customHeight="1">
      <c r="A45" s="354" t="s">
        <v>167</v>
      </c>
      <c r="B45" s="354"/>
      <c r="C45" s="354"/>
      <c r="D45" s="61"/>
      <c r="E45" s="37" t="s">
        <v>7</v>
      </c>
      <c r="F45" s="38" t="s">
        <v>7</v>
      </c>
      <c r="G45" s="38" t="s">
        <v>7</v>
      </c>
      <c r="H45" s="38" t="s">
        <v>7</v>
      </c>
    </row>
    <row r="46" spans="1:8" s="58" customFormat="1" ht="10.5" customHeight="1">
      <c r="A46" s="345" t="s">
        <v>238</v>
      </c>
      <c r="B46" s="345"/>
      <c r="C46" s="345"/>
      <c r="D46" s="173"/>
      <c r="E46" s="151">
        <v>264761311</v>
      </c>
      <c r="F46" s="38" t="s">
        <v>7</v>
      </c>
      <c r="G46" s="152">
        <v>264652383</v>
      </c>
      <c r="H46" s="155">
        <v>108928</v>
      </c>
    </row>
    <row r="47" spans="1:8" s="58" customFormat="1" ht="10.5" customHeight="1">
      <c r="A47" s="345" t="s">
        <v>212</v>
      </c>
      <c r="B47" s="345"/>
      <c r="C47" s="345"/>
      <c r="D47" s="173"/>
      <c r="E47" s="154">
        <v>153776487</v>
      </c>
      <c r="F47" s="38" t="s">
        <v>7</v>
      </c>
      <c r="G47" s="153">
        <v>153776487</v>
      </c>
      <c r="H47" s="155" t="s">
        <v>314</v>
      </c>
    </row>
    <row r="48" spans="1:8" s="58" customFormat="1" ht="10.5" customHeight="1">
      <c r="A48" s="354" t="s">
        <v>168</v>
      </c>
      <c r="B48" s="354"/>
      <c r="C48" s="354"/>
      <c r="D48" s="61"/>
      <c r="E48" s="37" t="s">
        <v>7</v>
      </c>
      <c r="F48" s="38" t="s">
        <v>7</v>
      </c>
      <c r="G48" s="38" t="s">
        <v>7</v>
      </c>
      <c r="H48" s="38" t="s">
        <v>7</v>
      </c>
    </row>
    <row r="49" spans="1:8" s="58" customFormat="1" ht="10.5" customHeight="1">
      <c r="A49" s="345" t="s">
        <v>256</v>
      </c>
      <c r="B49" s="345"/>
      <c r="C49" s="345"/>
      <c r="D49" s="173"/>
      <c r="E49" s="154">
        <v>174683159</v>
      </c>
      <c r="F49" s="38" t="s">
        <v>7</v>
      </c>
      <c r="G49" s="153">
        <v>174614009</v>
      </c>
      <c r="H49" s="153">
        <v>69150</v>
      </c>
    </row>
    <row r="50" spans="1:8" s="58" customFormat="1" ht="10.5" customHeight="1">
      <c r="A50" s="354" t="s">
        <v>169</v>
      </c>
      <c r="B50" s="354"/>
      <c r="C50" s="354"/>
      <c r="D50" s="61"/>
      <c r="E50" s="37" t="s">
        <v>7</v>
      </c>
      <c r="F50" s="38" t="s">
        <v>7</v>
      </c>
      <c r="G50" s="38" t="s">
        <v>7</v>
      </c>
      <c r="H50" s="38" t="s">
        <v>7</v>
      </c>
    </row>
    <row r="51" spans="1:8" s="58" customFormat="1" ht="10.5" customHeight="1">
      <c r="A51" s="345" t="s">
        <v>240</v>
      </c>
      <c r="B51" s="345"/>
      <c r="C51" s="345"/>
      <c r="D51" s="173"/>
      <c r="E51" s="154">
        <v>27026980</v>
      </c>
      <c r="F51" s="38" t="s">
        <v>7</v>
      </c>
      <c r="G51" s="153">
        <v>25040059</v>
      </c>
      <c r="H51" s="153">
        <v>1986921</v>
      </c>
    </row>
    <row r="52" spans="1:8" s="58" customFormat="1" ht="10.5" customHeight="1">
      <c r="A52" s="345" t="s">
        <v>37</v>
      </c>
      <c r="B52" s="345"/>
      <c r="C52" s="345"/>
      <c r="D52" s="173"/>
      <c r="E52" s="154">
        <v>1255682</v>
      </c>
      <c r="F52" s="38" t="s">
        <v>7</v>
      </c>
      <c r="G52" s="153">
        <v>1255682</v>
      </c>
      <c r="H52" s="155" t="s">
        <v>314</v>
      </c>
    </row>
    <row r="53" spans="1:8" s="58" customFormat="1" ht="10.5" customHeight="1">
      <c r="A53" s="354" t="s">
        <v>170</v>
      </c>
      <c r="B53" s="354"/>
      <c r="C53" s="354"/>
      <c r="D53" s="61"/>
      <c r="E53" s="37" t="s">
        <v>7</v>
      </c>
      <c r="F53" s="38" t="s">
        <v>7</v>
      </c>
      <c r="G53" s="38" t="s">
        <v>7</v>
      </c>
      <c r="H53" s="38" t="s">
        <v>7</v>
      </c>
    </row>
    <row r="54" spans="1:8" s="58" customFormat="1" ht="10.5" customHeight="1">
      <c r="A54" s="345" t="s">
        <v>241</v>
      </c>
      <c r="B54" s="345"/>
      <c r="C54" s="345"/>
      <c r="D54" s="173"/>
      <c r="E54" s="154">
        <v>43043977</v>
      </c>
      <c r="F54" s="38" t="s">
        <v>7</v>
      </c>
      <c r="G54" s="153">
        <v>41976485</v>
      </c>
      <c r="H54" s="153">
        <v>1067492</v>
      </c>
    </row>
    <row r="55" spans="1:8" s="221" customFormat="1" ht="10.5" customHeight="1">
      <c r="A55" s="378" t="s">
        <v>150</v>
      </c>
      <c r="B55" s="378"/>
      <c r="C55" s="378"/>
      <c r="D55" s="222"/>
      <c r="E55" s="159">
        <v>2181778985</v>
      </c>
      <c r="F55" s="220" t="s">
        <v>7</v>
      </c>
      <c r="G55" s="68">
        <v>2137415637</v>
      </c>
      <c r="H55" s="69">
        <v>44363348</v>
      </c>
    </row>
    <row r="56" spans="1:8" s="58" customFormat="1" ht="10.5" customHeight="1">
      <c r="A56" s="345" t="s">
        <v>242</v>
      </c>
      <c r="B56" s="345"/>
      <c r="C56" s="345"/>
      <c r="D56" s="173"/>
      <c r="E56" s="151">
        <v>2036453527</v>
      </c>
      <c r="F56" s="61" t="s">
        <v>7</v>
      </c>
      <c r="G56" s="158" t="s">
        <v>400</v>
      </c>
      <c r="H56" s="158" t="s">
        <v>400</v>
      </c>
    </row>
    <row r="57" spans="1:9" ht="12.75" customHeight="1">
      <c r="A57" s="9" t="s">
        <v>39</v>
      </c>
      <c r="B57" s="9"/>
      <c r="C57" s="9"/>
      <c r="D57" s="9"/>
      <c r="E57" s="9"/>
      <c r="F57" s="9"/>
      <c r="G57" s="9"/>
      <c r="H57" s="9"/>
      <c r="I57" s="9"/>
    </row>
    <row r="58" spans="1:8" s="212" customFormat="1" ht="8.25">
      <c r="A58" s="355" t="s">
        <v>339</v>
      </c>
      <c r="B58" s="355"/>
      <c r="C58" s="355"/>
      <c r="D58" s="355"/>
      <c r="E58" s="355"/>
      <c r="F58" s="355"/>
      <c r="G58" s="355"/>
      <c r="H58" s="355"/>
    </row>
    <row r="59" spans="1:8" s="212" customFormat="1" ht="8.25">
      <c r="A59" s="356" t="s">
        <v>345</v>
      </c>
      <c r="B59" s="356"/>
      <c r="C59" s="356"/>
      <c r="D59" s="356"/>
      <c r="E59" s="356"/>
      <c r="F59" s="356"/>
      <c r="G59" s="356"/>
      <c r="H59" s="356"/>
    </row>
    <row r="60" spans="1:8" s="212" customFormat="1" ht="8.25">
      <c r="A60" s="356" t="s">
        <v>340</v>
      </c>
      <c r="B60" s="356"/>
      <c r="C60" s="356"/>
      <c r="D60" s="356"/>
      <c r="E60" s="356"/>
      <c r="F60" s="356"/>
      <c r="G60" s="356"/>
      <c r="H60" s="356"/>
    </row>
    <row r="61" spans="1:8" s="212" customFormat="1" ht="8.25">
      <c r="A61" s="356" t="s">
        <v>171</v>
      </c>
      <c r="B61" s="356"/>
      <c r="C61" s="356"/>
      <c r="D61" s="356"/>
      <c r="E61" s="356"/>
      <c r="F61" s="356"/>
      <c r="G61" s="356"/>
      <c r="H61" s="356"/>
    </row>
    <row r="62" spans="1:8" s="212" customFormat="1" ht="8.25">
      <c r="A62" s="356" t="s">
        <v>247</v>
      </c>
      <c r="B62" s="356"/>
      <c r="C62" s="356"/>
      <c r="D62" s="356"/>
      <c r="E62" s="356"/>
      <c r="F62" s="356"/>
      <c r="G62" s="356"/>
      <c r="H62" s="356"/>
    </row>
    <row r="63" spans="1:8" s="212" customFormat="1" ht="8.25">
      <c r="A63" s="356" t="s">
        <v>331</v>
      </c>
      <c r="B63" s="356"/>
      <c r="C63" s="356"/>
      <c r="D63" s="356"/>
      <c r="E63" s="356"/>
      <c r="F63" s="356"/>
      <c r="G63" s="356"/>
      <c r="H63" s="356"/>
    </row>
  </sheetData>
  <sheetProtection/>
  <mergeCells count="63">
    <mergeCell ref="A47:C47"/>
    <mergeCell ref="A62:H62"/>
    <mergeCell ref="A52:C52"/>
    <mergeCell ref="A53:C53"/>
    <mergeCell ref="A48:C48"/>
    <mergeCell ref="A49:C49"/>
    <mergeCell ref="A50:C50"/>
    <mergeCell ref="A51:C51"/>
    <mergeCell ref="A36:C36"/>
    <mergeCell ref="A63:H63"/>
    <mergeCell ref="A60:H60"/>
    <mergeCell ref="A55:C55"/>
    <mergeCell ref="A56:C56"/>
    <mergeCell ref="A58:H58"/>
    <mergeCell ref="A59:H59"/>
    <mergeCell ref="A61:H61"/>
    <mergeCell ref="A54:C54"/>
    <mergeCell ref="A44:C44"/>
    <mergeCell ref="A28:C28"/>
    <mergeCell ref="A29:C29"/>
    <mergeCell ref="A30:C30"/>
    <mergeCell ref="A33:C33"/>
    <mergeCell ref="A34:C34"/>
    <mergeCell ref="A35:C35"/>
    <mergeCell ref="A31:C31"/>
    <mergeCell ref="A32:C32"/>
    <mergeCell ref="A26:C26"/>
    <mergeCell ref="A27:C27"/>
    <mergeCell ref="A11:C13"/>
    <mergeCell ref="F17:G17"/>
    <mergeCell ref="F14:H14"/>
    <mergeCell ref="A21:C21"/>
    <mergeCell ref="A22:C22"/>
    <mergeCell ref="A23:C23"/>
    <mergeCell ref="A17:C17"/>
    <mergeCell ref="A1:H1"/>
    <mergeCell ref="A2:H2"/>
    <mergeCell ref="A5:H5"/>
    <mergeCell ref="A25:C25"/>
    <mergeCell ref="A24:C24"/>
    <mergeCell ref="A3:H3"/>
    <mergeCell ref="A4:H4"/>
    <mergeCell ref="E6:E10"/>
    <mergeCell ref="G6:G10"/>
    <mergeCell ref="A6:D10"/>
    <mergeCell ref="A37:C37"/>
    <mergeCell ref="A38:C38"/>
    <mergeCell ref="A46:C46"/>
    <mergeCell ref="A39:C39"/>
    <mergeCell ref="A40:C40"/>
    <mergeCell ref="A41:C41"/>
    <mergeCell ref="A42:C42"/>
    <mergeCell ref="A43:C43"/>
    <mergeCell ref="A45:C45"/>
    <mergeCell ref="H6:H10"/>
    <mergeCell ref="F6:F10"/>
    <mergeCell ref="A16:C16"/>
    <mergeCell ref="F15:G16"/>
    <mergeCell ref="A15:D15"/>
    <mergeCell ref="H15:H19"/>
    <mergeCell ref="E14:E19"/>
    <mergeCell ref="F18:G18"/>
    <mergeCell ref="F19:G19"/>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R54"/>
  <sheetViews>
    <sheetView workbookViewId="0" topLeftCell="A1">
      <selection activeCell="P62" sqref="P62"/>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0.28125" style="52" customWidth="1"/>
    <col min="7" max="16" width="10.8515625" style="52" customWidth="1"/>
    <col min="17" max="17" width="3.140625" style="226" customWidth="1"/>
    <col min="18" max="16384" width="9.140625" style="52" customWidth="1"/>
  </cols>
  <sheetData>
    <row r="1" spans="1:17" s="66" customFormat="1" ht="12" customHeight="1">
      <c r="A1" s="379" t="s">
        <v>190</v>
      </c>
      <c r="B1" s="379"/>
      <c r="C1" s="379"/>
      <c r="D1" s="379"/>
      <c r="E1" s="379"/>
      <c r="F1" s="379"/>
      <c r="G1" s="379"/>
      <c r="H1" s="379"/>
      <c r="I1" s="380" t="s">
        <v>346</v>
      </c>
      <c r="J1" s="380"/>
      <c r="K1" s="380"/>
      <c r="L1" s="380"/>
      <c r="M1" s="380"/>
      <c r="N1" s="380"/>
      <c r="O1" s="380"/>
      <c r="P1" s="380"/>
      <c r="Q1" s="224"/>
    </row>
    <row r="2" spans="1:17" s="66" customFormat="1" ht="12" customHeight="1">
      <c r="A2" s="379" t="s">
        <v>245</v>
      </c>
      <c r="B2" s="379"/>
      <c r="C2" s="379"/>
      <c r="D2" s="379"/>
      <c r="E2" s="379"/>
      <c r="F2" s="379"/>
      <c r="G2" s="379"/>
      <c r="H2" s="379"/>
      <c r="I2" s="380" t="s">
        <v>393</v>
      </c>
      <c r="J2" s="380"/>
      <c r="K2" s="380"/>
      <c r="L2" s="380"/>
      <c r="M2" s="380"/>
      <c r="N2" s="380"/>
      <c r="O2" s="380"/>
      <c r="P2" s="380"/>
      <c r="Q2" s="380"/>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26" t="s">
        <v>317</v>
      </c>
      <c r="C4" s="393"/>
      <c r="D4" s="53" t="s">
        <v>7</v>
      </c>
      <c r="E4" s="332" t="s">
        <v>299</v>
      </c>
      <c r="F4" s="342"/>
      <c r="G4" s="391"/>
      <c r="H4" s="388" t="s">
        <v>272</v>
      </c>
      <c r="I4" s="383" t="s">
        <v>271</v>
      </c>
      <c r="J4" s="384"/>
      <c r="K4" s="75" t="s">
        <v>7</v>
      </c>
      <c r="L4" s="381" t="s">
        <v>270</v>
      </c>
      <c r="M4" s="342"/>
      <c r="N4" s="349"/>
      <c r="O4" s="54" t="s">
        <v>7</v>
      </c>
      <c r="P4" s="54" t="s">
        <v>7</v>
      </c>
      <c r="Q4" s="180" t="s">
        <v>7</v>
      </c>
      <c r="R4" s="65"/>
    </row>
    <row r="5" spans="1:18" ht="12" customHeight="1">
      <c r="A5" s="61" t="s">
        <v>7</v>
      </c>
      <c r="B5" s="328"/>
      <c r="C5" s="369"/>
      <c r="D5" s="49" t="s">
        <v>7</v>
      </c>
      <c r="E5" s="333"/>
      <c r="F5" s="329"/>
      <c r="G5" s="369"/>
      <c r="H5" s="389"/>
      <c r="I5" s="354"/>
      <c r="J5" s="385"/>
      <c r="K5" s="76" t="s">
        <v>7</v>
      </c>
      <c r="L5" s="328"/>
      <c r="M5" s="329"/>
      <c r="N5" s="350"/>
      <c r="O5" s="36" t="s">
        <v>172</v>
      </c>
      <c r="P5" s="55" t="s">
        <v>7</v>
      </c>
      <c r="Q5" s="181" t="s">
        <v>7</v>
      </c>
      <c r="R5" s="65"/>
    </row>
    <row r="6" spans="1:18" ht="17.25" customHeight="1">
      <c r="A6" s="61" t="s">
        <v>7</v>
      </c>
      <c r="B6" s="328"/>
      <c r="C6" s="369"/>
      <c r="D6" s="49" t="s">
        <v>7</v>
      </c>
      <c r="E6" s="343"/>
      <c r="F6" s="344"/>
      <c r="G6" s="392"/>
      <c r="H6" s="390"/>
      <c r="I6" s="386"/>
      <c r="J6" s="387"/>
      <c r="K6" s="76" t="s">
        <v>7</v>
      </c>
      <c r="L6" s="382"/>
      <c r="M6" s="344"/>
      <c r="N6" s="351"/>
      <c r="O6" s="36" t="s">
        <v>173</v>
      </c>
      <c r="P6" s="55" t="s">
        <v>7</v>
      </c>
      <c r="Q6" s="181" t="s">
        <v>7</v>
      </c>
      <c r="R6" s="65"/>
    </row>
    <row r="7" spans="1:18" ht="14.25" customHeight="1">
      <c r="A7" s="61" t="s">
        <v>7</v>
      </c>
      <c r="B7" s="328"/>
      <c r="C7" s="369"/>
      <c r="E7" s="54" t="s">
        <v>7</v>
      </c>
      <c r="F7" s="332" t="s">
        <v>175</v>
      </c>
      <c r="G7" s="342"/>
      <c r="H7" s="73" t="s">
        <v>7</v>
      </c>
      <c r="I7" s="327" t="s">
        <v>175</v>
      </c>
      <c r="J7" s="393"/>
      <c r="K7" s="112"/>
      <c r="L7" s="53" t="s">
        <v>7</v>
      </c>
      <c r="M7" s="332" t="s">
        <v>175</v>
      </c>
      <c r="N7" s="349"/>
      <c r="O7" s="36" t="s">
        <v>129</v>
      </c>
      <c r="P7" s="36" t="s">
        <v>176</v>
      </c>
      <c r="Q7" s="181" t="s">
        <v>7</v>
      </c>
      <c r="R7" s="65"/>
    </row>
    <row r="8" spans="1:18" ht="18" customHeight="1">
      <c r="A8" s="74" t="s">
        <v>177</v>
      </c>
      <c r="B8" s="328"/>
      <c r="C8" s="369"/>
      <c r="D8" s="57" t="s">
        <v>174</v>
      </c>
      <c r="E8" s="55" t="s">
        <v>7</v>
      </c>
      <c r="F8" s="343"/>
      <c r="G8" s="344"/>
      <c r="H8" s="81" t="s">
        <v>7</v>
      </c>
      <c r="I8" s="331"/>
      <c r="J8" s="394"/>
      <c r="K8" s="77" t="s">
        <v>172</v>
      </c>
      <c r="L8" s="49" t="s">
        <v>7</v>
      </c>
      <c r="M8" s="343"/>
      <c r="N8" s="351"/>
      <c r="O8" s="36" t="s">
        <v>180</v>
      </c>
      <c r="P8" s="36" t="s">
        <v>174</v>
      </c>
      <c r="Q8" s="181" t="s">
        <v>177</v>
      </c>
      <c r="R8" s="65"/>
    </row>
    <row r="9" spans="1:18" ht="14.25" customHeight="1">
      <c r="A9" s="74" t="s">
        <v>181</v>
      </c>
      <c r="B9" s="328"/>
      <c r="C9" s="369"/>
      <c r="D9" s="57" t="s">
        <v>178</v>
      </c>
      <c r="E9" s="55" t="s">
        <v>7</v>
      </c>
      <c r="F9" s="348" t="s">
        <v>366</v>
      </c>
      <c r="G9" s="396" t="s">
        <v>300</v>
      </c>
      <c r="H9" s="81" t="s">
        <v>7</v>
      </c>
      <c r="I9" s="393" t="s">
        <v>263</v>
      </c>
      <c r="J9" s="373" t="s">
        <v>269</v>
      </c>
      <c r="K9" s="77" t="s">
        <v>179</v>
      </c>
      <c r="L9" s="49" t="s">
        <v>7</v>
      </c>
      <c r="M9" s="348" t="s">
        <v>273</v>
      </c>
      <c r="N9" s="348" t="s">
        <v>274</v>
      </c>
      <c r="O9" s="36" t="s">
        <v>182</v>
      </c>
      <c r="P9" s="36" t="s">
        <v>178</v>
      </c>
      <c r="Q9" s="181" t="s">
        <v>181</v>
      </c>
      <c r="R9" s="65"/>
    </row>
    <row r="10" spans="1:17" ht="15" customHeight="1">
      <c r="A10" s="61" t="s">
        <v>7</v>
      </c>
      <c r="B10" s="328"/>
      <c r="C10" s="369"/>
      <c r="D10" s="57" t="s">
        <v>5</v>
      </c>
      <c r="E10" s="36" t="s">
        <v>4</v>
      </c>
      <c r="F10" s="334"/>
      <c r="G10" s="397"/>
      <c r="H10" s="82" t="s">
        <v>4</v>
      </c>
      <c r="I10" s="369"/>
      <c r="J10" s="374"/>
      <c r="K10" s="77" t="s">
        <v>5</v>
      </c>
      <c r="L10" s="57" t="s">
        <v>4</v>
      </c>
      <c r="M10" s="334"/>
      <c r="N10" s="334"/>
      <c r="O10" s="36" t="s">
        <v>183</v>
      </c>
      <c r="P10" s="36" t="s">
        <v>5</v>
      </c>
      <c r="Q10" s="181" t="s">
        <v>7</v>
      </c>
    </row>
    <row r="11" spans="1:17" ht="13.5" customHeight="1">
      <c r="A11" s="61" t="s">
        <v>7</v>
      </c>
      <c r="B11" s="328"/>
      <c r="C11" s="369"/>
      <c r="D11" s="49" t="s">
        <v>7</v>
      </c>
      <c r="E11" s="55" t="s">
        <v>7</v>
      </c>
      <c r="F11" s="334"/>
      <c r="G11" s="397"/>
      <c r="H11" s="81" t="s">
        <v>7</v>
      </c>
      <c r="I11" s="369"/>
      <c r="J11" s="374"/>
      <c r="K11" s="76" t="s">
        <v>7</v>
      </c>
      <c r="L11" s="49" t="s">
        <v>7</v>
      </c>
      <c r="M11" s="334"/>
      <c r="N11" s="334"/>
      <c r="O11" s="36" t="s">
        <v>184</v>
      </c>
      <c r="P11" s="55" t="s">
        <v>7</v>
      </c>
      <c r="Q11" s="181" t="s">
        <v>7</v>
      </c>
    </row>
    <row r="12" spans="1:17" ht="18.75" customHeight="1">
      <c r="A12" s="61" t="s">
        <v>7</v>
      </c>
      <c r="B12" s="328"/>
      <c r="C12" s="369"/>
      <c r="D12" s="49" t="s">
        <v>7</v>
      </c>
      <c r="E12" s="55" t="s">
        <v>7</v>
      </c>
      <c r="F12" s="334"/>
      <c r="G12" s="397"/>
      <c r="H12" s="81" t="s">
        <v>7</v>
      </c>
      <c r="I12" s="369"/>
      <c r="J12" s="374"/>
      <c r="K12" s="76" t="s">
        <v>7</v>
      </c>
      <c r="L12" s="49" t="s">
        <v>7</v>
      </c>
      <c r="M12" s="334"/>
      <c r="N12" s="334"/>
      <c r="O12" s="36" t="s">
        <v>185</v>
      </c>
      <c r="P12" s="55" t="s">
        <v>7</v>
      </c>
      <c r="Q12" s="181" t="s">
        <v>7</v>
      </c>
    </row>
    <row r="13" spans="1:17" ht="16.5" customHeight="1">
      <c r="A13" s="61" t="s">
        <v>7</v>
      </c>
      <c r="B13" s="330"/>
      <c r="C13" s="394"/>
      <c r="D13" s="49" t="s">
        <v>7</v>
      </c>
      <c r="E13" s="55" t="s">
        <v>7</v>
      </c>
      <c r="F13" s="335"/>
      <c r="G13" s="398"/>
      <c r="H13" s="83" t="s">
        <v>7</v>
      </c>
      <c r="I13" s="394"/>
      <c r="J13" s="375"/>
      <c r="K13" s="78" t="s">
        <v>7</v>
      </c>
      <c r="L13" s="49" t="s">
        <v>7</v>
      </c>
      <c r="M13" s="335"/>
      <c r="N13" s="335"/>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399" t="s">
        <v>378</v>
      </c>
      <c r="B15" s="399"/>
      <c r="C15" s="399"/>
      <c r="D15" s="399"/>
      <c r="E15" s="399"/>
      <c r="F15" s="399"/>
      <c r="G15" s="399"/>
      <c r="H15" s="399"/>
      <c r="I15" s="361" t="s">
        <v>379</v>
      </c>
      <c r="J15" s="361"/>
      <c r="K15" s="361"/>
      <c r="L15" s="361"/>
      <c r="M15" s="361"/>
      <c r="N15" s="361"/>
      <c r="O15" s="361"/>
      <c r="P15" s="361"/>
      <c r="Q15" s="361"/>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249</v>
      </c>
      <c r="C17" s="171"/>
      <c r="D17" s="306">
        <v>208112583</v>
      </c>
      <c r="E17" s="307">
        <v>112416184</v>
      </c>
      <c r="F17" s="307">
        <v>92437289</v>
      </c>
      <c r="G17" s="307">
        <v>19978895</v>
      </c>
      <c r="H17" s="307">
        <v>95696399</v>
      </c>
      <c r="I17" s="307">
        <v>91259341</v>
      </c>
      <c r="J17" s="307">
        <v>4437058</v>
      </c>
      <c r="K17" s="307">
        <v>11051012</v>
      </c>
      <c r="L17" s="307">
        <v>10025086</v>
      </c>
      <c r="M17" s="307">
        <v>5048785</v>
      </c>
      <c r="N17" s="307">
        <v>4976301</v>
      </c>
      <c r="O17" s="307">
        <v>1025926</v>
      </c>
      <c r="P17" s="307">
        <v>197061571</v>
      </c>
      <c r="Q17" s="42" t="s">
        <v>42</v>
      </c>
    </row>
    <row r="18" spans="1:17" ht="12" customHeight="1">
      <c r="A18" s="42" t="s">
        <v>43</v>
      </c>
      <c r="B18" s="171" t="s">
        <v>248</v>
      </c>
      <c r="C18" s="171"/>
      <c r="D18" s="309">
        <v>29759225</v>
      </c>
      <c r="E18" s="307">
        <v>4169010</v>
      </c>
      <c r="F18" s="307">
        <v>3993794</v>
      </c>
      <c r="G18" s="307">
        <v>175216</v>
      </c>
      <c r="H18" s="307">
        <v>25590215</v>
      </c>
      <c r="I18" s="308">
        <v>25590215</v>
      </c>
      <c r="J18" s="308" t="s">
        <v>314</v>
      </c>
      <c r="K18" s="308">
        <v>1296830</v>
      </c>
      <c r="L18" s="308">
        <v>461668</v>
      </c>
      <c r="M18" s="308">
        <v>1146</v>
      </c>
      <c r="N18" s="308">
        <v>460522</v>
      </c>
      <c r="O18" s="307">
        <v>835162</v>
      </c>
      <c r="P18" s="307">
        <v>28462395</v>
      </c>
      <c r="Q18" s="42" t="s">
        <v>43</v>
      </c>
    </row>
    <row r="19" spans="1:17" ht="14.25" customHeight="1">
      <c r="A19" s="42" t="s">
        <v>44</v>
      </c>
      <c r="B19" s="171" t="s">
        <v>243</v>
      </c>
      <c r="C19" s="171"/>
      <c r="D19" s="310">
        <v>19873043</v>
      </c>
      <c r="E19" s="305">
        <v>1223644</v>
      </c>
      <c r="F19" s="305">
        <v>1202504</v>
      </c>
      <c r="G19" s="305">
        <v>21140</v>
      </c>
      <c r="H19" s="305">
        <v>18649399</v>
      </c>
      <c r="I19" s="305">
        <v>17641399</v>
      </c>
      <c r="J19" s="316">
        <v>1008000</v>
      </c>
      <c r="K19" s="316">
        <v>371529</v>
      </c>
      <c r="L19" s="316">
        <v>104532</v>
      </c>
      <c r="M19" s="316">
        <v>17787</v>
      </c>
      <c r="N19" s="316">
        <v>86745</v>
      </c>
      <c r="O19" s="316">
        <v>266997</v>
      </c>
      <c r="P19" s="305">
        <v>19501514</v>
      </c>
      <c r="Q19" s="42" t="s">
        <v>44</v>
      </c>
    </row>
    <row r="20" spans="1:17" ht="12" customHeight="1">
      <c r="A20" s="38" t="s">
        <v>7</v>
      </c>
      <c r="B20" s="61" t="s">
        <v>289</v>
      </c>
      <c r="C20" s="61"/>
      <c r="D20" s="310" t="s">
        <v>7</v>
      </c>
      <c r="E20" s="305" t="s">
        <v>7</v>
      </c>
      <c r="F20" s="305" t="s">
        <v>7</v>
      </c>
      <c r="G20" s="305" t="s">
        <v>7</v>
      </c>
      <c r="H20" s="305" t="s">
        <v>7</v>
      </c>
      <c r="I20" s="305" t="s">
        <v>7</v>
      </c>
      <c r="J20" s="305" t="s">
        <v>7</v>
      </c>
      <c r="K20" s="305" t="s">
        <v>7</v>
      </c>
      <c r="L20" s="305" t="s">
        <v>7</v>
      </c>
      <c r="M20" s="305" t="s">
        <v>7</v>
      </c>
      <c r="N20" s="305" t="s">
        <v>7</v>
      </c>
      <c r="O20" s="305" t="s">
        <v>7</v>
      </c>
      <c r="P20" s="305" t="s">
        <v>7</v>
      </c>
      <c r="Q20" s="42" t="s">
        <v>7</v>
      </c>
    </row>
    <row r="21" spans="1:17" ht="12" customHeight="1">
      <c r="A21" s="42" t="s">
        <v>45</v>
      </c>
      <c r="B21" s="171" t="s">
        <v>254</v>
      </c>
      <c r="C21" s="171"/>
      <c r="D21" s="309">
        <v>501212</v>
      </c>
      <c r="E21" s="307">
        <v>287731</v>
      </c>
      <c r="F21" s="307">
        <v>282278</v>
      </c>
      <c r="G21" s="307">
        <v>5453</v>
      </c>
      <c r="H21" s="307">
        <v>213481</v>
      </c>
      <c r="I21" s="307">
        <v>213481</v>
      </c>
      <c r="J21" s="307" t="s">
        <v>314</v>
      </c>
      <c r="K21" s="307">
        <v>3486</v>
      </c>
      <c r="L21" s="307">
        <v>3486</v>
      </c>
      <c r="M21" s="307">
        <v>3486</v>
      </c>
      <c r="N21" s="307" t="s">
        <v>314</v>
      </c>
      <c r="O21" s="307" t="s">
        <v>314</v>
      </c>
      <c r="P21" s="307">
        <v>497726</v>
      </c>
      <c r="Q21" s="42" t="s">
        <v>45</v>
      </c>
    </row>
    <row r="22" spans="1:17" ht="12" customHeight="1">
      <c r="A22" s="42" t="s">
        <v>46</v>
      </c>
      <c r="B22" s="171" t="s">
        <v>250</v>
      </c>
      <c r="C22" s="171"/>
      <c r="D22" s="310">
        <v>4117279095</v>
      </c>
      <c r="E22" s="305">
        <v>1543653957</v>
      </c>
      <c r="F22" s="305">
        <v>1326620895</v>
      </c>
      <c r="G22" s="305">
        <v>217033062</v>
      </c>
      <c r="H22" s="305">
        <v>2573625138</v>
      </c>
      <c r="I22" s="305">
        <v>2506851063</v>
      </c>
      <c r="J22" s="316">
        <v>66774075</v>
      </c>
      <c r="K22" s="316">
        <v>267506331</v>
      </c>
      <c r="L22" s="316">
        <v>260577657</v>
      </c>
      <c r="M22" s="316">
        <v>196594110</v>
      </c>
      <c r="N22" s="316">
        <v>63983547</v>
      </c>
      <c r="O22" s="316">
        <v>6928674</v>
      </c>
      <c r="P22" s="305">
        <v>3849772764</v>
      </c>
      <c r="Q22" s="42" t="s">
        <v>46</v>
      </c>
    </row>
    <row r="23" spans="1:17" ht="12" customHeight="1">
      <c r="A23" s="38" t="s">
        <v>7</v>
      </c>
      <c r="B23" s="61" t="s">
        <v>295</v>
      </c>
      <c r="C23" s="61"/>
      <c r="D23" s="322"/>
      <c r="Q23" s="42" t="s">
        <v>7</v>
      </c>
    </row>
    <row r="24" spans="1:17" ht="12" customHeight="1">
      <c r="A24" s="42" t="s">
        <v>47</v>
      </c>
      <c r="B24" s="171" t="s">
        <v>298</v>
      </c>
      <c r="C24" s="171"/>
      <c r="D24" s="309">
        <v>474323692</v>
      </c>
      <c r="E24" s="307">
        <v>207230810</v>
      </c>
      <c r="F24" s="307">
        <v>183544533</v>
      </c>
      <c r="G24" s="308">
        <v>23686277</v>
      </c>
      <c r="H24" s="308">
        <v>267092882</v>
      </c>
      <c r="I24" s="308">
        <v>262814723</v>
      </c>
      <c r="J24" s="308">
        <v>4278159</v>
      </c>
      <c r="K24" s="308">
        <v>42423974</v>
      </c>
      <c r="L24" s="308">
        <v>41686937</v>
      </c>
      <c r="M24" s="308">
        <v>33931551</v>
      </c>
      <c r="N24" s="308">
        <v>7755386</v>
      </c>
      <c r="O24" s="307">
        <v>737037</v>
      </c>
      <c r="P24" s="308">
        <v>431899718</v>
      </c>
      <c r="Q24" s="42" t="s">
        <v>47</v>
      </c>
    </row>
    <row r="25" spans="1:17" ht="12" customHeight="1">
      <c r="A25" s="42" t="s">
        <v>48</v>
      </c>
      <c r="B25" s="61" t="s">
        <v>188</v>
      </c>
      <c r="C25" s="61"/>
      <c r="D25" s="318">
        <v>54242393</v>
      </c>
      <c r="E25" s="315">
        <v>10263190</v>
      </c>
      <c r="F25" s="315">
        <v>10220124</v>
      </c>
      <c r="G25" s="315">
        <v>43066</v>
      </c>
      <c r="H25" s="315">
        <v>43979203</v>
      </c>
      <c r="I25" s="315">
        <v>43956203</v>
      </c>
      <c r="J25" s="315">
        <v>23000</v>
      </c>
      <c r="K25" s="315">
        <v>505585</v>
      </c>
      <c r="L25" s="315">
        <v>409335</v>
      </c>
      <c r="M25" s="315">
        <v>65430</v>
      </c>
      <c r="N25" s="315">
        <v>343905</v>
      </c>
      <c r="O25" s="315">
        <v>96250</v>
      </c>
      <c r="P25" s="315">
        <v>53736808</v>
      </c>
      <c r="Q25" s="42" t="s">
        <v>48</v>
      </c>
    </row>
    <row r="26" spans="2:4" ht="14.25" customHeight="1">
      <c r="B26" s="61" t="s">
        <v>189</v>
      </c>
      <c r="C26" s="61"/>
      <c r="D26" s="322"/>
    </row>
    <row r="27" spans="1:17" ht="12" customHeight="1">
      <c r="A27" s="42" t="s">
        <v>49</v>
      </c>
      <c r="B27" s="171" t="s">
        <v>255</v>
      </c>
      <c r="C27" s="171"/>
      <c r="D27" s="309">
        <v>24948307</v>
      </c>
      <c r="E27" s="307">
        <v>24502792</v>
      </c>
      <c r="F27" s="307">
        <v>24064749</v>
      </c>
      <c r="G27" s="307">
        <v>438043</v>
      </c>
      <c r="H27" s="307">
        <v>445515</v>
      </c>
      <c r="I27" s="307">
        <v>445515</v>
      </c>
      <c r="J27" s="307" t="s">
        <v>314</v>
      </c>
      <c r="K27" s="307">
        <v>30317187</v>
      </c>
      <c r="L27" s="307">
        <v>30317187</v>
      </c>
      <c r="M27" s="307">
        <v>26469752</v>
      </c>
      <c r="N27" s="307">
        <v>3847435</v>
      </c>
      <c r="O27" s="307" t="s">
        <v>314</v>
      </c>
      <c r="P27" s="307">
        <v>-5368880</v>
      </c>
      <c r="Q27" s="42" t="s">
        <v>49</v>
      </c>
    </row>
    <row r="28" spans="1:17" ht="12" customHeight="1">
      <c r="A28" s="42" t="s">
        <v>50</v>
      </c>
      <c r="B28" s="171" t="s">
        <v>251</v>
      </c>
      <c r="C28" s="171"/>
      <c r="D28" s="309">
        <v>2394848</v>
      </c>
      <c r="E28" s="307">
        <v>20929</v>
      </c>
      <c r="F28" s="307">
        <v>20929</v>
      </c>
      <c r="G28" s="307" t="s">
        <v>314</v>
      </c>
      <c r="H28" s="307">
        <v>2373919</v>
      </c>
      <c r="I28" s="307">
        <v>2373919</v>
      </c>
      <c r="J28" s="307" t="s">
        <v>314</v>
      </c>
      <c r="K28" s="307">
        <v>60</v>
      </c>
      <c r="L28" s="307">
        <v>60</v>
      </c>
      <c r="M28" s="307" t="s">
        <v>314</v>
      </c>
      <c r="N28" s="307">
        <v>60</v>
      </c>
      <c r="O28" s="307" t="s">
        <v>314</v>
      </c>
      <c r="P28" s="307">
        <v>2394788</v>
      </c>
      <c r="Q28" s="42" t="s">
        <v>50</v>
      </c>
    </row>
    <row r="29" spans="1:17" ht="12" customHeight="1">
      <c r="A29" s="42" t="s">
        <v>51</v>
      </c>
      <c r="B29" s="171" t="s">
        <v>252</v>
      </c>
      <c r="C29" s="171"/>
      <c r="D29" s="312">
        <v>12805203</v>
      </c>
      <c r="E29" s="313">
        <v>10260600</v>
      </c>
      <c r="F29" s="313">
        <v>10245539</v>
      </c>
      <c r="G29" s="315">
        <v>15061</v>
      </c>
      <c r="H29" s="315">
        <v>2544603</v>
      </c>
      <c r="I29" s="315">
        <v>2544603</v>
      </c>
      <c r="J29" s="315" t="s">
        <v>314</v>
      </c>
      <c r="K29" s="315">
        <v>705295</v>
      </c>
      <c r="L29" s="315">
        <v>501417</v>
      </c>
      <c r="M29" s="315">
        <v>141137</v>
      </c>
      <c r="N29" s="315">
        <v>360280</v>
      </c>
      <c r="O29" s="315">
        <v>203878</v>
      </c>
      <c r="P29" s="313">
        <v>12099908</v>
      </c>
      <c r="Q29" s="42" t="s">
        <v>51</v>
      </c>
    </row>
    <row r="30" spans="1:17" s="70" customFormat="1" ht="12" customHeight="1">
      <c r="A30" s="42" t="s">
        <v>52</v>
      </c>
      <c r="B30" s="114" t="s">
        <v>244</v>
      </c>
      <c r="C30" s="114"/>
      <c r="D30" s="311">
        <v>4469915909</v>
      </c>
      <c r="E30" s="314">
        <v>1706798037</v>
      </c>
      <c r="F30" s="314">
        <v>1469088101</v>
      </c>
      <c r="G30" s="317">
        <v>237709936</v>
      </c>
      <c r="H30" s="317">
        <v>2763117872</v>
      </c>
      <c r="I30" s="317">
        <v>2690875739</v>
      </c>
      <c r="J30" s="317">
        <v>72242133</v>
      </c>
      <c r="K30" s="317">
        <v>311757315</v>
      </c>
      <c r="L30" s="317">
        <v>302400428</v>
      </c>
      <c r="M30" s="317">
        <v>228341633</v>
      </c>
      <c r="N30" s="317">
        <v>74058795</v>
      </c>
      <c r="O30" s="317">
        <v>9356887</v>
      </c>
      <c r="P30" s="314">
        <v>4158158594</v>
      </c>
      <c r="Q30" s="42" t="s">
        <v>52</v>
      </c>
    </row>
    <row r="31" spans="1:17" ht="15" customHeight="1">
      <c r="A31" s="42" t="s">
        <v>53</v>
      </c>
      <c r="B31" s="171" t="s">
        <v>253</v>
      </c>
      <c r="C31" s="171"/>
      <c r="D31" s="309">
        <v>61212250</v>
      </c>
      <c r="E31" s="307">
        <v>61212250</v>
      </c>
      <c r="F31" s="307">
        <v>61212250</v>
      </c>
      <c r="G31" s="307" t="s">
        <v>314</v>
      </c>
      <c r="H31" s="307" t="s">
        <v>314</v>
      </c>
      <c r="I31" s="307" t="s">
        <v>314</v>
      </c>
      <c r="J31" s="307" t="s">
        <v>314</v>
      </c>
      <c r="K31" s="307" t="s">
        <v>314</v>
      </c>
      <c r="L31" s="307" t="s">
        <v>314</v>
      </c>
      <c r="M31" s="307" t="s">
        <v>314</v>
      </c>
      <c r="N31" s="307" t="s">
        <v>314</v>
      </c>
      <c r="O31" s="307" t="s">
        <v>314</v>
      </c>
      <c r="P31" s="307">
        <v>61212250</v>
      </c>
      <c r="Q31" s="42" t="s">
        <v>53</v>
      </c>
    </row>
    <row r="32" spans="1:17" s="70" customFormat="1" ht="12" customHeight="1">
      <c r="A32" s="42" t="s">
        <v>186</v>
      </c>
      <c r="B32" s="114" t="s">
        <v>0</v>
      </c>
      <c r="C32" s="114"/>
      <c r="D32" s="311">
        <v>4531128159</v>
      </c>
      <c r="E32" s="314">
        <v>1768010287</v>
      </c>
      <c r="F32" s="314">
        <v>1530300351</v>
      </c>
      <c r="G32" s="317">
        <v>237709936</v>
      </c>
      <c r="H32" s="317">
        <v>2763117872</v>
      </c>
      <c r="I32" s="317">
        <v>2690875739</v>
      </c>
      <c r="J32" s="317">
        <v>72242133</v>
      </c>
      <c r="K32" s="317">
        <v>311757315</v>
      </c>
      <c r="L32" s="317">
        <v>302400428</v>
      </c>
      <c r="M32" s="317">
        <v>228341633</v>
      </c>
      <c r="N32" s="317">
        <v>74058795</v>
      </c>
      <c r="O32" s="317">
        <v>9356887</v>
      </c>
      <c r="P32" s="314">
        <v>4219370844</v>
      </c>
      <c r="Q32" s="42" t="s">
        <v>186</v>
      </c>
    </row>
    <row r="33" spans="1:17" s="70" customFormat="1" ht="12" customHeight="1">
      <c r="A33" s="42"/>
      <c r="B33" s="72"/>
      <c r="C33" s="72"/>
      <c r="Q33" s="42"/>
    </row>
    <row r="34" ht="12" customHeight="1">
      <c r="B34" s="65"/>
    </row>
    <row r="35" spans="1:17" ht="12" customHeight="1">
      <c r="A35" s="361" t="s">
        <v>380</v>
      </c>
      <c r="B35" s="361"/>
      <c r="C35" s="361"/>
      <c r="D35" s="361"/>
      <c r="E35" s="361"/>
      <c r="F35" s="361"/>
      <c r="G35" s="361"/>
      <c r="H35" s="361"/>
      <c r="I35" s="361" t="s">
        <v>380</v>
      </c>
      <c r="J35" s="361"/>
      <c r="K35" s="361"/>
      <c r="L35" s="361"/>
      <c r="M35" s="361"/>
      <c r="N35" s="361"/>
      <c r="O35" s="361"/>
      <c r="P35" s="361"/>
      <c r="Q35" s="361"/>
    </row>
    <row r="36" spans="2:11" ht="12" customHeight="1">
      <c r="B36" s="65"/>
      <c r="H36" s="62" t="s">
        <v>7</v>
      </c>
      <c r="I36" s="62"/>
      <c r="J36" s="62"/>
      <c r="K36" s="62" t="s">
        <v>7</v>
      </c>
    </row>
    <row r="37" spans="1:17" ht="12.75" customHeight="1">
      <c r="A37" s="42" t="s">
        <v>42</v>
      </c>
      <c r="B37" s="171" t="s">
        <v>249</v>
      </c>
      <c r="C37" s="171"/>
      <c r="D37" s="306">
        <v>105414308</v>
      </c>
      <c r="E37" s="307">
        <v>35245082</v>
      </c>
      <c r="F37" s="307">
        <v>31573928</v>
      </c>
      <c r="G37" s="307">
        <v>3671154</v>
      </c>
      <c r="H37" s="307">
        <v>70169226</v>
      </c>
      <c r="I37" s="307">
        <v>69745914</v>
      </c>
      <c r="J37" s="307">
        <v>423312</v>
      </c>
      <c r="K37" s="307">
        <v>5648267</v>
      </c>
      <c r="L37" s="307">
        <v>4972559</v>
      </c>
      <c r="M37" s="307">
        <v>3068804</v>
      </c>
      <c r="N37" s="307">
        <v>1903755</v>
      </c>
      <c r="O37" s="307">
        <v>675708</v>
      </c>
      <c r="P37" s="307">
        <v>99766041</v>
      </c>
      <c r="Q37" s="42" t="s">
        <v>42</v>
      </c>
    </row>
    <row r="38" spans="1:17" ht="12" customHeight="1">
      <c r="A38" s="42" t="s">
        <v>43</v>
      </c>
      <c r="B38" s="171" t="s">
        <v>248</v>
      </c>
      <c r="C38" s="171"/>
      <c r="D38" s="309">
        <v>28245962</v>
      </c>
      <c r="E38" s="307">
        <v>3270562</v>
      </c>
      <c r="F38" s="307">
        <v>3233288</v>
      </c>
      <c r="G38" s="307">
        <v>37274</v>
      </c>
      <c r="H38" s="307">
        <v>24975400</v>
      </c>
      <c r="I38" s="307">
        <v>24975400</v>
      </c>
      <c r="J38" s="307" t="s">
        <v>314</v>
      </c>
      <c r="K38" s="307">
        <v>1233759</v>
      </c>
      <c r="L38" s="307">
        <v>398597</v>
      </c>
      <c r="M38" s="307">
        <v>994</v>
      </c>
      <c r="N38" s="307">
        <v>397603</v>
      </c>
      <c r="O38" s="307">
        <v>835162</v>
      </c>
      <c r="P38" s="307">
        <v>27012203</v>
      </c>
      <c r="Q38" s="42" t="s">
        <v>43</v>
      </c>
    </row>
    <row r="39" spans="1:17" ht="14.25" customHeight="1">
      <c r="A39" s="42" t="s">
        <v>44</v>
      </c>
      <c r="B39" s="171" t="s">
        <v>243</v>
      </c>
      <c r="C39" s="171"/>
      <c r="D39" s="310">
        <v>13633048</v>
      </c>
      <c r="E39" s="305">
        <v>722484</v>
      </c>
      <c r="F39" s="305">
        <v>713844</v>
      </c>
      <c r="G39" s="316">
        <v>8640</v>
      </c>
      <c r="H39" s="316">
        <v>12910564</v>
      </c>
      <c r="I39" s="316">
        <v>12910564</v>
      </c>
      <c r="J39" s="316" t="s">
        <v>314</v>
      </c>
      <c r="K39" s="316">
        <v>313684</v>
      </c>
      <c r="L39" s="316">
        <v>46687</v>
      </c>
      <c r="M39" s="316">
        <v>1440</v>
      </c>
      <c r="N39" s="316">
        <v>45247</v>
      </c>
      <c r="O39" s="316">
        <v>266997</v>
      </c>
      <c r="P39" s="305">
        <v>13319364</v>
      </c>
      <c r="Q39" s="42" t="s">
        <v>44</v>
      </c>
    </row>
    <row r="40" spans="1:17" ht="12" customHeight="1">
      <c r="A40" s="38" t="s">
        <v>7</v>
      </c>
      <c r="B40" s="61" t="s">
        <v>289</v>
      </c>
      <c r="C40" s="61"/>
      <c r="D40" s="322"/>
      <c r="Q40" s="42" t="s">
        <v>7</v>
      </c>
    </row>
    <row r="41" spans="1:17" ht="12" customHeight="1">
      <c r="A41" s="42" t="s">
        <v>45</v>
      </c>
      <c r="B41" s="171" t="s">
        <v>254</v>
      </c>
      <c r="C41" s="171"/>
      <c r="D41" s="309">
        <v>465543</v>
      </c>
      <c r="E41" s="307">
        <v>261203</v>
      </c>
      <c r="F41" s="307">
        <v>258763</v>
      </c>
      <c r="G41" s="307">
        <v>2440</v>
      </c>
      <c r="H41" s="307">
        <v>204340</v>
      </c>
      <c r="I41" s="307">
        <v>204340</v>
      </c>
      <c r="J41" s="307" t="s">
        <v>314</v>
      </c>
      <c r="K41" s="307" t="s">
        <v>314</v>
      </c>
      <c r="L41" s="307" t="s">
        <v>314</v>
      </c>
      <c r="M41" s="307" t="s">
        <v>314</v>
      </c>
      <c r="N41" s="307" t="s">
        <v>314</v>
      </c>
      <c r="O41" s="307" t="s">
        <v>314</v>
      </c>
      <c r="P41" s="307">
        <v>465543</v>
      </c>
      <c r="Q41" s="42" t="s">
        <v>45</v>
      </c>
    </row>
    <row r="42" spans="1:17" ht="12" customHeight="1">
      <c r="A42" s="42" t="s">
        <v>46</v>
      </c>
      <c r="B42" s="171" t="s">
        <v>250</v>
      </c>
      <c r="C42" s="171"/>
      <c r="D42" s="309">
        <v>1235931839</v>
      </c>
      <c r="E42" s="308">
        <v>582846379</v>
      </c>
      <c r="F42" s="308">
        <v>521218349</v>
      </c>
      <c r="G42" s="308">
        <v>61628030</v>
      </c>
      <c r="H42" s="308">
        <v>653085460</v>
      </c>
      <c r="I42" s="308">
        <v>625387592</v>
      </c>
      <c r="J42" s="308">
        <v>27697868</v>
      </c>
      <c r="K42" s="308">
        <v>112285628</v>
      </c>
      <c r="L42" s="308">
        <v>109348109</v>
      </c>
      <c r="M42" s="308">
        <v>72805856</v>
      </c>
      <c r="N42" s="308">
        <v>36542253</v>
      </c>
      <c r="O42" s="308">
        <v>2937519</v>
      </c>
      <c r="P42" s="308">
        <v>1123646211</v>
      </c>
      <c r="Q42" s="52" t="s">
        <v>46</v>
      </c>
    </row>
    <row r="43" spans="1:17" ht="12" customHeight="1">
      <c r="A43" s="38" t="s">
        <v>7</v>
      </c>
      <c r="B43" s="61" t="s">
        <v>297</v>
      </c>
      <c r="C43" s="61"/>
      <c r="D43" s="322"/>
      <c r="Q43" s="42" t="s">
        <v>7</v>
      </c>
    </row>
    <row r="44" spans="1:17" ht="12" customHeight="1">
      <c r="A44" s="42" t="s">
        <v>47</v>
      </c>
      <c r="B44" s="171" t="s">
        <v>298</v>
      </c>
      <c r="C44" s="171"/>
      <c r="D44" s="309">
        <v>253684687</v>
      </c>
      <c r="E44" s="307">
        <v>149048701</v>
      </c>
      <c r="F44" s="307">
        <v>131413308</v>
      </c>
      <c r="G44" s="307">
        <v>17635393</v>
      </c>
      <c r="H44" s="307">
        <v>104635986</v>
      </c>
      <c r="I44" s="307">
        <v>101062109</v>
      </c>
      <c r="J44" s="307">
        <v>3573877</v>
      </c>
      <c r="K44" s="307">
        <v>26780816</v>
      </c>
      <c r="L44" s="307">
        <v>26310465</v>
      </c>
      <c r="M44" s="307">
        <v>20753590</v>
      </c>
      <c r="N44" s="307">
        <v>5556875</v>
      </c>
      <c r="O44" s="307">
        <v>470351</v>
      </c>
      <c r="P44" s="307">
        <v>226903871</v>
      </c>
      <c r="Q44" s="42" t="s">
        <v>47</v>
      </c>
    </row>
    <row r="45" spans="1:17" ht="12" customHeight="1">
      <c r="A45" s="42" t="s">
        <v>48</v>
      </c>
      <c r="B45" s="61" t="s">
        <v>188</v>
      </c>
      <c r="C45" s="61"/>
      <c r="D45" s="309" t="s">
        <v>7</v>
      </c>
      <c r="E45" s="308" t="s">
        <v>7</v>
      </c>
      <c r="F45" s="308" t="s">
        <v>7</v>
      </c>
      <c r="G45" s="308" t="s">
        <v>7</v>
      </c>
      <c r="H45" s="308" t="s">
        <v>7</v>
      </c>
      <c r="I45" s="308" t="s">
        <v>7</v>
      </c>
      <c r="J45" s="308" t="s">
        <v>7</v>
      </c>
      <c r="K45" s="308" t="s">
        <v>7</v>
      </c>
      <c r="L45" s="308" t="s">
        <v>7</v>
      </c>
      <c r="M45" s="308" t="s">
        <v>7</v>
      </c>
      <c r="N45" s="308" t="s">
        <v>7</v>
      </c>
      <c r="O45" s="308" t="s">
        <v>7</v>
      </c>
      <c r="P45" s="308" t="s">
        <v>7</v>
      </c>
      <c r="Q45" s="42" t="s">
        <v>48</v>
      </c>
    </row>
    <row r="46" spans="2:16" ht="14.25" customHeight="1">
      <c r="B46" s="61" t="s">
        <v>189</v>
      </c>
      <c r="C46" s="61"/>
      <c r="D46" s="309">
        <v>46433768</v>
      </c>
      <c r="E46" s="308">
        <v>9850446</v>
      </c>
      <c r="F46" s="308">
        <v>9807380</v>
      </c>
      <c r="G46" s="308">
        <v>43066</v>
      </c>
      <c r="H46" s="308">
        <v>36583322</v>
      </c>
      <c r="I46" s="308">
        <v>36560322</v>
      </c>
      <c r="J46" s="308">
        <v>23000</v>
      </c>
      <c r="K46" s="308">
        <v>487914</v>
      </c>
      <c r="L46" s="308">
        <v>391864</v>
      </c>
      <c r="M46" s="308">
        <v>65280</v>
      </c>
      <c r="N46" s="308">
        <v>326584</v>
      </c>
      <c r="O46" s="308">
        <v>96050</v>
      </c>
      <c r="P46" s="308">
        <v>45945854</v>
      </c>
    </row>
    <row r="47" spans="1:17" ht="12" customHeight="1">
      <c r="A47" s="42" t="s">
        <v>49</v>
      </c>
      <c r="B47" s="171" t="s">
        <v>255</v>
      </c>
      <c r="C47" s="171"/>
      <c r="D47" s="309">
        <v>24948307</v>
      </c>
      <c r="E47" s="308">
        <v>24502792</v>
      </c>
      <c r="F47" s="308">
        <v>24064749</v>
      </c>
      <c r="G47" s="308">
        <v>438043</v>
      </c>
      <c r="H47" s="308">
        <v>445515</v>
      </c>
      <c r="I47" s="308">
        <v>445515</v>
      </c>
      <c r="J47" s="308" t="s">
        <v>314</v>
      </c>
      <c r="K47" s="308">
        <v>30317187</v>
      </c>
      <c r="L47" s="308">
        <v>30317187</v>
      </c>
      <c r="M47" s="308">
        <v>26469752</v>
      </c>
      <c r="N47" s="308">
        <v>3847435</v>
      </c>
      <c r="O47" s="308" t="s">
        <v>314</v>
      </c>
      <c r="P47" s="308">
        <v>-5368880</v>
      </c>
      <c r="Q47" s="42" t="s">
        <v>49</v>
      </c>
    </row>
    <row r="48" spans="1:17" ht="12" customHeight="1">
      <c r="A48" s="42" t="s">
        <v>50</v>
      </c>
      <c r="B48" s="171" t="s">
        <v>187</v>
      </c>
      <c r="C48" s="171"/>
      <c r="D48" s="318">
        <v>22852</v>
      </c>
      <c r="E48" s="323">
        <v>20929</v>
      </c>
      <c r="F48" s="323">
        <v>20929</v>
      </c>
      <c r="G48" s="323" t="s">
        <v>314</v>
      </c>
      <c r="H48" s="323">
        <v>1923</v>
      </c>
      <c r="I48" s="323">
        <v>1923</v>
      </c>
      <c r="J48" s="323" t="s">
        <v>314</v>
      </c>
      <c r="K48" s="323">
        <v>60</v>
      </c>
      <c r="L48" s="323">
        <v>60</v>
      </c>
      <c r="M48" s="323" t="s">
        <v>314</v>
      </c>
      <c r="N48" s="323">
        <v>60</v>
      </c>
      <c r="O48" s="323" t="s">
        <v>314</v>
      </c>
      <c r="P48" s="323">
        <v>22792</v>
      </c>
      <c r="Q48" s="42" t="s">
        <v>50</v>
      </c>
    </row>
    <row r="49" spans="1:17" ht="12" customHeight="1">
      <c r="A49" s="42" t="s">
        <v>51</v>
      </c>
      <c r="B49" s="171" t="s">
        <v>252</v>
      </c>
      <c r="C49" s="171"/>
      <c r="D49" s="309">
        <v>12040109</v>
      </c>
      <c r="E49" s="307">
        <v>9829485</v>
      </c>
      <c r="F49" s="307">
        <v>9815035</v>
      </c>
      <c r="G49" s="308">
        <v>14450</v>
      </c>
      <c r="H49" s="308">
        <v>2210624</v>
      </c>
      <c r="I49" s="308">
        <v>2210624</v>
      </c>
      <c r="J49" s="308" t="s">
        <v>314</v>
      </c>
      <c r="K49" s="308">
        <v>647659</v>
      </c>
      <c r="L49" s="308">
        <v>446751</v>
      </c>
      <c r="M49" s="308">
        <v>131497</v>
      </c>
      <c r="N49" s="308">
        <v>315254</v>
      </c>
      <c r="O49" s="308">
        <v>200908</v>
      </c>
      <c r="P49" s="308">
        <v>11392450</v>
      </c>
      <c r="Q49" s="42" t="s">
        <v>51</v>
      </c>
    </row>
    <row r="50" spans="1:17" s="70" customFormat="1" ht="12" customHeight="1">
      <c r="A50" s="42" t="s">
        <v>52</v>
      </c>
      <c r="B50" s="114" t="s">
        <v>244</v>
      </c>
      <c r="C50" s="114"/>
      <c r="D50" s="311">
        <v>1467135736</v>
      </c>
      <c r="E50" s="314">
        <v>666549362</v>
      </c>
      <c r="F50" s="314">
        <v>600706265</v>
      </c>
      <c r="G50" s="314">
        <v>65843097</v>
      </c>
      <c r="H50" s="314">
        <v>800586374</v>
      </c>
      <c r="I50" s="314">
        <v>772442194</v>
      </c>
      <c r="J50" s="314">
        <v>28144180</v>
      </c>
      <c r="K50" s="314">
        <v>150934158</v>
      </c>
      <c r="L50" s="314">
        <v>145921814</v>
      </c>
      <c r="M50" s="314">
        <v>102543623</v>
      </c>
      <c r="N50" s="314">
        <v>43378191</v>
      </c>
      <c r="O50" s="314">
        <v>5012344</v>
      </c>
      <c r="P50" s="314">
        <v>1316201578</v>
      </c>
      <c r="Q50" s="42" t="s">
        <v>52</v>
      </c>
    </row>
    <row r="51" spans="1:17" s="223" customFormat="1" ht="14.25" customHeight="1">
      <c r="A51" s="42" t="s">
        <v>53</v>
      </c>
      <c r="B51" s="171" t="s">
        <v>253</v>
      </c>
      <c r="C51" s="171"/>
      <c r="D51" s="312">
        <v>60953446</v>
      </c>
      <c r="E51" s="313">
        <v>60953446</v>
      </c>
      <c r="F51" s="313">
        <v>60953446</v>
      </c>
      <c r="G51" s="315" t="s">
        <v>314</v>
      </c>
      <c r="H51" s="315" t="s">
        <v>314</v>
      </c>
      <c r="I51" s="315" t="s">
        <v>314</v>
      </c>
      <c r="J51" s="315" t="s">
        <v>314</v>
      </c>
      <c r="K51" s="315" t="s">
        <v>314</v>
      </c>
      <c r="L51" s="315" t="s">
        <v>314</v>
      </c>
      <c r="M51" s="315" t="s">
        <v>314</v>
      </c>
      <c r="N51" s="315" t="s">
        <v>314</v>
      </c>
      <c r="O51" s="315" t="s">
        <v>314</v>
      </c>
      <c r="P51" s="313">
        <v>60953446</v>
      </c>
      <c r="Q51" s="42" t="s">
        <v>53</v>
      </c>
    </row>
    <row r="52" spans="1:17" s="70" customFormat="1" ht="12" customHeight="1">
      <c r="A52" s="158" t="s">
        <v>186</v>
      </c>
      <c r="B52" s="114" t="s">
        <v>0</v>
      </c>
      <c r="C52" s="114"/>
      <c r="D52" s="311">
        <v>1528089182</v>
      </c>
      <c r="E52" s="314">
        <v>727502808</v>
      </c>
      <c r="F52" s="314">
        <v>661659711</v>
      </c>
      <c r="G52" s="314">
        <v>65843097</v>
      </c>
      <c r="H52" s="314">
        <v>800586374</v>
      </c>
      <c r="I52" s="314">
        <v>772442194</v>
      </c>
      <c r="J52" s="314">
        <v>28144180</v>
      </c>
      <c r="K52" s="314">
        <v>150934158</v>
      </c>
      <c r="L52" s="314">
        <v>145921814</v>
      </c>
      <c r="M52" s="314">
        <v>102543623</v>
      </c>
      <c r="N52" s="314">
        <v>43378191</v>
      </c>
      <c r="O52" s="314">
        <v>5012344</v>
      </c>
      <c r="P52" s="314">
        <v>1377155024</v>
      </c>
      <c r="Q52" s="42" t="s">
        <v>186</v>
      </c>
    </row>
    <row r="53" spans="1:3" ht="9">
      <c r="A53" s="395" t="s">
        <v>39</v>
      </c>
      <c r="B53" s="395"/>
      <c r="C53" s="175"/>
    </row>
    <row r="54" spans="1:11" ht="12.75" customHeight="1">
      <c r="A54" s="355" t="s">
        <v>191</v>
      </c>
      <c r="B54" s="355"/>
      <c r="C54" s="355"/>
      <c r="D54" s="355"/>
      <c r="E54" s="355"/>
      <c r="F54" s="355"/>
      <c r="G54" s="355"/>
      <c r="H54" s="355"/>
      <c r="I54" s="355"/>
      <c r="J54" s="355"/>
      <c r="K54" s="355"/>
    </row>
  </sheetData>
  <sheetProtection/>
  <mergeCells count="24">
    <mergeCell ref="A35:H35"/>
    <mergeCell ref="I35:Q35"/>
    <mergeCell ref="A54:K54"/>
    <mergeCell ref="A53:B53"/>
    <mergeCell ref="I7:J8"/>
    <mergeCell ref="F7:G8"/>
    <mergeCell ref="G9:G13"/>
    <mergeCell ref="B4:C13"/>
    <mergeCell ref="F9:F13"/>
    <mergeCell ref="A15:H15"/>
    <mergeCell ref="M9:M13"/>
    <mergeCell ref="N9:N13"/>
    <mergeCell ref="M7:N8"/>
    <mergeCell ref="I9:I13"/>
    <mergeCell ref="J9:J13"/>
    <mergeCell ref="I15:Q15"/>
    <mergeCell ref="A2:H2"/>
    <mergeCell ref="A1:H1"/>
    <mergeCell ref="I1:P1"/>
    <mergeCell ref="I2:Q2"/>
    <mergeCell ref="L4:N6"/>
    <mergeCell ref="I4:J6"/>
    <mergeCell ref="H4:H6"/>
    <mergeCell ref="E4:G6"/>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&amp;C10</oddFooter>
    <evenFooter>&amp;C11</evenFooter>
  </headerFooter>
</worksheet>
</file>

<file path=xl/worksheets/sheet6.xml><?xml version="1.0" encoding="utf-8"?>
<worksheet xmlns="http://schemas.openxmlformats.org/spreadsheetml/2006/main" xmlns:r="http://schemas.openxmlformats.org/officeDocument/2006/relationships">
  <dimension ref="A1:R37"/>
  <sheetViews>
    <sheetView workbookViewId="0" topLeftCell="A1">
      <selection activeCell="P74" sqref="P74"/>
    </sheetView>
  </sheetViews>
  <sheetFormatPr defaultColWidth="9.140625" defaultRowHeight="12.75"/>
  <cols>
    <col min="1" max="1" width="3.7109375" style="223" customWidth="1"/>
    <col min="2" max="2" width="31.140625" style="52" customWidth="1"/>
    <col min="3" max="3" width="0.85546875" style="52" customWidth="1"/>
    <col min="4" max="16" width="10.57421875" style="52" customWidth="1"/>
    <col min="17" max="17" width="3.140625" style="226" customWidth="1"/>
    <col min="18" max="16384" width="9.140625" style="52" customWidth="1"/>
  </cols>
  <sheetData>
    <row r="1" spans="1:17" s="64" customFormat="1" ht="12" customHeight="1">
      <c r="A1" s="400"/>
      <c r="B1" s="400"/>
      <c r="C1" s="400"/>
      <c r="D1" s="400"/>
      <c r="E1" s="400"/>
      <c r="F1" s="400"/>
      <c r="G1" s="400"/>
      <c r="H1" s="400"/>
      <c r="I1" s="400"/>
      <c r="J1" s="400"/>
      <c r="K1" s="400" t="s">
        <v>54</v>
      </c>
      <c r="L1" s="400"/>
      <c r="M1" s="400"/>
      <c r="N1" s="400"/>
      <c r="O1" s="400"/>
      <c r="P1" s="400"/>
      <c r="Q1" s="400"/>
    </row>
    <row r="2" spans="1:17" s="66" customFormat="1" ht="12" customHeight="1">
      <c r="A2" s="379" t="s">
        <v>190</v>
      </c>
      <c r="B2" s="379"/>
      <c r="C2" s="379"/>
      <c r="D2" s="379"/>
      <c r="E2" s="379"/>
      <c r="F2" s="379"/>
      <c r="G2" s="379"/>
      <c r="H2" s="379"/>
      <c r="I2" s="380" t="s">
        <v>346</v>
      </c>
      <c r="J2" s="380"/>
      <c r="K2" s="380"/>
      <c r="L2" s="380"/>
      <c r="M2" s="380"/>
      <c r="N2" s="380"/>
      <c r="O2" s="380"/>
      <c r="P2" s="380"/>
      <c r="Q2" s="224"/>
    </row>
    <row r="3" spans="1:17" s="66" customFormat="1" ht="12" customHeight="1">
      <c r="A3" s="379" t="s">
        <v>364</v>
      </c>
      <c r="B3" s="379"/>
      <c r="C3" s="379"/>
      <c r="D3" s="379"/>
      <c r="E3" s="379"/>
      <c r="F3" s="379"/>
      <c r="G3" s="379"/>
      <c r="H3" s="379"/>
      <c r="I3" s="380" t="s">
        <v>393</v>
      </c>
      <c r="J3" s="380"/>
      <c r="K3" s="380"/>
      <c r="L3" s="380"/>
      <c r="M3" s="380"/>
      <c r="N3" s="380"/>
      <c r="O3" s="380"/>
      <c r="P3" s="380"/>
      <c r="Q3" s="380"/>
    </row>
    <row r="4" spans="1:17" s="66" customFormat="1" ht="12" customHeight="1">
      <c r="A4" s="84" t="s">
        <v>7</v>
      </c>
      <c r="B4" s="62" t="s">
        <v>7</v>
      </c>
      <c r="C4" s="62"/>
      <c r="D4" s="62" t="s">
        <v>7</v>
      </c>
      <c r="E4" s="379"/>
      <c r="F4" s="379"/>
      <c r="G4" s="379"/>
      <c r="H4" s="379"/>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26" t="s">
        <v>317</v>
      </c>
      <c r="C6" s="393"/>
      <c r="D6" s="53" t="s">
        <v>7</v>
      </c>
      <c r="E6" s="332" t="s">
        <v>262</v>
      </c>
      <c r="F6" s="342"/>
      <c r="G6" s="342"/>
      <c r="H6" s="388" t="s">
        <v>265</v>
      </c>
      <c r="I6" s="383" t="s">
        <v>264</v>
      </c>
      <c r="J6" s="384"/>
      <c r="K6" s="75" t="s">
        <v>7</v>
      </c>
      <c r="L6" s="381" t="s">
        <v>261</v>
      </c>
      <c r="M6" s="342"/>
      <c r="N6" s="349"/>
      <c r="O6" s="54" t="s">
        <v>7</v>
      </c>
      <c r="P6" s="54" t="s">
        <v>7</v>
      </c>
      <c r="Q6" s="180" t="s">
        <v>7</v>
      </c>
      <c r="R6" s="65"/>
    </row>
    <row r="7" spans="1:18" ht="15.75" customHeight="1">
      <c r="A7" s="61" t="s">
        <v>7</v>
      </c>
      <c r="B7" s="328"/>
      <c r="C7" s="369"/>
      <c r="D7" s="49" t="s">
        <v>7</v>
      </c>
      <c r="E7" s="333"/>
      <c r="F7" s="329"/>
      <c r="G7" s="329"/>
      <c r="H7" s="389"/>
      <c r="I7" s="354"/>
      <c r="J7" s="385"/>
      <c r="K7" s="76" t="s">
        <v>7</v>
      </c>
      <c r="L7" s="328"/>
      <c r="M7" s="329"/>
      <c r="N7" s="350"/>
      <c r="O7" s="36" t="s">
        <v>172</v>
      </c>
      <c r="P7" s="55" t="s">
        <v>7</v>
      </c>
      <c r="Q7" s="181" t="s">
        <v>7</v>
      </c>
      <c r="R7" s="65"/>
    </row>
    <row r="8" spans="1:18" ht="18" customHeight="1">
      <c r="A8" s="61" t="s">
        <v>7</v>
      </c>
      <c r="B8" s="328"/>
      <c r="C8" s="369"/>
      <c r="D8" s="49" t="s">
        <v>7</v>
      </c>
      <c r="E8" s="343"/>
      <c r="F8" s="344"/>
      <c r="G8" s="344"/>
      <c r="H8" s="390"/>
      <c r="I8" s="386"/>
      <c r="J8" s="387"/>
      <c r="K8" s="76" t="s">
        <v>7</v>
      </c>
      <c r="L8" s="382"/>
      <c r="M8" s="344"/>
      <c r="N8" s="351"/>
      <c r="O8" s="36" t="s">
        <v>173</v>
      </c>
      <c r="P8" s="55" t="s">
        <v>7</v>
      </c>
      <c r="Q8" s="181" t="s">
        <v>7</v>
      </c>
      <c r="R8" s="65"/>
    </row>
    <row r="9" spans="1:18" ht="14.25" customHeight="1">
      <c r="A9" s="61" t="s">
        <v>7</v>
      </c>
      <c r="B9" s="328"/>
      <c r="C9" s="369"/>
      <c r="E9" s="54" t="s">
        <v>7</v>
      </c>
      <c r="F9" s="332" t="s">
        <v>175</v>
      </c>
      <c r="G9" s="342"/>
      <c r="H9" s="381" t="s">
        <v>4</v>
      </c>
      <c r="I9" s="327" t="s">
        <v>175</v>
      </c>
      <c r="J9" s="393"/>
      <c r="L9" s="113" t="s">
        <v>7</v>
      </c>
      <c r="M9" s="332" t="s">
        <v>175</v>
      </c>
      <c r="N9" s="349"/>
      <c r="O9" s="36" t="s">
        <v>129</v>
      </c>
      <c r="P9" s="36" t="s">
        <v>176</v>
      </c>
      <c r="Q9" s="181" t="s">
        <v>7</v>
      </c>
      <c r="R9" s="65"/>
    </row>
    <row r="10" spans="1:18" ht="18" customHeight="1">
      <c r="A10" s="74" t="s">
        <v>177</v>
      </c>
      <c r="B10" s="328"/>
      <c r="C10" s="369"/>
      <c r="D10" s="57" t="s">
        <v>174</v>
      </c>
      <c r="E10" s="55" t="s">
        <v>7</v>
      </c>
      <c r="F10" s="343"/>
      <c r="G10" s="344"/>
      <c r="H10" s="328"/>
      <c r="I10" s="331"/>
      <c r="J10" s="394"/>
      <c r="K10" s="77" t="s">
        <v>172</v>
      </c>
      <c r="L10" s="49" t="s">
        <v>7</v>
      </c>
      <c r="M10" s="343"/>
      <c r="N10" s="351"/>
      <c r="O10" s="36" t="s">
        <v>180</v>
      </c>
      <c r="P10" s="36" t="s">
        <v>174</v>
      </c>
      <c r="Q10" s="181" t="s">
        <v>177</v>
      </c>
      <c r="R10" s="65"/>
    </row>
    <row r="11" spans="1:18" ht="14.25" customHeight="1">
      <c r="A11" s="74" t="s">
        <v>181</v>
      </c>
      <c r="B11" s="328"/>
      <c r="C11" s="369"/>
      <c r="D11" s="57" t="s">
        <v>178</v>
      </c>
      <c r="E11" s="55" t="s">
        <v>7</v>
      </c>
      <c r="F11" s="348" t="s">
        <v>275</v>
      </c>
      <c r="G11" s="396" t="s">
        <v>300</v>
      </c>
      <c r="H11" s="328"/>
      <c r="I11" s="393" t="s">
        <v>263</v>
      </c>
      <c r="J11" s="373" t="s">
        <v>302</v>
      </c>
      <c r="K11" s="77" t="s">
        <v>179</v>
      </c>
      <c r="L11" s="49" t="s">
        <v>7</v>
      </c>
      <c r="M11" s="348" t="s">
        <v>266</v>
      </c>
      <c r="N11" s="348" t="s">
        <v>267</v>
      </c>
      <c r="O11" s="36" t="s">
        <v>182</v>
      </c>
      <c r="P11" s="36" t="s">
        <v>178</v>
      </c>
      <c r="Q11" s="181" t="s">
        <v>181</v>
      </c>
      <c r="R11" s="65"/>
    </row>
    <row r="12" spans="1:17" ht="15" customHeight="1">
      <c r="A12" s="61" t="s">
        <v>7</v>
      </c>
      <c r="B12" s="328"/>
      <c r="C12" s="369"/>
      <c r="D12" s="57" t="s">
        <v>5</v>
      </c>
      <c r="E12" s="36" t="s">
        <v>4</v>
      </c>
      <c r="F12" s="334"/>
      <c r="G12" s="397"/>
      <c r="H12" s="328"/>
      <c r="I12" s="369"/>
      <c r="J12" s="374"/>
      <c r="K12" s="77" t="s">
        <v>5</v>
      </c>
      <c r="L12" s="57" t="s">
        <v>4</v>
      </c>
      <c r="M12" s="334"/>
      <c r="N12" s="334"/>
      <c r="O12" s="36" t="s">
        <v>183</v>
      </c>
      <c r="P12" s="36" t="s">
        <v>5</v>
      </c>
      <c r="Q12" s="181" t="s">
        <v>7</v>
      </c>
    </row>
    <row r="13" spans="1:17" ht="13.5" customHeight="1">
      <c r="A13" s="61" t="s">
        <v>7</v>
      </c>
      <c r="B13" s="328"/>
      <c r="C13" s="369"/>
      <c r="D13" s="49" t="s">
        <v>7</v>
      </c>
      <c r="E13" s="55" t="s">
        <v>7</v>
      </c>
      <c r="F13" s="334"/>
      <c r="G13" s="397"/>
      <c r="H13" s="328"/>
      <c r="I13" s="369"/>
      <c r="J13" s="374"/>
      <c r="K13" s="76" t="s">
        <v>7</v>
      </c>
      <c r="L13" s="49" t="s">
        <v>7</v>
      </c>
      <c r="M13" s="334"/>
      <c r="N13" s="334"/>
      <c r="O13" s="36" t="s">
        <v>184</v>
      </c>
      <c r="P13" s="55" t="s">
        <v>7</v>
      </c>
      <c r="Q13" s="181" t="s">
        <v>7</v>
      </c>
    </row>
    <row r="14" spans="1:17" ht="18.75" customHeight="1">
      <c r="A14" s="61" t="s">
        <v>7</v>
      </c>
      <c r="B14" s="328"/>
      <c r="C14" s="369"/>
      <c r="D14" s="49" t="s">
        <v>7</v>
      </c>
      <c r="E14" s="55" t="s">
        <v>7</v>
      </c>
      <c r="F14" s="334"/>
      <c r="G14" s="397"/>
      <c r="H14" s="328"/>
      <c r="I14" s="369"/>
      <c r="J14" s="374"/>
      <c r="K14" s="76" t="s">
        <v>7</v>
      </c>
      <c r="L14" s="49" t="s">
        <v>7</v>
      </c>
      <c r="M14" s="334"/>
      <c r="N14" s="334"/>
      <c r="O14" s="36" t="s">
        <v>185</v>
      </c>
      <c r="P14" s="55" t="s">
        <v>7</v>
      </c>
      <c r="Q14" s="181" t="s">
        <v>7</v>
      </c>
    </row>
    <row r="15" spans="1:17" ht="16.5" customHeight="1">
      <c r="A15" s="61" t="s">
        <v>7</v>
      </c>
      <c r="B15" s="330"/>
      <c r="C15" s="394"/>
      <c r="D15" s="49" t="s">
        <v>7</v>
      </c>
      <c r="E15" s="55" t="s">
        <v>7</v>
      </c>
      <c r="F15" s="335"/>
      <c r="G15" s="398"/>
      <c r="H15" s="330"/>
      <c r="I15" s="394"/>
      <c r="J15" s="375"/>
      <c r="K15" s="78" t="s">
        <v>7</v>
      </c>
      <c r="L15" s="49" t="s">
        <v>7</v>
      </c>
      <c r="M15" s="335"/>
      <c r="N15" s="335"/>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61" t="s">
        <v>381</v>
      </c>
      <c r="B17" s="361"/>
      <c r="C17" s="361"/>
      <c r="D17" s="361"/>
      <c r="E17" s="361"/>
      <c r="F17" s="361"/>
      <c r="G17" s="361"/>
      <c r="H17" s="361"/>
      <c r="I17" s="361" t="s">
        <v>381</v>
      </c>
      <c r="J17" s="361"/>
      <c r="K17" s="361"/>
      <c r="L17" s="361"/>
      <c r="M17" s="361"/>
      <c r="N17" s="361"/>
      <c r="O17" s="361"/>
      <c r="P17" s="361"/>
      <c r="Q17" s="361"/>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249</v>
      </c>
      <c r="C19" s="171"/>
      <c r="D19" s="306">
        <v>85857156</v>
      </c>
      <c r="E19" s="307">
        <v>76608668</v>
      </c>
      <c r="F19" s="307">
        <v>60300927</v>
      </c>
      <c r="G19" s="307">
        <v>16307741</v>
      </c>
      <c r="H19" s="307">
        <v>9248488</v>
      </c>
      <c r="I19" s="307">
        <v>9057040</v>
      </c>
      <c r="J19" s="307">
        <v>191448</v>
      </c>
      <c r="K19" s="307">
        <v>5402745</v>
      </c>
      <c r="L19" s="307">
        <v>5052527</v>
      </c>
      <c r="M19" s="307">
        <v>1979981</v>
      </c>
      <c r="N19" s="307">
        <v>3072546</v>
      </c>
      <c r="O19" s="307">
        <v>350218</v>
      </c>
      <c r="P19" s="307">
        <v>80454411</v>
      </c>
      <c r="Q19" s="42" t="s">
        <v>42</v>
      </c>
    </row>
    <row r="20" spans="1:17" ht="12" customHeight="1">
      <c r="A20" s="42" t="s">
        <v>43</v>
      </c>
      <c r="B20" s="171" t="s">
        <v>248</v>
      </c>
      <c r="C20" s="171"/>
      <c r="D20" s="309">
        <v>1513263</v>
      </c>
      <c r="E20" s="308">
        <v>898448</v>
      </c>
      <c r="F20" s="308">
        <v>760506</v>
      </c>
      <c r="G20" s="308">
        <v>137942</v>
      </c>
      <c r="H20" s="308">
        <v>614815</v>
      </c>
      <c r="I20" s="308">
        <v>614815</v>
      </c>
      <c r="J20" s="308" t="s">
        <v>314</v>
      </c>
      <c r="K20" s="308">
        <v>63071</v>
      </c>
      <c r="L20" s="308">
        <v>63071</v>
      </c>
      <c r="M20" s="308">
        <v>152</v>
      </c>
      <c r="N20" s="308">
        <v>62919</v>
      </c>
      <c r="O20" s="308" t="s">
        <v>314</v>
      </c>
      <c r="P20" s="308">
        <v>1450192</v>
      </c>
      <c r="Q20" s="42" t="s">
        <v>43</v>
      </c>
    </row>
    <row r="21" spans="1:17" ht="14.25" customHeight="1">
      <c r="A21" s="42" t="s">
        <v>44</v>
      </c>
      <c r="B21" s="171" t="s">
        <v>243</v>
      </c>
      <c r="C21" s="171"/>
      <c r="D21" s="319">
        <v>637354</v>
      </c>
      <c r="E21" s="316">
        <v>501160</v>
      </c>
      <c r="F21" s="316">
        <v>488660</v>
      </c>
      <c r="G21" s="316">
        <v>12500</v>
      </c>
      <c r="H21" s="316">
        <v>136194</v>
      </c>
      <c r="I21" s="316">
        <v>136194</v>
      </c>
      <c r="J21" s="316" t="s">
        <v>314</v>
      </c>
      <c r="K21" s="316">
        <v>57845</v>
      </c>
      <c r="L21" s="316">
        <v>57845</v>
      </c>
      <c r="M21" s="316">
        <v>16347</v>
      </c>
      <c r="N21" s="316">
        <v>41498</v>
      </c>
      <c r="O21" s="316" t="s">
        <v>314</v>
      </c>
      <c r="P21" s="316">
        <v>579509</v>
      </c>
      <c r="Q21" s="42" t="s">
        <v>44</v>
      </c>
    </row>
    <row r="22" spans="1:17" ht="12" customHeight="1">
      <c r="A22" s="42" t="s">
        <v>7</v>
      </c>
      <c r="B22" s="61" t="s">
        <v>289</v>
      </c>
      <c r="C22" s="61"/>
      <c r="D22" s="322"/>
      <c r="Q22" s="42" t="s">
        <v>7</v>
      </c>
    </row>
    <row r="23" spans="1:17" ht="12" customHeight="1">
      <c r="A23" s="42" t="s">
        <v>45</v>
      </c>
      <c r="B23" s="171" t="s">
        <v>254</v>
      </c>
      <c r="C23" s="171"/>
      <c r="D23" s="319">
        <v>35669</v>
      </c>
      <c r="E23" s="316">
        <v>26528</v>
      </c>
      <c r="F23" s="316">
        <v>23515</v>
      </c>
      <c r="G23" s="316">
        <v>3013</v>
      </c>
      <c r="H23" s="316">
        <v>9141</v>
      </c>
      <c r="I23" s="316">
        <v>9141</v>
      </c>
      <c r="J23" s="316" t="s">
        <v>314</v>
      </c>
      <c r="K23" s="316">
        <v>3486</v>
      </c>
      <c r="L23" s="316">
        <v>3486</v>
      </c>
      <c r="M23" s="316">
        <v>3486</v>
      </c>
      <c r="N23" s="316" t="s">
        <v>314</v>
      </c>
      <c r="O23" s="316" t="s">
        <v>314</v>
      </c>
      <c r="P23" s="316">
        <v>32183</v>
      </c>
      <c r="Q23" s="42" t="s">
        <v>45</v>
      </c>
    </row>
    <row r="24" spans="1:17" ht="12" customHeight="1">
      <c r="A24" s="42" t="s">
        <v>46</v>
      </c>
      <c r="B24" s="171" t="s">
        <v>250</v>
      </c>
      <c r="C24" s="171"/>
      <c r="D24" s="319">
        <v>1674039734</v>
      </c>
      <c r="E24" s="316">
        <v>959389174</v>
      </c>
      <c r="F24" s="316">
        <v>804003230</v>
      </c>
      <c r="G24" s="316">
        <v>155385944</v>
      </c>
      <c r="H24" s="316">
        <v>714650560</v>
      </c>
      <c r="I24" s="316">
        <v>675574353</v>
      </c>
      <c r="J24" s="316">
        <v>39076207</v>
      </c>
      <c r="K24" s="316">
        <v>153710895</v>
      </c>
      <c r="L24" s="316">
        <v>149719740</v>
      </c>
      <c r="M24" s="316">
        <v>122495965</v>
      </c>
      <c r="N24" s="316">
        <v>27223775</v>
      </c>
      <c r="O24" s="316">
        <v>3991155</v>
      </c>
      <c r="P24" s="316">
        <v>1520328839</v>
      </c>
      <c r="Q24" s="42" t="s">
        <v>46</v>
      </c>
    </row>
    <row r="25" spans="1:17" ht="12" customHeight="1">
      <c r="A25" s="42" t="s">
        <v>7</v>
      </c>
      <c r="B25" s="61" t="s">
        <v>297</v>
      </c>
      <c r="C25" s="61"/>
      <c r="D25" s="309" t="s">
        <v>7</v>
      </c>
      <c r="E25" s="307" t="s">
        <v>7</v>
      </c>
      <c r="F25" s="307" t="s">
        <v>7</v>
      </c>
      <c r="G25" s="307" t="s">
        <v>7</v>
      </c>
      <c r="H25" s="307" t="s">
        <v>7</v>
      </c>
      <c r="I25" s="307" t="s">
        <v>7</v>
      </c>
      <c r="J25" s="307" t="s">
        <v>7</v>
      </c>
      <c r="K25" s="307" t="s">
        <v>7</v>
      </c>
      <c r="L25" s="307" t="s">
        <v>7</v>
      </c>
      <c r="M25" s="307" t="s">
        <v>7</v>
      </c>
      <c r="N25" s="307" t="s">
        <v>7</v>
      </c>
      <c r="O25" s="307" t="s">
        <v>7</v>
      </c>
      <c r="P25" s="307" t="s">
        <v>7</v>
      </c>
      <c r="Q25" s="42" t="s">
        <v>7</v>
      </c>
    </row>
    <row r="26" spans="1:17" ht="12" customHeight="1">
      <c r="A26" s="42" t="s">
        <v>47</v>
      </c>
      <c r="B26" s="171" t="s">
        <v>296</v>
      </c>
      <c r="C26" s="171"/>
      <c r="D26" s="309">
        <v>87846235</v>
      </c>
      <c r="E26" s="307">
        <v>56914579</v>
      </c>
      <c r="F26" s="307">
        <v>50882783</v>
      </c>
      <c r="G26" s="307">
        <v>6031796</v>
      </c>
      <c r="H26" s="307">
        <v>30931656</v>
      </c>
      <c r="I26" s="307">
        <v>30227374</v>
      </c>
      <c r="J26" s="307">
        <v>704282</v>
      </c>
      <c r="K26" s="307">
        <v>14345395</v>
      </c>
      <c r="L26" s="307">
        <v>14078709</v>
      </c>
      <c r="M26" s="307">
        <v>11885672</v>
      </c>
      <c r="N26" s="307">
        <v>2193037</v>
      </c>
      <c r="O26" s="307">
        <v>266686</v>
      </c>
      <c r="P26" s="307">
        <v>73500840</v>
      </c>
      <c r="Q26" s="42" t="s">
        <v>47</v>
      </c>
    </row>
    <row r="27" spans="1:17" ht="12" customHeight="1">
      <c r="A27" s="42" t="s">
        <v>48</v>
      </c>
      <c r="B27" s="61" t="s">
        <v>188</v>
      </c>
      <c r="C27" s="61"/>
      <c r="D27" s="319">
        <v>486232</v>
      </c>
      <c r="E27" s="316">
        <v>412744</v>
      </c>
      <c r="F27" s="316">
        <v>412744</v>
      </c>
      <c r="G27" s="316" t="s">
        <v>314</v>
      </c>
      <c r="H27" s="316">
        <v>73488</v>
      </c>
      <c r="I27" s="316">
        <v>73488</v>
      </c>
      <c r="J27" s="316" t="s">
        <v>314</v>
      </c>
      <c r="K27" s="316">
        <v>17671</v>
      </c>
      <c r="L27" s="316">
        <v>17471</v>
      </c>
      <c r="M27" s="316">
        <v>150</v>
      </c>
      <c r="N27" s="316">
        <v>17321</v>
      </c>
      <c r="O27" s="316">
        <v>200</v>
      </c>
      <c r="P27" s="316">
        <v>468561</v>
      </c>
      <c r="Q27" s="42" t="s">
        <v>48</v>
      </c>
    </row>
    <row r="28" spans="1:16" ht="14.25" customHeight="1">
      <c r="A28" s="226"/>
      <c r="B28" s="61" t="s">
        <v>189</v>
      </c>
      <c r="C28" s="61"/>
      <c r="D28" s="306" t="s">
        <v>7</v>
      </c>
      <c r="E28" s="307" t="s">
        <v>7</v>
      </c>
      <c r="F28" s="307" t="s">
        <v>7</v>
      </c>
      <c r="G28" s="307" t="s">
        <v>7</v>
      </c>
      <c r="H28" s="307" t="s">
        <v>7</v>
      </c>
      <c r="I28" s="307" t="s">
        <v>7</v>
      </c>
      <c r="J28" s="307" t="s">
        <v>7</v>
      </c>
      <c r="K28" s="307" t="s">
        <v>7</v>
      </c>
      <c r="L28" s="307" t="s">
        <v>7</v>
      </c>
      <c r="M28" s="307" t="s">
        <v>7</v>
      </c>
      <c r="N28" s="307" t="s">
        <v>7</v>
      </c>
      <c r="O28" s="307" t="s">
        <v>7</v>
      </c>
      <c r="P28" s="307" t="s">
        <v>7</v>
      </c>
    </row>
    <row r="29" spans="1:17" ht="12" customHeight="1">
      <c r="A29" s="42" t="s">
        <v>49</v>
      </c>
      <c r="B29" s="171" t="s">
        <v>255</v>
      </c>
      <c r="C29" s="171"/>
      <c r="D29" s="309" t="s">
        <v>314</v>
      </c>
      <c r="E29" s="307" t="s">
        <v>314</v>
      </c>
      <c r="F29" s="307" t="s">
        <v>314</v>
      </c>
      <c r="G29" s="307" t="s">
        <v>314</v>
      </c>
      <c r="H29" s="307" t="s">
        <v>314</v>
      </c>
      <c r="I29" s="307" t="s">
        <v>314</v>
      </c>
      <c r="J29" s="307" t="s">
        <v>314</v>
      </c>
      <c r="K29" s="307" t="s">
        <v>314</v>
      </c>
      <c r="L29" s="307" t="s">
        <v>314</v>
      </c>
      <c r="M29" s="307" t="s">
        <v>314</v>
      </c>
      <c r="N29" s="307" t="s">
        <v>314</v>
      </c>
      <c r="O29" s="307" t="s">
        <v>314</v>
      </c>
      <c r="P29" s="307" t="s">
        <v>314</v>
      </c>
      <c r="Q29" s="42" t="s">
        <v>49</v>
      </c>
    </row>
    <row r="30" spans="1:17" s="223" customFormat="1" ht="12" customHeight="1">
      <c r="A30" s="42" t="s">
        <v>50</v>
      </c>
      <c r="B30" s="171" t="s">
        <v>251</v>
      </c>
      <c r="C30" s="171"/>
      <c r="D30" s="309" t="s">
        <v>314</v>
      </c>
      <c r="E30" s="307" t="s">
        <v>314</v>
      </c>
      <c r="F30" s="307" t="s">
        <v>314</v>
      </c>
      <c r="G30" s="307" t="s">
        <v>314</v>
      </c>
      <c r="H30" s="307" t="s">
        <v>314</v>
      </c>
      <c r="I30" s="307" t="s">
        <v>314</v>
      </c>
      <c r="J30" s="307" t="s">
        <v>314</v>
      </c>
      <c r="K30" s="307" t="s">
        <v>314</v>
      </c>
      <c r="L30" s="307" t="s">
        <v>314</v>
      </c>
      <c r="M30" s="307" t="s">
        <v>314</v>
      </c>
      <c r="N30" s="307" t="s">
        <v>314</v>
      </c>
      <c r="O30" s="307" t="s">
        <v>314</v>
      </c>
      <c r="P30" s="307" t="s">
        <v>314</v>
      </c>
      <c r="Q30" s="42" t="s">
        <v>50</v>
      </c>
    </row>
    <row r="31" spans="1:17" ht="12" customHeight="1">
      <c r="A31" s="42" t="s">
        <v>51</v>
      </c>
      <c r="B31" s="171" t="s">
        <v>252</v>
      </c>
      <c r="C31" s="171"/>
      <c r="D31" s="319">
        <v>224900</v>
      </c>
      <c r="E31" s="316">
        <v>191515</v>
      </c>
      <c r="F31" s="316">
        <v>190904</v>
      </c>
      <c r="G31" s="316">
        <v>611</v>
      </c>
      <c r="H31" s="316">
        <v>33385</v>
      </c>
      <c r="I31" s="316">
        <v>33385</v>
      </c>
      <c r="J31" s="316" t="s">
        <v>314</v>
      </c>
      <c r="K31" s="316">
        <v>56956</v>
      </c>
      <c r="L31" s="316">
        <v>54666</v>
      </c>
      <c r="M31" s="316">
        <v>9640</v>
      </c>
      <c r="N31" s="316">
        <v>45026</v>
      </c>
      <c r="O31" s="316">
        <v>2290</v>
      </c>
      <c r="P31" s="316">
        <v>167944</v>
      </c>
      <c r="Q31" s="42" t="s">
        <v>51</v>
      </c>
    </row>
    <row r="32" spans="1:17" s="70" customFormat="1" ht="12" customHeight="1">
      <c r="A32" s="42" t="s">
        <v>52</v>
      </c>
      <c r="B32" s="114" t="s">
        <v>244</v>
      </c>
      <c r="C32" s="114"/>
      <c r="D32" s="320">
        <v>1762794308</v>
      </c>
      <c r="E32" s="317">
        <v>1038028237</v>
      </c>
      <c r="F32" s="317">
        <v>866180486</v>
      </c>
      <c r="G32" s="317">
        <v>171847751</v>
      </c>
      <c r="H32" s="317">
        <v>724766071</v>
      </c>
      <c r="I32" s="317">
        <v>685498416</v>
      </c>
      <c r="J32" s="317">
        <v>39267655</v>
      </c>
      <c r="K32" s="317">
        <v>159312669</v>
      </c>
      <c r="L32" s="317">
        <v>154968806</v>
      </c>
      <c r="M32" s="317">
        <v>124505721</v>
      </c>
      <c r="N32" s="317">
        <v>30463085</v>
      </c>
      <c r="O32" s="317">
        <v>4343863</v>
      </c>
      <c r="P32" s="317">
        <v>1603481639</v>
      </c>
      <c r="Q32" s="42" t="s">
        <v>52</v>
      </c>
    </row>
    <row r="33" spans="1:17" ht="15" customHeight="1">
      <c r="A33" s="42" t="s">
        <v>53</v>
      </c>
      <c r="B33" s="171" t="s">
        <v>253</v>
      </c>
      <c r="C33" s="171"/>
      <c r="D33" s="309">
        <v>258800</v>
      </c>
      <c r="E33" s="307">
        <v>258800</v>
      </c>
      <c r="F33" s="307">
        <v>258800</v>
      </c>
      <c r="G33" s="307" t="s">
        <v>314</v>
      </c>
      <c r="H33" s="307" t="s">
        <v>314</v>
      </c>
      <c r="I33" s="307" t="s">
        <v>314</v>
      </c>
      <c r="J33" s="307" t="s">
        <v>314</v>
      </c>
      <c r="K33" s="307" t="s">
        <v>314</v>
      </c>
      <c r="L33" s="307" t="s">
        <v>314</v>
      </c>
      <c r="M33" s="307" t="s">
        <v>314</v>
      </c>
      <c r="N33" s="307" t="s">
        <v>314</v>
      </c>
      <c r="O33" s="307" t="s">
        <v>314</v>
      </c>
      <c r="P33" s="307">
        <v>258800</v>
      </c>
      <c r="Q33" s="42" t="s">
        <v>53</v>
      </c>
    </row>
    <row r="34" spans="1:17" s="70" customFormat="1" ht="12" customHeight="1">
      <c r="A34" s="42" t="s">
        <v>186</v>
      </c>
      <c r="B34" s="114" t="s">
        <v>0</v>
      </c>
      <c r="C34" s="114"/>
      <c r="D34" s="320">
        <v>1763053108</v>
      </c>
      <c r="E34" s="317">
        <v>1038287037</v>
      </c>
      <c r="F34" s="317">
        <v>866439286</v>
      </c>
      <c r="G34" s="317">
        <v>171847751</v>
      </c>
      <c r="H34" s="317">
        <v>724766071</v>
      </c>
      <c r="I34" s="317">
        <v>685498416</v>
      </c>
      <c r="J34" s="317">
        <v>39267655</v>
      </c>
      <c r="K34" s="317">
        <v>159312669</v>
      </c>
      <c r="L34" s="317">
        <v>154968806</v>
      </c>
      <c r="M34" s="317">
        <v>124505721</v>
      </c>
      <c r="N34" s="317">
        <v>30463085</v>
      </c>
      <c r="O34" s="317">
        <v>4343863</v>
      </c>
      <c r="P34" s="317">
        <v>1603740439</v>
      </c>
      <c r="Q34" s="42" t="s">
        <v>186</v>
      </c>
    </row>
    <row r="35" spans="1:17" s="70" customFormat="1" ht="12" customHeight="1">
      <c r="A35" s="158"/>
      <c r="B35" s="114"/>
      <c r="C35" s="114"/>
      <c r="Q35" s="42"/>
    </row>
    <row r="36" spans="1:3" ht="9">
      <c r="A36" s="395" t="s">
        <v>39</v>
      </c>
      <c r="B36" s="395"/>
      <c r="C36" s="175"/>
    </row>
    <row r="37" spans="1:11" ht="9">
      <c r="A37" s="355" t="s">
        <v>191</v>
      </c>
      <c r="B37" s="355"/>
      <c r="C37" s="355"/>
      <c r="D37" s="355"/>
      <c r="E37" s="355"/>
      <c r="F37" s="355"/>
      <c r="G37" s="355"/>
      <c r="H37" s="355"/>
      <c r="I37" s="355"/>
      <c r="J37" s="355"/>
      <c r="K37" s="355"/>
    </row>
    <row r="62" ht="8.25" customHeight="1"/>
    <row r="63" ht="9" hidden="1"/>
  </sheetData>
  <sheetProtection/>
  <mergeCells count="26">
    <mergeCell ref="A36:B36"/>
    <mergeCell ref="A37:K37"/>
    <mergeCell ref="A17:H17"/>
    <mergeCell ref="I17:Q17"/>
    <mergeCell ref="N11:N15"/>
    <mergeCell ref="H9:H15"/>
    <mergeCell ref="B6:C15"/>
    <mergeCell ref="L6:N8"/>
    <mergeCell ref="F11:F15"/>
    <mergeCell ref="I11:I15"/>
    <mergeCell ref="A1:H1"/>
    <mergeCell ref="I1:Q1"/>
    <mergeCell ref="E4:H4"/>
    <mergeCell ref="A2:H2"/>
    <mergeCell ref="I2:P2"/>
    <mergeCell ref="A3:H3"/>
    <mergeCell ref="I3:Q3"/>
    <mergeCell ref="I6:J8"/>
    <mergeCell ref="H6:H8"/>
    <mergeCell ref="E6:G8"/>
    <mergeCell ref="M9:N10"/>
    <mergeCell ref="J11:J15"/>
    <mergeCell ref="G11:G15"/>
    <mergeCell ref="M11:M15"/>
    <mergeCell ref="F9:G10"/>
    <mergeCell ref="I9:J10"/>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dimension ref="A1:N97"/>
  <sheetViews>
    <sheetView zoomScaleSheetLayoutView="100" workbookViewId="0" topLeftCell="A1">
      <selection activeCell="I82" sqref="I82"/>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0"/>
      <c r="B1" s="400"/>
      <c r="C1" s="400"/>
      <c r="D1" s="400"/>
      <c r="E1" s="400"/>
      <c r="F1" s="400"/>
      <c r="G1" s="400"/>
      <c r="H1" s="400"/>
      <c r="I1" s="400"/>
      <c r="J1" s="400"/>
      <c r="K1" s="400"/>
      <c r="L1" s="400"/>
      <c r="M1" s="400"/>
    </row>
    <row r="2" spans="1:13" ht="12" customHeight="1">
      <c r="A2" s="60"/>
      <c r="B2" s="50"/>
      <c r="C2" s="50"/>
      <c r="D2" s="50"/>
      <c r="E2" s="379" t="s">
        <v>193</v>
      </c>
      <c r="F2" s="379"/>
      <c r="G2" s="380" t="s">
        <v>194</v>
      </c>
      <c r="H2" s="380"/>
      <c r="K2" s="380"/>
      <c r="L2" s="380"/>
      <c r="M2" s="225" t="s">
        <v>7</v>
      </c>
    </row>
    <row r="3" spans="1:9" ht="12" customHeight="1">
      <c r="A3" s="227"/>
      <c r="B3" s="379" t="s">
        <v>195</v>
      </c>
      <c r="C3" s="379"/>
      <c r="D3" s="379"/>
      <c r="E3" s="379"/>
      <c r="F3" s="379"/>
      <c r="G3" s="380" t="s">
        <v>196</v>
      </c>
      <c r="H3" s="380"/>
      <c r="I3" s="380"/>
    </row>
    <row r="4" spans="1:13" ht="12" customHeight="1">
      <c r="A4" s="227"/>
      <c r="B4" s="379" t="s">
        <v>394</v>
      </c>
      <c r="C4" s="379"/>
      <c r="D4" s="379"/>
      <c r="E4" s="379"/>
      <c r="F4" s="379"/>
      <c r="G4" s="419" t="s">
        <v>197</v>
      </c>
      <c r="H4" s="419"/>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05" t="s">
        <v>200</v>
      </c>
      <c r="C6" s="414"/>
      <c r="D6" s="411" t="s">
        <v>282</v>
      </c>
      <c r="E6" s="90" t="s">
        <v>7</v>
      </c>
      <c r="F6" s="91" t="s">
        <v>198</v>
      </c>
      <c r="G6" s="92" t="s">
        <v>199</v>
      </c>
      <c r="H6" s="92" t="s">
        <v>7</v>
      </c>
      <c r="I6" s="92" t="s">
        <v>7</v>
      </c>
      <c r="J6" s="92" t="s">
        <v>7</v>
      </c>
      <c r="K6" s="92" t="s">
        <v>7</v>
      </c>
      <c r="L6" s="89" t="s">
        <v>7</v>
      </c>
      <c r="M6" s="177" t="s">
        <v>7</v>
      </c>
    </row>
    <row r="7" spans="1:13" s="64" customFormat="1" ht="12.75" customHeight="1">
      <c r="A7" s="93" t="s">
        <v>7</v>
      </c>
      <c r="B7" s="407"/>
      <c r="C7" s="415"/>
      <c r="D7" s="412"/>
      <c r="E7" s="405" t="s">
        <v>204</v>
      </c>
      <c r="F7" s="414"/>
      <c r="G7" s="414" t="s">
        <v>175</v>
      </c>
      <c r="H7" s="414"/>
      <c r="I7" s="414"/>
      <c r="J7" s="414"/>
      <c r="K7" s="414"/>
      <c r="L7" s="406"/>
      <c r="M7" s="183" t="s">
        <v>7</v>
      </c>
    </row>
    <row r="8" spans="1:13" s="64" customFormat="1" ht="9" customHeight="1">
      <c r="A8" s="93" t="s">
        <v>7</v>
      </c>
      <c r="B8" s="407"/>
      <c r="C8" s="415"/>
      <c r="D8" s="412"/>
      <c r="E8" s="407"/>
      <c r="F8" s="415"/>
      <c r="G8" s="416"/>
      <c r="H8" s="416"/>
      <c r="I8" s="416"/>
      <c r="J8" s="416"/>
      <c r="K8" s="416"/>
      <c r="L8" s="410"/>
      <c r="M8" s="183" t="s">
        <v>7</v>
      </c>
    </row>
    <row r="9" spans="1:13" s="64" customFormat="1" ht="12.75" customHeight="1">
      <c r="A9" s="93" t="s">
        <v>7</v>
      </c>
      <c r="B9" s="407"/>
      <c r="C9" s="415"/>
      <c r="D9" s="412"/>
      <c r="E9" s="407"/>
      <c r="F9" s="415"/>
      <c r="G9" s="414" t="s">
        <v>36</v>
      </c>
      <c r="H9" s="406"/>
      <c r="I9" s="405" t="s">
        <v>38</v>
      </c>
      <c r="J9" s="406"/>
      <c r="K9" s="405" t="s">
        <v>276</v>
      </c>
      <c r="L9" s="406"/>
      <c r="M9" s="183" t="s">
        <v>7</v>
      </c>
    </row>
    <row r="10" spans="1:13" s="64" customFormat="1" ht="23.25" customHeight="1">
      <c r="A10" s="95" t="s">
        <v>177</v>
      </c>
      <c r="B10" s="407"/>
      <c r="C10" s="415"/>
      <c r="D10" s="412"/>
      <c r="E10" s="407"/>
      <c r="F10" s="415"/>
      <c r="G10" s="415"/>
      <c r="H10" s="408"/>
      <c r="I10" s="407"/>
      <c r="J10" s="408"/>
      <c r="K10" s="407"/>
      <c r="L10" s="408"/>
      <c r="M10" s="183" t="s">
        <v>177</v>
      </c>
    </row>
    <row r="11" spans="1:13" s="64" customFormat="1" ht="33.75" customHeight="1">
      <c r="A11" s="95" t="s">
        <v>181</v>
      </c>
      <c r="B11" s="407"/>
      <c r="C11" s="415"/>
      <c r="D11" s="412"/>
      <c r="E11" s="407"/>
      <c r="F11" s="415"/>
      <c r="G11" s="415"/>
      <c r="H11" s="408"/>
      <c r="I11" s="407"/>
      <c r="J11" s="408"/>
      <c r="K11" s="407"/>
      <c r="L11" s="408"/>
      <c r="M11" s="183" t="s">
        <v>181</v>
      </c>
    </row>
    <row r="12" spans="1:13" s="64" customFormat="1" ht="5.25" customHeight="1">
      <c r="A12" s="93" t="s">
        <v>7</v>
      </c>
      <c r="B12" s="407"/>
      <c r="C12" s="415"/>
      <c r="D12" s="412"/>
      <c r="E12" s="407"/>
      <c r="F12" s="415"/>
      <c r="G12" s="416"/>
      <c r="H12" s="410"/>
      <c r="I12" s="409"/>
      <c r="J12" s="410"/>
      <c r="K12" s="409"/>
      <c r="L12" s="410"/>
      <c r="M12" s="183" t="s">
        <v>7</v>
      </c>
    </row>
    <row r="13" spans="1:13" s="64" customFormat="1" ht="21" customHeight="1">
      <c r="A13" s="93" t="s">
        <v>7</v>
      </c>
      <c r="B13" s="407"/>
      <c r="C13" s="415"/>
      <c r="D13" s="412"/>
      <c r="E13" s="98" t="s">
        <v>201</v>
      </c>
      <c r="F13" s="405" t="s">
        <v>258</v>
      </c>
      <c r="G13" s="100" t="s">
        <v>201</v>
      </c>
      <c r="H13" s="405" t="s">
        <v>258</v>
      </c>
      <c r="I13" s="98" t="s">
        <v>201</v>
      </c>
      <c r="J13" s="405" t="s">
        <v>258</v>
      </c>
      <c r="K13" s="98" t="s">
        <v>201</v>
      </c>
      <c r="L13" s="405" t="s">
        <v>356</v>
      </c>
      <c r="M13" s="183" t="s">
        <v>7</v>
      </c>
    </row>
    <row r="14" spans="1:13" s="64" customFormat="1" ht="22.5" customHeight="1">
      <c r="A14" s="93" t="s">
        <v>7</v>
      </c>
      <c r="B14" s="407"/>
      <c r="C14" s="415"/>
      <c r="D14" s="412"/>
      <c r="E14" s="96" t="s">
        <v>202</v>
      </c>
      <c r="F14" s="407"/>
      <c r="G14" s="95" t="s">
        <v>202</v>
      </c>
      <c r="H14" s="407"/>
      <c r="I14" s="96" t="s">
        <v>202</v>
      </c>
      <c r="J14" s="407"/>
      <c r="K14" s="96" t="s">
        <v>202</v>
      </c>
      <c r="L14" s="407"/>
      <c r="M14" s="183" t="s">
        <v>7</v>
      </c>
    </row>
    <row r="15" spans="1:13" s="64" customFormat="1" ht="18.75" customHeight="1">
      <c r="A15" s="93" t="s">
        <v>7</v>
      </c>
      <c r="B15" s="407"/>
      <c r="C15" s="415"/>
      <c r="D15" s="413"/>
      <c r="E15" s="96" t="s">
        <v>203</v>
      </c>
      <c r="F15" s="417"/>
      <c r="G15" s="95" t="s">
        <v>203</v>
      </c>
      <c r="H15" s="417"/>
      <c r="I15" s="96" t="s">
        <v>203</v>
      </c>
      <c r="J15" s="417"/>
      <c r="K15" s="96" t="s">
        <v>355</v>
      </c>
      <c r="L15" s="417"/>
      <c r="M15" s="183" t="s">
        <v>7</v>
      </c>
    </row>
    <row r="16" spans="1:13" s="64" customFormat="1" ht="12">
      <c r="A16" s="101" t="s">
        <v>7</v>
      </c>
      <c r="B16" s="417"/>
      <c r="C16" s="418"/>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02" t="s">
        <v>382</v>
      </c>
      <c r="B17" s="402"/>
      <c r="C17" s="402"/>
      <c r="D17" s="402"/>
      <c r="E17" s="402"/>
      <c r="F17" s="402"/>
      <c r="G17" s="402" t="s">
        <v>382</v>
      </c>
      <c r="H17" s="402"/>
      <c r="I17" s="402"/>
      <c r="J17" s="402"/>
      <c r="K17" s="402"/>
      <c r="L17" s="402"/>
      <c r="M17" s="402"/>
    </row>
    <row r="18" spans="1:13" ht="9.75" customHeight="1">
      <c r="A18" s="7">
        <v>1</v>
      </c>
      <c r="B18" s="3" t="s">
        <v>58</v>
      </c>
      <c r="C18" s="3"/>
      <c r="D18" s="11">
        <f>D57</f>
        <v>3982966979</v>
      </c>
      <c r="E18" s="12">
        <f>E57</f>
        <v>1149246692</v>
      </c>
      <c r="F18" s="12">
        <f>F57</f>
        <v>2814032686</v>
      </c>
      <c r="G18" s="12">
        <f aca="true" t="shared" si="0" ref="G18:L18">G57</f>
        <v>17452333</v>
      </c>
      <c r="H18" s="12">
        <f t="shared" si="0"/>
        <v>104554910</v>
      </c>
      <c r="I18" s="12">
        <f t="shared" si="0"/>
        <v>37989371</v>
      </c>
      <c r="J18" s="12">
        <f t="shared" si="0"/>
        <v>24391556</v>
      </c>
      <c r="K18" s="12">
        <f t="shared" si="0"/>
        <v>29997421</v>
      </c>
      <c r="L18" s="12">
        <f t="shared" si="0"/>
        <v>17718375</v>
      </c>
      <c r="M18" s="12">
        <v>1</v>
      </c>
    </row>
    <row r="19" spans="1:13" ht="9.75" customHeight="1">
      <c r="A19" s="7">
        <v>2</v>
      </c>
      <c r="B19" s="3" t="s">
        <v>80</v>
      </c>
      <c r="C19" s="3"/>
      <c r="D19" s="11">
        <f>D75</f>
        <v>373619695</v>
      </c>
      <c r="E19" s="12">
        <f>E75</f>
        <v>167685701</v>
      </c>
      <c r="F19" s="12">
        <f>F75</f>
        <v>196476721</v>
      </c>
      <c r="G19" s="12">
        <f aca="true" t="shared" si="1" ref="G19:L19">G75</f>
        <v>3362589</v>
      </c>
      <c r="H19" s="12">
        <f t="shared" si="1"/>
        <v>9786896</v>
      </c>
      <c r="I19" s="12">
        <f t="shared" si="1"/>
        <v>4620712</v>
      </c>
      <c r="J19" s="12">
        <f t="shared" si="1"/>
        <v>866760</v>
      </c>
      <c r="K19" s="12">
        <f t="shared" si="1"/>
        <v>5809538</v>
      </c>
      <c r="L19" s="12">
        <f t="shared" si="1"/>
        <v>45006</v>
      </c>
      <c r="M19" s="12">
        <v>2</v>
      </c>
    </row>
    <row r="20" spans="1:13" ht="9.75" customHeight="1">
      <c r="A20" s="7">
        <v>3</v>
      </c>
      <c r="B20" s="3" t="s">
        <v>92</v>
      </c>
      <c r="C20" s="3"/>
      <c r="D20" s="11">
        <f>'Tab4-S20-S21'!D33</f>
        <v>342301273</v>
      </c>
      <c r="E20" s="12">
        <f>'Tab4-S20-S21'!E33</f>
        <v>147323210</v>
      </c>
      <c r="F20" s="12">
        <f>'Tab4-S20-S21'!F33</f>
        <v>186825821</v>
      </c>
      <c r="G20" s="12">
        <f>'Tab4-S20-S21'!G33</f>
        <v>2492753</v>
      </c>
      <c r="H20" s="12">
        <f>'Tab4-S20-S21'!H33</f>
        <v>10121246</v>
      </c>
      <c r="I20" s="12">
        <f>'Tab4-S20-S21'!I33</f>
        <v>4515095</v>
      </c>
      <c r="J20" s="12">
        <f>'Tab4-S20-S21'!J33</f>
        <v>1841464</v>
      </c>
      <c r="K20" s="12">
        <f>'Tab4-S20-S21'!K33</f>
        <v>5933548</v>
      </c>
      <c r="L20" s="12">
        <f>'Tab4-S20-S21'!L33</f>
        <v>123004</v>
      </c>
      <c r="M20" s="12">
        <v>3</v>
      </c>
    </row>
    <row r="21" spans="1:13" ht="9.75" customHeight="1">
      <c r="A21" s="7">
        <v>4</v>
      </c>
      <c r="B21" s="3" t="s">
        <v>102</v>
      </c>
      <c r="C21" s="3"/>
      <c r="D21" s="11">
        <f>'Tab4-S20-S21'!D54</f>
        <v>291706198</v>
      </c>
      <c r="E21" s="12">
        <f>'Tab4-S20-S21'!E54</f>
        <v>127374452</v>
      </c>
      <c r="F21" s="12">
        <f>'Tab4-S20-S21'!F54</f>
        <v>159135028</v>
      </c>
      <c r="G21" s="12">
        <f>'Tab4-S20-S21'!G54</f>
        <v>2457529</v>
      </c>
      <c r="H21" s="12">
        <f>'Tab4-S20-S21'!H54</f>
        <v>12071461</v>
      </c>
      <c r="I21" s="12">
        <f>'Tab4-S20-S21'!I54</f>
        <v>1988968</v>
      </c>
      <c r="J21" s="12">
        <f>'Tab4-S20-S21'!J54</f>
        <v>780152</v>
      </c>
      <c r="K21" s="12">
        <f>'Tab4-S20-S21'!K54</f>
        <v>4993626</v>
      </c>
      <c r="L21" s="12">
        <f>'Tab4-S20-S21'!L54</f>
        <v>432589</v>
      </c>
      <c r="M21" s="12">
        <v>4</v>
      </c>
    </row>
    <row r="22" spans="1:13" ht="9.75" customHeight="1">
      <c r="A22" s="7">
        <v>5</v>
      </c>
      <c r="B22" s="3" t="s">
        <v>113</v>
      </c>
      <c r="C22" s="3"/>
      <c r="D22" s="11">
        <f>'Tab4-S20-S21'!D73</f>
        <v>736096968</v>
      </c>
      <c r="E22" s="12">
        <f>'Tab4-S20-S21'!E73</f>
        <v>244100447</v>
      </c>
      <c r="F22" s="12">
        <f>'Tab4-S20-S21'!F73</f>
        <v>483298808</v>
      </c>
      <c r="G22" s="12">
        <f>'Tab4-S20-S21'!G73</f>
        <v>6518528</v>
      </c>
      <c r="H22" s="12">
        <f>'Tab4-S20-S21'!H73</f>
        <v>34251434</v>
      </c>
      <c r="I22" s="12">
        <f>'Tab4-S20-S21'!I73</f>
        <v>7847872</v>
      </c>
      <c r="J22" s="12">
        <f>'Tab4-S20-S21'!J73</f>
        <v>305309</v>
      </c>
      <c r="K22" s="12">
        <f>'Tab4-S20-S21'!K73</f>
        <v>6395044</v>
      </c>
      <c r="L22" s="12">
        <f>'Tab4-S20-S21'!L73</f>
        <v>1643518</v>
      </c>
      <c r="M22" s="12">
        <v>5</v>
      </c>
    </row>
    <row r="23" spans="1:13" ht="9.75" customHeight="1">
      <c r="A23" s="7">
        <v>6</v>
      </c>
      <c r="B23" s="3" t="s">
        <v>6</v>
      </c>
      <c r="C23" s="3"/>
      <c r="D23" s="11">
        <f>'Tab4-S26-S27'!D36</f>
        <v>384391871</v>
      </c>
      <c r="E23" s="12">
        <f>'Tab4-S26-S27'!E36</f>
        <v>139247040</v>
      </c>
      <c r="F23" s="12">
        <f>'Tab4-S26-S27'!F36</f>
        <v>242584035</v>
      </c>
      <c r="G23" s="12">
        <f>'Tab4-S26-S27'!G36</f>
        <v>4458439</v>
      </c>
      <c r="H23" s="12">
        <f>'Tab4-S26-S27'!H36</f>
        <v>16721836</v>
      </c>
      <c r="I23" s="12">
        <f>'Tab4-S26-S27'!I36</f>
        <v>4806805</v>
      </c>
      <c r="J23" s="12">
        <f>'Tab4-S26-S27'!J36</f>
        <v>907948</v>
      </c>
      <c r="K23" s="12">
        <f>'Tab4-S26-S27'!K36</f>
        <v>4782298</v>
      </c>
      <c r="L23" s="12">
        <f>'Tab4-S26-S27'!L36</f>
        <v>215865</v>
      </c>
      <c r="M23" s="12">
        <v>6</v>
      </c>
    </row>
    <row r="24" spans="1:13" ht="9.75" customHeight="1">
      <c r="A24" s="7">
        <v>7</v>
      </c>
      <c r="B24" s="3" t="s">
        <v>19</v>
      </c>
      <c r="C24" s="3"/>
      <c r="D24" s="11">
        <f>'Tab4-S26-S27'!D58</f>
        <v>625712548</v>
      </c>
      <c r="E24" s="12">
        <f>'Tab4-S26-S27'!E58</f>
        <v>230689831</v>
      </c>
      <c r="F24" s="12">
        <f>'Tab4-S26-S27'!F58</f>
        <v>387562810</v>
      </c>
      <c r="G24" s="12">
        <f>'Tab4-S26-S27'!G58</f>
        <v>7133552</v>
      </c>
      <c r="H24" s="12">
        <f>'Tab4-S26-S27'!H58</f>
        <v>20604800</v>
      </c>
      <c r="I24" s="12">
        <f>'Tab4-S26-S27'!I58</f>
        <v>7738354</v>
      </c>
      <c r="J24" s="12">
        <f>'Tab4-S26-S27'!J58</f>
        <v>666036</v>
      </c>
      <c r="K24" s="12">
        <f>'Tab4-S26-S27'!K58</f>
        <v>6912382</v>
      </c>
      <c r="L24" s="12">
        <f>'Tab4-S26-S27'!L58</f>
        <v>195898</v>
      </c>
      <c r="M24" s="12">
        <v>7</v>
      </c>
    </row>
    <row r="25" spans="1:14" s="29" customFormat="1" ht="12.75" customHeight="1">
      <c r="A25" s="25">
        <v>8</v>
      </c>
      <c r="B25" s="26" t="s">
        <v>55</v>
      </c>
      <c r="C25" s="26"/>
      <c r="D25" s="27">
        <f>SUM(D18:D24)</f>
        <v>6736795532</v>
      </c>
      <c r="E25" s="28">
        <f>SUM(E18:E24)</f>
        <v>2205667373</v>
      </c>
      <c r="F25" s="28">
        <f>SUM(F18:F24)</f>
        <v>4469915909</v>
      </c>
      <c r="G25" s="28">
        <f aca="true" t="shared" si="2" ref="G25:L25">SUM(G18:G24)</f>
        <v>43875723</v>
      </c>
      <c r="H25" s="28">
        <f t="shared" si="2"/>
        <v>208112583</v>
      </c>
      <c r="I25" s="28">
        <f t="shared" si="2"/>
        <v>69507177</v>
      </c>
      <c r="J25" s="28">
        <f t="shared" si="2"/>
        <v>29759225</v>
      </c>
      <c r="K25" s="28">
        <f t="shared" si="2"/>
        <v>64823857</v>
      </c>
      <c r="L25" s="28">
        <f t="shared" si="2"/>
        <v>20374255</v>
      </c>
      <c r="M25" s="230">
        <v>8</v>
      </c>
      <c r="N25" s="124"/>
    </row>
    <row r="26" spans="1:13" ht="9.75" customHeight="1">
      <c r="A26" s="7">
        <v>9</v>
      </c>
      <c r="B26" s="3" t="s">
        <v>56</v>
      </c>
      <c r="C26" s="3"/>
      <c r="D26" s="11">
        <f>D33+D63+'Tab4-S20-S21'!D22+'Tab4-S20-S21'!D41+'Tab4-S20-S21'!D63+'Tab4-S26-S27'!D22+'Tab4-S26-S27'!D44</f>
        <v>3842734472</v>
      </c>
      <c r="E26" s="12">
        <f>E33+E63+'Tab4-S20-S21'!E22+'Tab4-S20-S21'!E41+'Tab4-S20-S21'!E63+'Tab4-S26-S27'!E22+'Tab4-S26-S27'!E44</f>
        <v>1175403067</v>
      </c>
      <c r="F26" s="12">
        <f>F33+F63+'Tab4-S20-S21'!F22+'Tab4-S20-S21'!F41+'Tab4-S20-S21'!F63+'Tab4-S26-S27'!F22+'Tab4-S26-S27'!F44</f>
        <v>2651087148</v>
      </c>
      <c r="G26" s="12">
        <f>G33+G63+'Tab4-S20-S21'!G22+'Tab4-S20-S21'!G41+'Tab4-S20-S21'!G63+'Tab4-S26-S27'!G22+'Tab4-S26-S27'!G44</f>
        <v>21559435</v>
      </c>
      <c r="H26" s="12">
        <f>H33+H63+'Tab4-S20-S21'!H22+'Tab4-S20-S21'!H41+'Tab4-S20-S21'!H63+'Tab4-S26-S27'!H22+'Tab4-S26-S27'!H44</f>
        <v>106095146</v>
      </c>
      <c r="I26" s="12">
        <f>I33+I63+'Tab4-S20-S21'!I22+'Tab4-S20-S21'!I41+'Tab4-S20-S21'!I63+'Tab4-S26-S27'!I22+'Tab4-S26-S27'!I44</f>
        <v>33997133</v>
      </c>
      <c r="J26" s="12">
        <f>J25-J27</f>
        <v>22064087</v>
      </c>
      <c r="K26" s="12">
        <f>K33+K63+'Tab4-S20-S21'!K22+'Tab4-S20-S21'!K41+'Tab4-S20-S21'!K63+'Tab4-S26-S27'!K22+'Tab4-S26-S27'!K44</f>
        <v>29681770</v>
      </c>
      <c r="L26" s="12">
        <f>L33+L63+'Tab4-S20-S21'!L22+'Tab4-S20-S21'!L41+'Tab4-S20-S21'!L63+'Tab4-S26-S27'!L22+'Tab4-S26-S27'!L44</f>
        <v>18254191</v>
      </c>
      <c r="M26" s="12">
        <v>9</v>
      </c>
    </row>
    <row r="27" spans="1:13" ht="9.75" customHeight="1">
      <c r="A27" s="7">
        <v>10</v>
      </c>
      <c r="B27" s="3" t="s">
        <v>57</v>
      </c>
      <c r="C27" s="3"/>
      <c r="D27" s="11">
        <f>D56+D74+'Tab4-S20-S21'!D32+'Tab4-S20-S21'!D53+'Tab4-S20-S21'!D72+'Tab4-S26-S27'!D35+'Tab4-S26-S27'!D57</f>
        <v>2894061060</v>
      </c>
      <c r="E27" s="12">
        <f>E56+E74+'Tab4-S20-S21'!E32+'Tab4-S20-S21'!E53+'Tab4-S20-S21'!E72+'Tab4-S26-S27'!E35+'Tab4-S26-S27'!E57</f>
        <v>1030264306</v>
      </c>
      <c r="F27" s="12">
        <f>F56+F74+'Tab4-S20-S21'!F32+'Tab4-S20-S21'!F53+'Tab4-S20-S21'!F72+'Tab4-S26-S27'!F35+'Tab4-S26-S27'!F57</f>
        <v>1818828761</v>
      </c>
      <c r="G27" s="12">
        <f>G56+G74+'Tab4-S20-S21'!G32+'Tab4-S20-S21'!G53+'Tab4-S20-S21'!G72+'Tab4-S26-S27'!G35+'Tab4-S26-S27'!G57</f>
        <v>22316288</v>
      </c>
      <c r="H27" s="12">
        <f>H56+H74+'Tab4-S20-S21'!H32+'Tab4-S20-S21'!H53+'Tab4-S20-S21'!H72+'Tab4-S26-S27'!H35+'Tab4-S26-S27'!H57</f>
        <v>102017437</v>
      </c>
      <c r="I27" s="12">
        <f>I56+I74+'Tab4-S20-S21'!I32+'Tab4-S20-S21'!I53+'Tab4-S20-S21'!I72+'Tab4-S26-S27'!I35+'Tab4-S26-S27'!I57</f>
        <v>35510044</v>
      </c>
      <c r="J27" s="12">
        <f>J56+J74+'Tab4-S20-S21'!J32+'Tab4-S20-S21'!J53+'Tab4-S20-S21'!J72+'Tab4-S26-S27'!J35+'Tab4-S26-S27'!J57</f>
        <v>7695138</v>
      </c>
      <c r="K27" s="12">
        <f>K56+K74+'Tab4-S20-S21'!K32+'Tab4-S20-S21'!K53+'Tab4-S20-S21'!K72+'Tab4-S26-S27'!K35+'Tab4-S26-S27'!K57</f>
        <v>35142087</v>
      </c>
      <c r="L27" s="12">
        <f>L56+L74+'Tab4-S20-S21'!L32+'Tab4-S20-S21'!L53+'Tab4-S20-S21'!L72+'Tab4-S26-S27'!L35+'Tab4-S26-S27'!L57</f>
        <v>2120064</v>
      </c>
      <c r="M27" s="12">
        <v>10</v>
      </c>
    </row>
    <row r="28" spans="1:13" s="6" customFormat="1" ht="12.75" customHeight="1">
      <c r="A28" s="404" t="s">
        <v>383</v>
      </c>
      <c r="B28" s="404"/>
      <c r="C28" s="404"/>
      <c r="D28" s="404"/>
      <c r="E28" s="404"/>
      <c r="F28" s="404"/>
      <c r="G28" s="404" t="s">
        <v>383</v>
      </c>
      <c r="H28" s="404"/>
      <c r="I28" s="404"/>
      <c r="J28" s="404"/>
      <c r="K28" s="404"/>
      <c r="L28" s="404"/>
      <c r="M28" s="404"/>
    </row>
    <row r="29" spans="1:13" ht="9.75" customHeight="1">
      <c r="A29" s="7" t="s">
        <v>7</v>
      </c>
      <c r="B29" s="8" t="s">
        <v>8</v>
      </c>
      <c r="C29" s="8"/>
      <c r="D29" s="249"/>
      <c r="E29" s="250"/>
      <c r="F29" s="250"/>
      <c r="G29" s="9"/>
      <c r="H29" s="9"/>
      <c r="I29" s="9"/>
      <c r="J29" s="9"/>
      <c r="K29" s="9"/>
      <c r="L29" s="9"/>
      <c r="M29" s="185"/>
    </row>
    <row r="30" spans="1:13" ht="9.75" customHeight="1">
      <c r="A30" s="7">
        <v>11</v>
      </c>
      <c r="B30" s="3" t="s">
        <v>59</v>
      </c>
      <c r="C30" s="3"/>
      <c r="D30" s="254">
        <v>56740953</v>
      </c>
      <c r="E30" s="251">
        <v>28858052</v>
      </c>
      <c r="F30" s="251">
        <v>25896140</v>
      </c>
      <c r="G30" s="161">
        <v>2209960</v>
      </c>
      <c r="H30" s="161">
        <v>1968145</v>
      </c>
      <c r="I30" s="161">
        <v>529557</v>
      </c>
      <c r="J30" s="161" t="s">
        <v>314</v>
      </c>
      <c r="K30" s="161">
        <v>1301348</v>
      </c>
      <c r="L30" s="161" t="s">
        <v>314</v>
      </c>
      <c r="M30" s="12">
        <v>11</v>
      </c>
    </row>
    <row r="31" spans="1:13" ht="9.75" customHeight="1">
      <c r="A31" s="7">
        <v>12</v>
      </c>
      <c r="B31" s="3" t="s">
        <v>60</v>
      </c>
      <c r="C31" s="3"/>
      <c r="D31" s="255">
        <v>2770813629</v>
      </c>
      <c r="E31" s="252">
        <v>692103211</v>
      </c>
      <c r="F31" s="252">
        <v>2078710418</v>
      </c>
      <c r="G31" s="163">
        <v>6994073</v>
      </c>
      <c r="H31" s="163">
        <v>58319900</v>
      </c>
      <c r="I31" s="163">
        <v>15902205</v>
      </c>
      <c r="J31" s="163">
        <v>19702827</v>
      </c>
      <c r="K31" s="163">
        <v>12206319</v>
      </c>
      <c r="L31" s="163">
        <v>16772426</v>
      </c>
      <c r="M31" s="12">
        <v>12</v>
      </c>
    </row>
    <row r="32" spans="1:13" ht="9.75" customHeight="1">
      <c r="A32" s="7">
        <v>13</v>
      </c>
      <c r="B32" s="3" t="s">
        <v>61</v>
      </c>
      <c r="C32" s="3"/>
      <c r="D32" s="254">
        <v>47244608</v>
      </c>
      <c r="E32" s="251">
        <v>22064906</v>
      </c>
      <c r="F32" s="251">
        <v>25179702</v>
      </c>
      <c r="G32" s="161">
        <v>207281</v>
      </c>
      <c r="H32" s="161">
        <v>1521739</v>
      </c>
      <c r="I32" s="161">
        <v>1183978</v>
      </c>
      <c r="J32" s="161" t="s">
        <v>314</v>
      </c>
      <c r="K32" s="161">
        <v>775226</v>
      </c>
      <c r="L32" s="161">
        <v>13236</v>
      </c>
      <c r="M32" s="12">
        <v>13</v>
      </c>
    </row>
    <row r="33" spans="1:13" ht="9.75" customHeight="1">
      <c r="A33" s="7">
        <v>14</v>
      </c>
      <c r="B33" s="14" t="s">
        <v>4</v>
      </c>
      <c r="C33" s="14"/>
      <c r="D33" s="27">
        <f>SUM(D30:D32)</f>
        <v>2874799190</v>
      </c>
      <c r="E33" s="253">
        <f aca="true" t="shared" si="3" ref="E33:L33">SUM(E30:E32)</f>
        <v>743026169</v>
      </c>
      <c r="F33" s="253">
        <f t="shared" si="3"/>
        <v>2129786260</v>
      </c>
      <c r="G33" s="17">
        <f t="shared" si="3"/>
        <v>9411314</v>
      </c>
      <c r="H33" s="17">
        <f t="shared" si="3"/>
        <v>61809784</v>
      </c>
      <c r="I33" s="17">
        <f t="shared" si="3"/>
        <v>17615740</v>
      </c>
      <c r="J33" s="17">
        <f t="shared" si="3"/>
        <v>19702827</v>
      </c>
      <c r="K33" s="17">
        <f t="shared" si="3"/>
        <v>14282893</v>
      </c>
      <c r="L33" s="17">
        <f t="shared" si="3"/>
        <v>16785662</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29751662</v>
      </c>
      <c r="E36" s="12">
        <v>15220988</v>
      </c>
      <c r="F36" s="12">
        <v>12890624</v>
      </c>
      <c r="G36" s="12">
        <v>147216</v>
      </c>
      <c r="H36" s="12">
        <v>1074207</v>
      </c>
      <c r="I36" s="12">
        <v>151128</v>
      </c>
      <c r="J36" s="12">
        <v>278000</v>
      </c>
      <c r="K36" s="12">
        <v>298746</v>
      </c>
      <c r="L36" s="12">
        <v>7313</v>
      </c>
      <c r="M36" s="12">
        <v>15</v>
      </c>
    </row>
    <row r="37" spans="1:13" ht="9.75" customHeight="1">
      <c r="A37" s="7">
        <v>16</v>
      </c>
      <c r="B37" s="3" t="s">
        <v>63</v>
      </c>
      <c r="C37" s="3"/>
      <c r="D37" s="160">
        <v>37563995</v>
      </c>
      <c r="E37" s="12">
        <v>17159846</v>
      </c>
      <c r="F37" s="12">
        <v>19173431</v>
      </c>
      <c r="G37" s="12">
        <v>254957</v>
      </c>
      <c r="H37" s="12">
        <v>1203470</v>
      </c>
      <c r="I37" s="12">
        <v>246289</v>
      </c>
      <c r="J37" s="12" t="s">
        <v>314</v>
      </c>
      <c r="K37" s="12">
        <v>310020</v>
      </c>
      <c r="L37" s="12" t="s">
        <v>314</v>
      </c>
      <c r="M37" s="12">
        <v>16</v>
      </c>
    </row>
    <row r="38" spans="1:13" ht="9.75" customHeight="1">
      <c r="A38" s="7">
        <v>17</v>
      </c>
      <c r="B38" s="3" t="s">
        <v>64</v>
      </c>
      <c r="C38" s="3"/>
      <c r="D38" s="160">
        <v>36934863</v>
      </c>
      <c r="E38" s="12">
        <v>13779936</v>
      </c>
      <c r="F38" s="12">
        <v>22157926</v>
      </c>
      <c r="G38" s="12">
        <v>105232</v>
      </c>
      <c r="H38" s="12">
        <v>1833540</v>
      </c>
      <c r="I38" s="12">
        <v>469197</v>
      </c>
      <c r="J38" s="12" t="s">
        <v>314</v>
      </c>
      <c r="K38" s="12">
        <v>560224</v>
      </c>
      <c r="L38" s="12" t="s">
        <v>314</v>
      </c>
      <c r="M38" s="12">
        <v>17</v>
      </c>
    </row>
    <row r="39" spans="1:13" ht="9.75" customHeight="1">
      <c r="A39" s="7">
        <v>18</v>
      </c>
      <c r="B39" s="3" t="s">
        <v>65</v>
      </c>
      <c r="C39" s="3"/>
      <c r="D39" s="160">
        <v>70884514</v>
      </c>
      <c r="E39" s="12">
        <v>20321646</v>
      </c>
      <c r="F39" s="12">
        <v>49799190</v>
      </c>
      <c r="G39" s="12">
        <v>563206</v>
      </c>
      <c r="H39" s="12">
        <v>2026589</v>
      </c>
      <c r="I39" s="12">
        <v>125308</v>
      </c>
      <c r="J39" s="12">
        <v>788390</v>
      </c>
      <c r="K39" s="12">
        <v>954765</v>
      </c>
      <c r="L39" s="12">
        <v>87584</v>
      </c>
      <c r="M39" s="12">
        <v>18</v>
      </c>
    </row>
    <row r="40" spans="1:13" ht="9.75" customHeight="1">
      <c r="A40" s="7">
        <v>19</v>
      </c>
      <c r="B40" s="3" t="s">
        <v>66</v>
      </c>
      <c r="C40" s="3"/>
      <c r="D40" s="160">
        <v>50905848</v>
      </c>
      <c r="E40" s="12">
        <v>17559948</v>
      </c>
      <c r="F40" s="12">
        <v>33345900</v>
      </c>
      <c r="G40" s="12">
        <v>344868</v>
      </c>
      <c r="H40" s="12">
        <v>2517589</v>
      </c>
      <c r="I40" s="12">
        <v>1760061</v>
      </c>
      <c r="J40" s="12">
        <v>161847</v>
      </c>
      <c r="K40" s="12">
        <v>924037</v>
      </c>
      <c r="L40" s="12">
        <v>143614</v>
      </c>
      <c r="M40" s="12">
        <v>19</v>
      </c>
    </row>
    <row r="41" spans="1:13" ht="9.75" customHeight="1">
      <c r="A41" s="7">
        <v>20</v>
      </c>
      <c r="B41" s="3" t="s">
        <v>67</v>
      </c>
      <c r="C41" s="3"/>
      <c r="D41" s="160">
        <v>42602285</v>
      </c>
      <c r="E41" s="12">
        <v>16346738</v>
      </c>
      <c r="F41" s="12">
        <v>25425751</v>
      </c>
      <c r="G41" s="12">
        <v>161839</v>
      </c>
      <c r="H41" s="12">
        <v>1143868</v>
      </c>
      <c r="I41" s="12">
        <v>2577782</v>
      </c>
      <c r="J41" s="12" t="s">
        <v>314</v>
      </c>
      <c r="K41" s="12">
        <v>441089</v>
      </c>
      <c r="L41" s="12" t="s">
        <v>314</v>
      </c>
      <c r="M41" s="12">
        <v>20</v>
      </c>
    </row>
    <row r="42" spans="1:13" ht="9.75" customHeight="1">
      <c r="A42" s="7">
        <v>21</v>
      </c>
      <c r="B42" s="3" t="s">
        <v>68</v>
      </c>
      <c r="C42" s="3"/>
      <c r="D42" s="160">
        <v>50872721</v>
      </c>
      <c r="E42" s="12">
        <v>19098172</v>
      </c>
      <c r="F42" s="12">
        <v>30830133</v>
      </c>
      <c r="G42" s="12">
        <v>391710</v>
      </c>
      <c r="H42" s="12">
        <v>1349289</v>
      </c>
      <c r="I42" s="12">
        <v>92568</v>
      </c>
      <c r="J42" s="12" t="s">
        <v>314</v>
      </c>
      <c r="K42" s="12">
        <v>384932</v>
      </c>
      <c r="L42" s="12">
        <v>16205</v>
      </c>
      <c r="M42" s="12">
        <v>21</v>
      </c>
    </row>
    <row r="43" spans="1:13" ht="9.75" customHeight="1">
      <c r="A43" s="7">
        <v>22</v>
      </c>
      <c r="B43" s="3" t="s">
        <v>69</v>
      </c>
      <c r="C43" s="3"/>
      <c r="D43" s="160">
        <v>58452826</v>
      </c>
      <c r="E43" s="12">
        <v>21673441</v>
      </c>
      <c r="F43" s="12">
        <v>36779385</v>
      </c>
      <c r="G43" s="12">
        <v>49924</v>
      </c>
      <c r="H43" s="12">
        <v>2672085</v>
      </c>
      <c r="I43" s="12">
        <v>894295</v>
      </c>
      <c r="J43" s="12" t="s">
        <v>314</v>
      </c>
      <c r="K43" s="12">
        <v>407748</v>
      </c>
      <c r="L43" s="12">
        <v>75186</v>
      </c>
      <c r="M43" s="12">
        <v>22</v>
      </c>
    </row>
    <row r="44" spans="1:13" ht="9.75" customHeight="1">
      <c r="A44" s="7">
        <v>23</v>
      </c>
      <c r="B44" s="3" t="s">
        <v>70</v>
      </c>
      <c r="C44" s="3"/>
      <c r="D44" s="160">
        <v>77102941</v>
      </c>
      <c r="E44" s="12">
        <v>29481938</v>
      </c>
      <c r="F44" s="12">
        <v>47621003</v>
      </c>
      <c r="G44" s="12">
        <v>105795</v>
      </c>
      <c r="H44" s="12">
        <v>3330865</v>
      </c>
      <c r="I44" s="12">
        <v>6231358</v>
      </c>
      <c r="J44" s="12" t="s">
        <v>314</v>
      </c>
      <c r="K44" s="12">
        <v>1288887</v>
      </c>
      <c r="L44" s="12">
        <v>122172</v>
      </c>
      <c r="M44" s="12">
        <v>23</v>
      </c>
    </row>
    <row r="45" spans="1:13" ht="9.75" customHeight="1">
      <c r="A45" s="7">
        <v>24</v>
      </c>
      <c r="B45" s="3" t="s">
        <v>71</v>
      </c>
      <c r="C45" s="3"/>
      <c r="D45" s="160">
        <v>25891235</v>
      </c>
      <c r="E45" s="12">
        <v>10752195</v>
      </c>
      <c r="F45" s="12">
        <v>14608233</v>
      </c>
      <c r="G45" s="12">
        <v>132621</v>
      </c>
      <c r="H45" s="12">
        <v>866685</v>
      </c>
      <c r="I45" s="12">
        <v>330109</v>
      </c>
      <c r="J45" s="12" t="s">
        <v>314</v>
      </c>
      <c r="K45" s="12">
        <v>186333</v>
      </c>
      <c r="L45" s="12">
        <v>36620</v>
      </c>
      <c r="M45" s="12">
        <v>24</v>
      </c>
    </row>
    <row r="46" spans="1:13" ht="9.75" customHeight="1">
      <c r="A46" s="7">
        <v>25</v>
      </c>
      <c r="B46" s="3" t="s">
        <v>72</v>
      </c>
      <c r="C46" s="3"/>
      <c r="D46" s="160">
        <v>39098035</v>
      </c>
      <c r="E46" s="12">
        <v>17781242</v>
      </c>
      <c r="F46" s="12">
        <v>21316793</v>
      </c>
      <c r="G46" s="12">
        <v>606616</v>
      </c>
      <c r="H46" s="12">
        <v>1084776</v>
      </c>
      <c r="I46" s="12">
        <v>1016673</v>
      </c>
      <c r="J46" s="12" t="s">
        <v>314</v>
      </c>
      <c r="K46" s="12">
        <v>513793</v>
      </c>
      <c r="L46" s="12">
        <v>75704</v>
      </c>
      <c r="M46" s="12">
        <v>25</v>
      </c>
    </row>
    <row r="47" spans="1:13" ht="9.75" customHeight="1">
      <c r="A47" s="7">
        <v>26</v>
      </c>
      <c r="B47" s="3" t="s">
        <v>73</v>
      </c>
      <c r="C47" s="3"/>
      <c r="D47" s="160">
        <v>33136518</v>
      </c>
      <c r="E47" s="12">
        <v>12715490</v>
      </c>
      <c r="F47" s="12">
        <v>20421028</v>
      </c>
      <c r="G47" s="12">
        <v>123528</v>
      </c>
      <c r="H47" s="12">
        <v>1420778</v>
      </c>
      <c r="I47" s="12">
        <v>139822</v>
      </c>
      <c r="J47" s="12" t="s">
        <v>314</v>
      </c>
      <c r="K47" s="12">
        <v>176106</v>
      </c>
      <c r="L47" s="12" t="s">
        <v>314</v>
      </c>
      <c r="M47" s="12">
        <v>26</v>
      </c>
    </row>
    <row r="48" spans="1:13" ht="9.75" customHeight="1">
      <c r="A48" s="7">
        <v>27</v>
      </c>
      <c r="B48" s="3" t="s">
        <v>74</v>
      </c>
      <c r="C48" s="3"/>
      <c r="D48" s="160">
        <v>36863372</v>
      </c>
      <c r="E48" s="12">
        <v>15006175</v>
      </c>
      <c r="F48" s="12">
        <v>21857197</v>
      </c>
      <c r="G48" s="12">
        <v>202450</v>
      </c>
      <c r="H48" s="12">
        <v>1462975</v>
      </c>
      <c r="I48" s="12">
        <v>405225</v>
      </c>
      <c r="J48" s="12" t="s">
        <v>314</v>
      </c>
      <c r="K48" s="12">
        <v>293841</v>
      </c>
      <c r="L48" s="12">
        <v>2400</v>
      </c>
      <c r="M48" s="12">
        <v>27</v>
      </c>
    </row>
    <row r="49" spans="1:13" ht="9.75" customHeight="1">
      <c r="A49" s="7">
        <v>28</v>
      </c>
      <c r="B49" s="3" t="s">
        <v>60</v>
      </c>
      <c r="C49" s="3"/>
      <c r="D49" s="162">
        <v>213276862</v>
      </c>
      <c r="E49" s="12">
        <v>74044826</v>
      </c>
      <c r="F49" s="12">
        <v>136598031</v>
      </c>
      <c r="G49" s="12">
        <v>572011</v>
      </c>
      <c r="H49" s="12">
        <v>13311948</v>
      </c>
      <c r="I49" s="12">
        <v>1450038</v>
      </c>
      <c r="J49" s="12">
        <v>3460392</v>
      </c>
      <c r="K49" s="12">
        <v>3887630</v>
      </c>
      <c r="L49" s="12">
        <v>290419</v>
      </c>
      <c r="M49" s="12">
        <v>28</v>
      </c>
    </row>
    <row r="50" spans="1:13" ht="9.75" customHeight="1">
      <c r="A50" s="7">
        <v>29</v>
      </c>
      <c r="B50" s="3" t="s">
        <v>75</v>
      </c>
      <c r="C50" s="3"/>
      <c r="D50" s="160">
        <v>30102910</v>
      </c>
      <c r="E50" s="12">
        <v>12113795</v>
      </c>
      <c r="F50" s="12">
        <v>17432557</v>
      </c>
      <c r="G50" s="12">
        <v>652602</v>
      </c>
      <c r="H50" s="12">
        <v>597553</v>
      </c>
      <c r="I50" s="12">
        <v>1489831</v>
      </c>
      <c r="J50" s="12" t="s">
        <v>314</v>
      </c>
      <c r="K50" s="12">
        <v>550205</v>
      </c>
      <c r="L50" s="12" t="s">
        <v>314</v>
      </c>
      <c r="M50" s="12">
        <v>29</v>
      </c>
    </row>
    <row r="51" spans="1:13" ht="9.75" customHeight="1">
      <c r="A51" s="7">
        <v>30</v>
      </c>
      <c r="B51" s="3" t="s">
        <v>76</v>
      </c>
      <c r="C51" s="3"/>
      <c r="D51" s="160">
        <v>47268691</v>
      </c>
      <c r="E51" s="12">
        <v>13669742</v>
      </c>
      <c r="F51" s="12">
        <v>32630143</v>
      </c>
      <c r="G51" s="12">
        <v>596538</v>
      </c>
      <c r="H51" s="12">
        <v>1297121</v>
      </c>
      <c r="I51" s="12">
        <v>462149</v>
      </c>
      <c r="J51" s="12" t="s">
        <v>314</v>
      </c>
      <c r="K51" s="12">
        <v>800765</v>
      </c>
      <c r="L51" s="12" t="s">
        <v>314</v>
      </c>
      <c r="M51" s="12">
        <v>30</v>
      </c>
    </row>
    <row r="52" spans="1:13" ht="9.75" customHeight="1">
      <c r="A52" s="7">
        <v>31</v>
      </c>
      <c r="B52" s="3" t="s">
        <v>61</v>
      </c>
      <c r="C52" s="3"/>
      <c r="D52" s="160">
        <v>79020202</v>
      </c>
      <c r="E52" s="12">
        <v>27808592</v>
      </c>
      <c r="F52" s="12">
        <v>49033019</v>
      </c>
      <c r="G52" s="12">
        <v>1111177</v>
      </c>
      <c r="H52" s="12">
        <v>1567405</v>
      </c>
      <c r="I52" s="12">
        <v>1125218</v>
      </c>
      <c r="J52" s="12" t="s">
        <v>314</v>
      </c>
      <c r="K52" s="12">
        <v>1506500</v>
      </c>
      <c r="L52" s="12" t="s">
        <v>314</v>
      </c>
      <c r="M52" s="12">
        <v>31</v>
      </c>
    </row>
    <row r="53" spans="1:13" ht="9.75" customHeight="1">
      <c r="A53" s="7">
        <v>32</v>
      </c>
      <c r="B53" s="3" t="s">
        <v>77</v>
      </c>
      <c r="C53" s="3"/>
      <c r="D53" s="160">
        <v>50843666</v>
      </c>
      <c r="E53" s="12">
        <v>15096701</v>
      </c>
      <c r="F53" s="12">
        <v>34403202</v>
      </c>
      <c r="G53" s="12">
        <v>1082718</v>
      </c>
      <c r="H53" s="12">
        <v>1575166</v>
      </c>
      <c r="I53" s="12">
        <v>661979</v>
      </c>
      <c r="J53" s="12" t="s">
        <v>314</v>
      </c>
      <c r="K53" s="12">
        <v>1048219</v>
      </c>
      <c r="L53" s="12">
        <v>16945</v>
      </c>
      <c r="M53" s="12">
        <v>32</v>
      </c>
    </row>
    <row r="54" spans="1:13" ht="9.75" customHeight="1">
      <c r="A54" s="7">
        <v>33</v>
      </c>
      <c r="B54" s="3" t="s">
        <v>78</v>
      </c>
      <c r="C54" s="3"/>
      <c r="D54" s="160">
        <v>53185743</v>
      </c>
      <c r="E54" s="12">
        <v>25416456</v>
      </c>
      <c r="F54" s="12">
        <v>26159070</v>
      </c>
      <c r="G54" s="12">
        <v>592692</v>
      </c>
      <c r="H54" s="12">
        <v>1057643</v>
      </c>
      <c r="I54" s="12">
        <v>616594</v>
      </c>
      <c r="J54" s="12">
        <v>100</v>
      </c>
      <c r="K54" s="12">
        <v>670689</v>
      </c>
      <c r="L54" s="12">
        <v>58551</v>
      </c>
      <c r="M54" s="12">
        <v>33</v>
      </c>
    </row>
    <row r="55" spans="1:13" ht="9.75" customHeight="1">
      <c r="A55" s="7">
        <v>34</v>
      </c>
      <c r="B55" s="3" t="s">
        <v>79</v>
      </c>
      <c r="C55" s="3"/>
      <c r="D55" s="160">
        <v>44408900</v>
      </c>
      <c r="E55" s="12">
        <v>11172656</v>
      </c>
      <c r="F55" s="12">
        <v>31763810</v>
      </c>
      <c r="G55" s="12">
        <v>243319</v>
      </c>
      <c r="H55" s="12">
        <v>1351574</v>
      </c>
      <c r="I55" s="12">
        <v>128007</v>
      </c>
      <c r="J55" s="12" t="s">
        <v>314</v>
      </c>
      <c r="K55" s="12">
        <v>509999</v>
      </c>
      <c r="L55" s="12" t="s">
        <v>314</v>
      </c>
      <c r="M55" s="12">
        <v>34</v>
      </c>
    </row>
    <row r="56" spans="1:13" ht="9.75" customHeight="1">
      <c r="A56" s="7">
        <v>35</v>
      </c>
      <c r="B56" s="14" t="s">
        <v>4</v>
      </c>
      <c r="C56" s="14"/>
      <c r="D56" s="16">
        <f aca="true" t="shared" si="4" ref="D56:L56">SUM(D36:D55)</f>
        <v>1108167789</v>
      </c>
      <c r="E56" s="17">
        <f t="shared" si="4"/>
        <v>406220523</v>
      </c>
      <c r="F56" s="17">
        <f t="shared" si="4"/>
        <v>684246426</v>
      </c>
      <c r="G56" s="17">
        <f t="shared" si="4"/>
        <v>8041019</v>
      </c>
      <c r="H56" s="17">
        <f t="shared" si="4"/>
        <v>42745126</v>
      </c>
      <c r="I56" s="17">
        <f t="shared" si="4"/>
        <v>20373631</v>
      </c>
      <c r="J56" s="17">
        <f t="shared" si="4"/>
        <v>4688729</v>
      </c>
      <c r="K56" s="17">
        <f t="shared" si="4"/>
        <v>15714528</v>
      </c>
      <c r="L56" s="17">
        <f t="shared" si="4"/>
        <v>932713</v>
      </c>
      <c r="M56" s="12">
        <v>35</v>
      </c>
    </row>
    <row r="57" spans="1:13" ht="9.75" customHeight="1">
      <c r="A57" s="7">
        <v>36</v>
      </c>
      <c r="B57" s="20" t="s">
        <v>58</v>
      </c>
      <c r="C57" s="20"/>
      <c r="D57" s="16">
        <f>D33+D56</f>
        <v>3982966979</v>
      </c>
      <c r="E57" s="17">
        <f aca="true" t="shared" si="5" ref="E57:L57">E33+E56</f>
        <v>1149246692</v>
      </c>
      <c r="F57" s="17">
        <f t="shared" si="5"/>
        <v>2814032686</v>
      </c>
      <c r="G57" s="17">
        <f t="shared" si="5"/>
        <v>17452333</v>
      </c>
      <c r="H57" s="17">
        <f t="shared" si="5"/>
        <v>104554910</v>
      </c>
      <c r="I57" s="17">
        <f t="shared" si="5"/>
        <v>37989371</v>
      </c>
      <c r="J57" s="17">
        <f t="shared" si="5"/>
        <v>24391556</v>
      </c>
      <c r="K57" s="17">
        <f t="shared" si="5"/>
        <v>29997421</v>
      </c>
      <c r="L57" s="17">
        <f t="shared" si="5"/>
        <v>17718375</v>
      </c>
      <c r="M57" s="12">
        <v>36</v>
      </c>
    </row>
    <row r="58" spans="1:13" s="6" customFormat="1" ht="14.25" customHeight="1">
      <c r="A58" s="404" t="s">
        <v>384</v>
      </c>
      <c r="B58" s="404"/>
      <c r="C58" s="404"/>
      <c r="D58" s="404"/>
      <c r="E58" s="404"/>
      <c r="F58" s="404"/>
      <c r="G58" s="404" t="s">
        <v>384</v>
      </c>
      <c r="H58" s="404"/>
      <c r="I58" s="404"/>
      <c r="J58" s="404"/>
      <c r="K58" s="404"/>
      <c r="L58" s="404"/>
      <c r="M58" s="404"/>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31128061</v>
      </c>
      <c r="E60" s="12">
        <v>16028551</v>
      </c>
      <c r="F60" s="12">
        <v>13488830</v>
      </c>
      <c r="G60" s="12">
        <v>581597</v>
      </c>
      <c r="H60" s="12">
        <v>1394538</v>
      </c>
      <c r="I60" s="12">
        <v>365604</v>
      </c>
      <c r="J60" s="12" t="s">
        <v>314</v>
      </c>
      <c r="K60" s="12">
        <v>691755</v>
      </c>
      <c r="L60" s="12" t="s">
        <v>314</v>
      </c>
      <c r="M60" s="186">
        <v>37</v>
      </c>
    </row>
    <row r="61" spans="1:13" ht="9.75" customHeight="1">
      <c r="A61" s="7">
        <v>38</v>
      </c>
      <c r="B61" s="3" t="s">
        <v>82</v>
      </c>
      <c r="C61" s="3"/>
      <c r="D61" s="160">
        <v>18508165</v>
      </c>
      <c r="E61" s="12">
        <v>10482848</v>
      </c>
      <c r="F61" s="12">
        <v>7104692</v>
      </c>
      <c r="G61" s="12" t="s">
        <v>314</v>
      </c>
      <c r="H61" s="12">
        <v>563413</v>
      </c>
      <c r="I61" s="12">
        <v>993249</v>
      </c>
      <c r="J61" s="12" t="s">
        <v>314</v>
      </c>
      <c r="K61" s="12">
        <v>1068245</v>
      </c>
      <c r="L61" s="12" t="s">
        <v>314</v>
      </c>
      <c r="M61" s="186">
        <v>38</v>
      </c>
    </row>
    <row r="62" spans="1:13" ht="9.75" customHeight="1">
      <c r="A62" s="7">
        <v>39</v>
      </c>
      <c r="B62" s="3" t="s">
        <v>83</v>
      </c>
      <c r="C62" s="3"/>
      <c r="D62" s="160">
        <v>20387862</v>
      </c>
      <c r="E62" s="12">
        <v>11482506</v>
      </c>
      <c r="F62" s="12">
        <v>8905356</v>
      </c>
      <c r="G62" s="12">
        <v>150652</v>
      </c>
      <c r="H62" s="12">
        <v>387105</v>
      </c>
      <c r="I62" s="12">
        <v>121170</v>
      </c>
      <c r="J62" s="12">
        <v>257571</v>
      </c>
      <c r="K62" s="12">
        <v>324321</v>
      </c>
      <c r="L62" s="12" t="s">
        <v>314</v>
      </c>
      <c r="M62" s="186">
        <v>39</v>
      </c>
    </row>
    <row r="63" spans="1:13" s="23" customFormat="1" ht="9.75" customHeight="1">
      <c r="A63" s="7">
        <v>40</v>
      </c>
      <c r="B63" s="14" t="s">
        <v>4</v>
      </c>
      <c r="C63" s="14"/>
      <c r="D63" s="16">
        <f>SUM(D60:D62)</f>
        <v>70024088</v>
      </c>
      <c r="E63" s="17">
        <f aca="true" t="shared" si="6" ref="E63:L63">SUM(E60:E62)</f>
        <v>37993905</v>
      </c>
      <c r="F63" s="17">
        <f t="shared" si="6"/>
        <v>29498878</v>
      </c>
      <c r="G63" s="17">
        <f t="shared" si="6"/>
        <v>732249</v>
      </c>
      <c r="H63" s="17">
        <f t="shared" si="6"/>
        <v>2345056</v>
      </c>
      <c r="I63" s="17">
        <f t="shared" si="6"/>
        <v>1480023</v>
      </c>
      <c r="J63" s="17">
        <f t="shared" si="6"/>
        <v>257571</v>
      </c>
      <c r="K63" s="17">
        <f t="shared" si="6"/>
        <v>2084321</v>
      </c>
      <c r="L63" s="132">
        <f t="shared" si="6"/>
        <v>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34433100</v>
      </c>
      <c r="E65" s="12">
        <v>17043520</v>
      </c>
      <c r="F65" s="12">
        <v>16301840</v>
      </c>
      <c r="G65" s="12">
        <v>510909</v>
      </c>
      <c r="H65" s="12">
        <v>808324</v>
      </c>
      <c r="I65" s="12">
        <v>231705</v>
      </c>
      <c r="J65" s="12" t="s">
        <v>314</v>
      </c>
      <c r="K65" s="12">
        <v>535285</v>
      </c>
      <c r="L65" s="12">
        <v>4500</v>
      </c>
      <c r="M65" s="186">
        <v>41</v>
      </c>
    </row>
    <row r="66" spans="1:13" ht="9.75" customHeight="1">
      <c r="A66" s="7">
        <v>42</v>
      </c>
      <c r="B66" s="3" t="s">
        <v>85</v>
      </c>
      <c r="C66" s="3"/>
      <c r="D66" s="11">
        <v>14441933</v>
      </c>
      <c r="E66" s="12">
        <v>7999485</v>
      </c>
      <c r="F66" s="12">
        <v>6002797</v>
      </c>
      <c r="G66" s="12">
        <v>124975</v>
      </c>
      <c r="H66" s="12">
        <v>95850</v>
      </c>
      <c r="I66" s="12">
        <v>89073</v>
      </c>
      <c r="J66" s="12" t="s">
        <v>314</v>
      </c>
      <c r="K66" s="12">
        <v>215958</v>
      </c>
      <c r="L66" s="12">
        <v>23006</v>
      </c>
      <c r="M66" s="186">
        <v>42</v>
      </c>
    </row>
    <row r="67" spans="1:13" ht="9.75" customHeight="1">
      <c r="A67" s="7">
        <v>43</v>
      </c>
      <c r="B67" s="3" t="s">
        <v>86</v>
      </c>
      <c r="C67" s="3"/>
      <c r="D67" s="11">
        <v>36829893</v>
      </c>
      <c r="E67" s="12">
        <v>14553034</v>
      </c>
      <c r="F67" s="12">
        <v>21541657</v>
      </c>
      <c r="G67" s="12">
        <v>285651</v>
      </c>
      <c r="H67" s="12">
        <v>922205</v>
      </c>
      <c r="I67" s="12" t="s">
        <v>314</v>
      </c>
      <c r="J67" s="12" t="s">
        <v>314</v>
      </c>
      <c r="K67" s="12">
        <v>200141</v>
      </c>
      <c r="L67" s="12" t="s">
        <v>314</v>
      </c>
      <c r="M67" s="186">
        <v>43</v>
      </c>
    </row>
    <row r="68" spans="1:13" ht="9.75" customHeight="1">
      <c r="A68" s="7">
        <v>44</v>
      </c>
      <c r="B68" s="3" t="s">
        <v>81</v>
      </c>
      <c r="C68" s="3"/>
      <c r="D68" s="11">
        <v>68866734</v>
      </c>
      <c r="E68" s="12">
        <v>23228346</v>
      </c>
      <c r="F68" s="12">
        <v>44968388</v>
      </c>
      <c r="G68" s="12">
        <v>792278</v>
      </c>
      <c r="H68" s="12">
        <v>779359</v>
      </c>
      <c r="I68" s="12">
        <v>612733</v>
      </c>
      <c r="J68" s="12">
        <v>15808</v>
      </c>
      <c r="K68" s="12">
        <v>745930</v>
      </c>
      <c r="L68" s="12" t="s">
        <v>314</v>
      </c>
      <c r="M68" s="186">
        <v>44</v>
      </c>
    </row>
    <row r="69" spans="1:13" ht="9.75" customHeight="1">
      <c r="A69" s="7">
        <v>45</v>
      </c>
      <c r="B69" s="3" t="s">
        <v>82</v>
      </c>
      <c r="C69" s="3"/>
      <c r="D69" s="11">
        <v>47941675</v>
      </c>
      <c r="E69" s="12">
        <v>28490446</v>
      </c>
      <c r="F69" s="12">
        <v>19451229</v>
      </c>
      <c r="G69" s="12">
        <v>471275</v>
      </c>
      <c r="H69" s="12">
        <v>773429</v>
      </c>
      <c r="I69" s="12">
        <v>550532</v>
      </c>
      <c r="J69" s="12" t="s">
        <v>314</v>
      </c>
      <c r="K69" s="12">
        <v>1267543</v>
      </c>
      <c r="L69" s="12">
        <v>12500</v>
      </c>
      <c r="M69" s="186">
        <v>45</v>
      </c>
    </row>
    <row r="70" spans="1:13" ht="9.75" customHeight="1">
      <c r="A70" s="7">
        <v>46</v>
      </c>
      <c r="B70" s="3" t="s">
        <v>87</v>
      </c>
      <c r="C70" s="3"/>
      <c r="D70" s="11">
        <v>17188908</v>
      </c>
      <c r="E70" s="12">
        <v>7359605</v>
      </c>
      <c r="F70" s="12">
        <v>8933402</v>
      </c>
      <c r="G70" s="12">
        <v>111037</v>
      </c>
      <c r="H70" s="12">
        <v>490203</v>
      </c>
      <c r="I70" s="12">
        <v>100473</v>
      </c>
      <c r="J70" s="12" t="s">
        <v>314</v>
      </c>
      <c r="K70" s="12">
        <v>221561</v>
      </c>
      <c r="L70" s="12">
        <v>5000</v>
      </c>
      <c r="M70" s="186">
        <v>46</v>
      </c>
    </row>
    <row r="71" spans="1:13" ht="9.75" customHeight="1">
      <c r="A71" s="7">
        <v>47</v>
      </c>
      <c r="B71" s="3" t="s">
        <v>88</v>
      </c>
      <c r="C71" s="3"/>
      <c r="D71" s="11">
        <v>28486561</v>
      </c>
      <c r="E71" s="12">
        <v>11946967</v>
      </c>
      <c r="F71" s="12">
        <v>16539594</v>
      </c>
      <c r="G71" s="12">
        <v>74612</v>
      </c>
      <c r="H71" s="12">
        <v>503340</v>
      </c>
      <c r="I71" s="12">
        <v>624340</v>
      </c>
      <c r="J71" s="12">
        <v>254042</v>
      </c>
      <c r="K71" s="12">
        <v>105980</v>
      </c>
      <c r="L71" s="12" t="s">
        <v>314</v>
      </c>
      <c r="M71" s="186">
        <v>47</v>
      </c>
    </row>
    <row r="72" spans="1:13" ht="9.75" customHeight="1">
      <c r="A72" s="7">
        <v>48</v>
      </c>
      <c r="B72" s="3" t="s">
        <v>89</v>
      </c>
      <c r="C72" s="3"/>
      <c r="D72" s="11">
        <v>31034993</v>
      </c>
      <c r="E72" s="12">
        <v>11631128</v>
      </c>
      <c r="F72" s="12">
        <v>17978186</v>
      </c>
      <c r="G72" s="12">
        <v>212228</v>
      </c>
      <c r="H72" s="12">
        <v>2069211</v>
      </c>
      <c r="I72" s="12">
        <v>821670</v>
      </c>
      <c r="J72" s="12" t="s">
        <v>314</v>
      </c>
      <c r="K72" s="12">
        <v>154293</v>
      </c>
      <c r="L72" s="12" t="s">
        <v>314</v>
      </c>
      <c r="M72" s="186">
        <v>48</v>
      </c>
    </row>
    <row r="73" spans="1:13" ht="9.75" customHeight="1">
      <c r="A73" s="7">
        <v>49</v>
      </c>
      <c r="B73" s="3" t="s">
        <v>90</v>
      </c>
      <c r="C73" s="3"/>
      <c r="D73" s="11">
        <v>24371810</v>
      </c>
      <c r="E73" s="12">
        <v>7439265</v>
      </c>
      <c r="F73" s="12">
        <v>15260750</v>
      </c>
      <c r="G73" s="12">
        <v>47375</v>
      </c>
      <c r="H73" s="12">
        <v>999919</v>
      </c>
      <c r="I73" s="12">
        <v>110163</v>
      </c>
      <c r="J73" s="12">
        <v>339339</v>
      </c>
      <c r="K73" s="12">
        <v>278526</v>
      </c>
      <c r="L73" s="12" t="s">
        <v>314</v>
      </c>
      <c r="M73" s="186">
        <v>49</v>
      </c>
    </row>
    <row r="74" spans="1:13" s="23" customFormat="1" ht="9.75" customHeight="1">
      <c r="A74" s="7">
        <v>50</v>
      </c>
      <c r="B74" s="14" t="s">
        <v>4</v>
      </c>
      <c r="C74" s="14"/>
      <c r="D74" s="16">
        <f>SUM(D65:D73)</f>
        <v>303595607</v>
      </c>
      <c r="E74" s="17">
        <f aca="true" t="shared" si="7" ref="E74:L74">SUM(E65:E73)</f>
        <v>129691796</v>
      </c>
      <c r="F74" s="17">
        <f t="shared" si="7"/>
        <v>166977843</v>
      </c>
      <c r="G74" s="17">
        <f>SUM(G65:G73)</f>
        <v>2630340</v>
      </c>
      <c r="H74" s="17">
        <f t="shared" si="7"/>
        <v>7441840</v>
      </c>
      <c r="I74" s="17">
        <f t="shared" si="7"/>
        <v>3140689</v>
      </c>
      <c r="J74" s="17">
        <f t="shared" si="7"/>
        <v>609189</v>
      </c>
      <c r="K74" s="17">
        <f t="shared" si="7"/>
        <v>3725217</v>
      </c>
      <c r="L74" s="17">
        <f t="shared" si="7"/>
        <v>45006</v>
      </c>
      <c r="M74" s="186">
        <v>50</v>
      </c>
    </row>
    <row r="75" spans="1:13" s="23" customFormat="1" ht="9.75" customHeight="1">
      <c r="A75" s="7">
        <v>51</v>
      </c>
      <c r="B75" s="20" t="s">
        <v>80</v>
      </c>
      <c r="C75" s="20"/>
      <c r="D75" s="16">
        <f aca="true" t="shared" si="8" ref="D75:L75">D63+D74</f>
        <v>373619695</v>
      </c>
      <c r="E75" s="17">
        <f t="shared" si="8"/>
        <v>167685701</v>
      </c>
      <c r="F75" s="17">
        <f t="shared" si="8"/>
        <v>196476721</v>
      </c>
      <c r="G75" s="17">
        <f t="shared" si="8"/>
        <v>3362589</v>
      </c>
      <c r="H75" s="17">
        <f t="shared" si="8"/>
        <v>9786896</v>
      </c>
      <c r="I75" s="17">
        <f t="shared" si="8"/>
        <v>4620712</v>
      </c>
      <c r="J75" s="17">
        <f t="shared" si="8"/>
        <v>866760</v>
      </c>
      <c r="K75" s="17">
        <f t="shared" si="8"/>
        <v>5809538</v>
      </c>
      <c r="L75" s="17">
        <f t="shared" si="8"/>
        <v>45006</v>
      </c>
      <c r="M75" s="186">
        <v>51</v>
      </c>
    </row>
    <row r="76" spans="1:13" ht="8.25" customHeight="1">
      <c r="A76" s="403" t="s">
        <v>33</v>
      </c>
      <c r="B76" s="403"/>
      <c r="C76" s="403"/>
      <c r="D76" s="403"/>
      <c r="E76" s="403"/>
      <c r="F76" s="403"/>
      <c r="G76" s="403"/>
      <c r="H76" s="403"/>
      <c r="I76" s="403"/>
      <c r="J76" s="403"/>
      <c r="K76" s="24"/>
      <c r="L76" s="24"/>
      <c r="M76" s="24"/>
    </row>
    <row r="77" spans="1:13" s="52" customFormat="1" ht="9" customHeight="1">
      <c r="A77" s="208" t="s">
        <v>401</v>
      </c>
      <c r="B77" s="148"/>
      <c r="C77" s="148"/>
      <c r="D77" s="148"/>
      <c r="E77" s="148"/>
      <c r="F77" s="148"/>
      <c r="G77" s="148"/>
      <c r="H77" s="148"/>
      <c r="I77" s="148"/>
      <c r="J77" s="148"/>
      <c r="K77" s="148"/>
      <c r="L77" s="148"/>
      <c r="M77" s="187" t="s">
        <v>7</v>
      </c>
    </row>
    <row r="78" spans="1:13" s="52" customFormat="1" ht="9" customHeight="1">
      <c r="A78" s="329" t="s">
        <v>360</v>
      </c>
      <c r="B78" s="329"/>
      <c r="C78" s="329"/>
      <c r="D78" s="329"/>
      <c r="E78" s="329"/>
      <c r="F78" s="329"/>
      <c r="G78" s="144" t="s">
        <v>402</v>
      </c>
      <c r="H78" s="144"/>
      <c r="I78" s="144"/>
      <c r="J78" s="144"/>
      <c r="K78" s="145"/>
      <c r="L78" s="145"/>
      <c r="M78" s="187"/>
    </row>
    <row r="79" spans="1:13" s="52" customFormat="1" ht="9">
      <c r="A79" s="401" t="s">
        <v>135</v>
      </c>
      <c r="B79" s="401"/>
      <c r="C79" s="401"/>
      <c r="D79" s="401"/>
      <c r="E79" s="401"/>
      <c r="F79" s="401"/>
      <c r="M79" s="226"/>
    </row>
    <row r="96" ht="9.75">
      <c r="L96" s="116"/>
    </row>
    <row r="97" ht="9.75">
      <c r="L97" s="116"/>
    </row>
  </sheetData>
  <sheetProtection/>
  <mergeCells count="29">
    <mergeCell ref="G1:M1"/>
    <mergeCell ref="A1:F1"/>
    <mergeCell ref="A78:F78"/>
    <mergeCell ref="K2:L2"/>
    <mergeCell ref="G4:H4"/>
    <mergeCell ref="F13:F15"/>
    <mergeCell ref="H13:H15"/>
    <mergeCell ref="J13:J15"/>
    <mergeCell ref="L13:L15"/>
    <mergeCell ref="G17:M17"/>
    <mergeCell ref="G2:H2"/>
    <mergeCell ref="B4:F4"/>
    <mergeCell ref="G7:L8"/>
    <mergeCell ref="E2:F2"/>
    <mergeCell ref="B3:F3"/>
    <mergeCell ref="I9:J12"/>
    <mergeCell ref="G9:H12"/>
    <mergeCell ref="G3:I3"/>
    <mergeCell ref="B6:C16"/>
    <mergeCell ref="A79:F79"/>
    <mergeCell ref="A17:F17"/>
    <mergeCell ref="A76:J76"/>
    <mergeCell ref="A58:F58"/>
    <mergeCell ref="G58:M58"/>
    <mergeCell ref="K9:L12"/>
    <mergeCell ref="D6:D15"/>
    <mergeCell ref="A28:F28"/>
    <mergeCell ref="G28:M28"/>
    <mergeCell ref="E7:F12"/>
  </mergeCells>
  <printOptions horizontalCentered="1"/>
  <pageMargins left="0.7874015748031497" right="0.7874015748031497" top="0.5905511811023622" bottom="0.7874015748031497" header="0.5118110236220472" footer="0.5118110236220472"/>
  <pageSetup horizontalDpi="300" verticalDpi="300" orientation="portrait" scale="83" r:id="rId1"/>
  <headerFooter differentOddEven="1" alignWithMargins="0">
    <oddFooter>&amp;C14</oddFooter>
    <evenFooter>&amp;C15</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workbookViewId="0" topLeftCell="A1">
      <selection activeCell="L90" sqref="L90"/>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31" customWidth="1"/>
  </cols>
  <sheetData>
    <row r="1" spans="1:15" s="4" customFormat="1" ht="12" customHeight="1">
      <c r="A1" s="400"/>
      <c r="B1" s="400"/>
      <c r="C1" s="400"/>
      <c r="D1" s="400"/>
      <c r="E1" s="400"/>
      <c r="F1" s="400"/>
      <c r="G1" s="400"/>
      <c r="H1" s="400"/>
      <c r="I1" s="400"/>
      <c r="J1" s="400"/>
      <c r="K1" s="400"/>
      <c r="L1" s="400"/>
      <c r="M1" s="400"/>
      <c r="N1" s="400"/>
      <c r="O1" s="400"/>
    </row>
    <row r="2" spans="1:15" s="4" customFormat="1" ht="12" customHeight="1">
      <c r="A2" s="60"/>
      <c r="B2" s="50"/>
      <c r="C2" s="50"/>
      <c r="D2" s="50"/>
      <c r="E2" s="379"/>
      <c r="F2" s="379"/>
      <c r="G2" s="379" t="s">
        <v>193</v>
      </c>
      <c r="H2" s="379"/>
      <c r="I2" s="380" t="s">
        <v>194</v>
      </c>
      <c r="J2" s="380"/>
      <c r="K2" s="380"/>
      <c r="L2" s="380"/>
      <c r="M2" s="62" t="s">
        <v>7</v>
      </c>
      <c r="O2" s="228"/>
    </row>
    <row r="3" spans="1:15" s="4" customFormat="1" ht="12" customHeight="1">
      <c r="A3" s="227"/>
      <c r="B3" s="379" t="s">
        <v>195</v>
      </c>
      <c r="C3" s="379"/>
      <c r="D3" s="379"/>
      <c r="E3" s="379"/>
      <c r="F3" s="379"/>
      <c r="G3" s="379"/>
      <c r="H3" s="379"/>
      <c r="I3" s="380" t="s">
        <v>196</v>
      </c>
      <c r="J3" s="380"/>
      <c r="K3" s="380"/>
      <c r="L3" s="380"/>
      <c r="M3" s="85"/>
      <c r="O3" s="228"/>
    </row>
    <row r="4" spans="1:15" s="4" customFormat="1" ht="12" customHeight="1">
      <c r="A4" s="227"/>
      <c r="B4" s="379" t="s">
        <v>395</v>
      </c>
      <c r="C4" s="379"/>
      <c r="D4" s="379"/>
      <c r="E4" s="379"/>
      <c r="F4" s="379"/>
      <c r="G4" s="379"/>
      <c r="H4" s="379"/>
      <c r="I4" s="419" t="s">
        <v>197</v>
      </c>
      <c r="J4" s="419"/>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05" t="s">
        <v>200</v>
      </c>
      <c r="C6" s="414"/>
      <c r="D6" s="90" t="s">
        <v>7</v>
      </c>
      <c r="E6" s="92" t="s">
        <v>7</v>
      </c>
      <c r="F6" s="92" t="s">
        <v>7</v>
      </c>
      <c r="G6" s="92" t="s">
        <v>7</v>
      </c>
      <c r="H6" s="91" t="s">
        <v>198</v>
      </c>
      <c r="I6" s="92" t="s">
        <v>199</v>
      </c>
      <c r="J6" s="92" t="s">
        <v>7</v>
      </c>
      <c r="K6" s="92" t="s">
        <v>7</v>
      </c>
      <c r="L6" s="92" t="s">
        <v>7</v>
      </c>
      <c r="M6" s="92" t="s">
        <v>7</v>
      </c>
      <c r="N6" s="89" t="s">
        <v>7</v>
      </c>
      <c r="O6" s="177" t="s">
        <v>7</v>
      </c>
    </row>
    <row r="7" spans="1:15" ht="12.75">
      <c r="A7" s="93" t="s">
        <v>7</v>
      </c>
      <c r="B7" s="407"/>
      <c r="C7" s="415"/>
      <c r="D7" s="420" t="s">
        <v>209</v>
      </c>
      <c r="E7" s="421"/>
      <c r="F7" s="421"/>
      <c r="G7" s="421"/>
      <c r="H7" s="421"/>
      <c r="I7" s="424" t="s">
        <v>199</v>
      </c>
      <c r="J7" s="92" t="s">
        <v>7</v>
      </c>
      <c r="K7" s="92" t="s">
        <v>7</v>
      </c>
      <c r="L7" s="92" t="s">
        <v>7</v>
      </c>
      <c r="M7" s="92" t="s">
        <v>7</v>
      </c>
      <c r="N7" s="89" t="s">
        <v>7</v>
      </c>
      <c r="O7" s="183" t="s">
        <v>7</v>
      </c>
    </row>
    <row r="8" spans="1:15" ht="12.75">
      <c r="A8" s="93" t="s">
        <v>7</v>
      </c>
      <c r="B8" s="407"/>
      <c r="C8" s="415"/>
      <c r="D8" s="422"/>
      <c r="E8" s="423"/>
      <c r="F8" s="423"/>
      <c r="G8" s="423"/>
      <c r="H8" s="423"/>
      <c r="I8" s="425"/>
      <c r="J8" s="138"/>
      <c r="K8" s="138"/>
      <c r="L8" s="138"/>
      <c r="M8" s="138"/>
      <c r="N8" s="137"/>
      <c r="O8" s="183" t="s">
        <v>7</v>
      </c>
    </row>
    <row r="9" spans="1:15" ht="12.75" customHeight="1">
      <c r="A9" s="93" t="s">
        <v>7</v>
      </c>
      <c r="B9" s="407"/>
      <c r="C9" s="415"/>
      <c r="D9" s="405" t="s">
        <v>281</v>
      </c>
      <c r="E9" s="406"/>
      <c r="F9" s="405" t="s">
        <v>175</v>
      </c>
      <c r="G9" s="414"/>
      <c r="H9" s="414"/>
      <c r="I9" s="414" t="s">
        <v>280</v>
      </c>
      <c r="J9" s="406"/>
      <c r="K9" s="405" t="s">
        <v>37</v>
      </c>
      <c r="L9" s="406"/>
      <c r="M9" s="405" t="s">
        <v>279</v>
      </c>
      <c r="N9" s="406"/>
      <c r="O9" s="183" t="s">
        <v>7</v>
      </c>
    </row>
    <row r="10" spans="1:15" ht="24">
      <c r="A10" s="95" t="s">
        <v>177</v>
      </c>
      <c r="B10" s="407"/>
      <c r="C10" s="415"/>
      <c r="D10" s="407"/>
      <c r="E10" s="408"/>
      <c r="F10" s="409"/>
      <c r="G10" s="416"/>
      <c r="H10" s="416"/>
      <c r="I10" s="415"/>
      <c r="J10" s="408"/>
      <c r="K10" s="407"/>
      <c r="L10" s="408"/>
      <c r="M10" s="407"/>
      <c r="N10" s="408"/>
      <c r="O10" s="183" t="s">
        <v>177</v>
      </c>
    </row>
    <row r="11" spans="1:15" ht="12.75" customHeight="1">
      <c r="A11" s="95" t="s">
        <v>181</v>
      </c>
      <c r="B11" s="407"/>
      <c r="C11" s="415"/>
      <c r="D11" s="407"/>
      <c r="E11" s="408"/>
      <c r="F11" s="405" t="s">
        <v>277</v>
      </c>
      <c r="G11" s="406"/>
      <c r="H11" s="405" t="s">
        <v>278</v>
      </c>
      <c r="I11" s="415"/>
      <c r="J11" s="408"/>
      <c r="K11" s="407"/>
      <c r="L11" s="408"/>
      <c r="M11" s="407"/>
      <c r="N11" s="408"/>
      <c r="O11" s="183" t="s">
        <v>181</v>
      </c>
    </row>
    <row r="12" spans="1:15" ht="12.75" customHeight="1">
      <c r="A12" s="93" t="s">
        <v>7</v>
      </c>
      <c r="B12" s="407"/>
      <c r="C12" s="415"/>
      <c r="D12" s="407"/>
      <c r="E12" s="408"/>
      <c r="F12" s="407"/>
      <c r="G12" s="408"/>
      <c r="H12" s="407"/>
      <c r="I12" s="415"/>
      <c r="J12" s="408"/>
      <c r="K12" s="407"/>
      <c r="L12" s="408"/>
      <c r="M12" s="407"/>
      <c r="N12" s="408"/>
      <c r="O12" s="183" t="s">
        <v>7</v>
      </c>
    </row>
    <row r="13" spans="1:15" ht="30" customHeight="1">
      <c r="A13" s="93" t="s">
        <v>7</v>
      </c>
      <c r="B13" s="407"/>
      <c r="C13" s="415"/>
      <c r="D13" s="409"/>
      <c r="E13" s="410"/>
      <c r="F13" s="409"/>
      <c r="G13" s="410"/>
      <c r="H13" s="409"/>
      <c r="I13" s="416"/>
      <c r="J13" s="410"/>
      <c r="K13" s="409"/>
      <c r="L13" s="410"/>
      <c r="M13" s="409"/>
      <c r="N13" s="410"/>
      <c r="O13" s="183" t="s">
        <v>7</v>
      </c>
    </row>
    <row r="14" spans="1:15" ht="16.5" customHeight="1">
      <c r="A14" s="93"/>
      <c r="B14" s="407"/>
      <c r="C14" s="415"/>
      <c r="D14" s="98" t="s">
        <v>201</v>
      </c>
      <c r="E14" s="411" t="s">
        <v>258</v>
      </c>
      <c r="F14" s="98" t="s">
        <v>201</v>
      </c>
      <c r="G14" s="411" t="s">
        <v>258</v>
      </c>
      <c r="H14" s="99" t="s">
        <v>201</v>
      </c>
      <c r="I14" s="100" t="s">
        <v>201</v>
      </c>
      <c r="J14" s="411" t="s">
        <v>258</v>
      </c>
      <c r="K14" s="98" t="s">
        <v>201</v>
      </c>
      <c r="L14" s="411" t="s">
        <v>258</v>
      </c>
      <c r="M14" s="98" t="s">
        <v>201</v>
      </c>
      <c r="N14" s="411" t="s">
        <v>354</v>
      </c>
      <c r="O14" s="183" t="s">
        <v>7</v>
      </c>
    </row>
    <row r="15" spans="1:15" ht="12.75" customHeight="1">
      <c r="A15" s="93"/>
      <c r="B15" s="407"/>
      <c r="C15" s="415"/>
      <c r="D15" s="96" t="s">
        <v>202</v>
      </c>
      <c r="E15" s="412"/>
      <c r="F15" s="96" t="s">
        <v>202</v>
      </c>
      <c r="G15" s="412"/>
      <c r="H15" s="97" t="s">
        <v>202</v>
      </c>
      <c r="I15" s="95" t="s">
        <v>202</v>
      </c>
      <c r="J15" s="412"/>
      <c r="K15" s="96" t="s">
        <v>202</v>
      </c>
      <c r="L15" s="412"/>
      <c r="M15" s="96" t="s">
        <v>202</v>
      </c>
      <c r="N15" s="412"/>
      <c r="O15" s="183" t="s">
        <v>7</v>
      </c>
    </row>
    <row r="16" spans="1:15" ht="20.25" customHeight="1">
      <c r="A16" s="93" t="s">
        <v>7</v>
      </c>
      <c r="B16" s="407"/>
      <c r="C16" s="415"/>
      <c r="D16" s="96" t="s">
        <v>203</v>
      </c>
      <c r="E16" s="413"/>
      <c r="F16" s="96" t="s">
        <v>203</v>
      </c>
      <c r="G16" s="413"/>
      <c r="H16" s="134" t="s">
        <v>203</v>
      </c>
      <c r="I16" s="135" t="s">
        <v>203</v>
      </c>
      <c r="J16" s="413"/>
      <c r="K16" s="96" t="s">
        <v>203</v>
      </c>
      <c r="L16" s="413"/>
      <c r="M16" s="96" t="s">
        <v>353</v>
      </c>
      <c r="N16" s="413"/>
      <c r="O16" s="183" t="s">
        <v>7</v>
      </c>
    </row>
    <row r="17" spans="1:15" s="109" customFormat="1" ht="11.25" customHeight="1">
      <c r="A17" s="108" t="s">
        <v>7</v>
      </c>
      <c r="B17" s="417"/>
      <c r="C17" s="418"/>
      <c r="D17" s="102" t="s">
        <v>51</v>
      </c>
      <c r="E17" s="102" t="s">
        <v>52</v>
      </c>
      <c r="F17" s="102" t="s">
        <v>53</v>
      </c>
      <c r="G17" s="103" t="s">
        <v>186</v>
      </c>
      <c r="H17" s="104" t="s">
        <v>214</v>
      </c>
      <c r="I17" s="129" t="s">
        <v>215</v>
      </c>
      <c r="J17" s="102" t="s">
        <v>216</v>
      </c>
      <c r="K17" s="102" t="s">
        <v>217</v>
      </c>
      <c r="L17" s="102" t="s">
        <v>218</v>
      </c>
      <c r="M17" s="102" t="s">
        <v>219</v>
      </c>
      <c r="N17" s="102" t="s">
        <v>220</v>
      </c>
      <c r="O17" s="184" t="s">
        <v>7</v>
      </c>
    </row>
    <row r="18" spans="1:15" s="6" customFormat="1" ht="24" customHeight="1">
      <c r="A18" s="402" t="s">
        <v>382</v>
      </c>
      <c r="B18" s="402"/>
      <c r="C18" s="402"/>
      <c r="D18" s="402"/>
      <c r="E18" s="402"/>
      <c r="F18" s="402"/>
      <c r="G18" s="402"/>
      <c r="H18" s="402"/>
      <c r="I18" s="402" t="s">
        <v>382</v>
      </c>
      <c r="J18" s="402"/>
      <c r="K18" s="402"/>
      <c r="L18" s="402"/>
      <c r="M18" s="402"/>
      <c r="N18" s="402"/>
      <c r="O18" s="402"/>
    </row>
    <row r="19" spans="1:15" s="4" customFormat="1" ht="9.75" customHeight="1">
      <c r="A19" s="7">
        <v>1</v>
      </c>
      <c r="B19" s="3" t="s">
        <v>58</v>
      </c>
      <c r="C19" s="3"/>
      <c r="D19" s="11">
        <f>D59</f>
        <v>376232625</v>
      </c>
      <c r="E19" s="12">
        <f aca="true" t="shared" si="0" ref="E19:N19">E59</f>
        <v>2615381709</v>
      </c>
      <c r="F19" s="12">
        <f t="shared" si="0"/>
        <v>332152025</v>
      </c>
      <c r="G19" s="12">
        <f t="shared" si="0"/>
        <v>2615381709</v>
      </c>
      <c r="H19" s="12">
        <f t="shared" si="0"/>
        <v>44080600</v>
      </c>
      <c r="I19" s="12">
        <f t="shared" si="0"/>
        <v>657213834</v>
      </c>
      <c r="J19" s="12">
        <f t="shared" si="0"/>
        <v>11658667</v>
      </c>
      <c r="K19" s="12">
        <f t="shared" si="0"/>
        <v>574610</v>
      </c>
      <c r="L19" s="12">
        <f t="shared" si="0"/>
        <v>2371996</v>
      </c>
      <c r="M19" s="12">
        <f t="shared" si="0"/>
        <v>29786498</v>
      </c>
      <c r="N19" s="12">
        <f t="shared" si="0"/>
        <v>37955473</v>
      </c>
      <c r="O19" s="228">
        <v>1</v>
      </c>
    </row>
    <row r="20" spans="1:15" s="4" customFormat="1" ht="9.75" customHeight="1">
      <c r="A20" s="7">
        <v>2</v>
      </c>
      <c r="B20" s="3" t="s">
        <v>80</v>
      </c>
      <c r="C20" s="3"/>
      <c r="D20" s="11">
        <f>D79</f>
        <v>11892615</v>
      </c>
      <c r="E20" s="12">
        <f aca="true" t="shared" si="1" ref="E20:N20">E79</f>
        <v>181151736</v>
      </c>
      <c r="F20" s="12">
        <f t="shared" si="1"/>
        <v>5423706</v>
      </c>
      <c r="G20" s="12">
        <f t="shared" si="1"/>
        <v>181151736</v>
      </c>
      <c r="H20" s="12">
        <f t="shared" si="1"/>
        <v>6468909</v>
      </c>
      <c r="I20" s="12">
        <f t="shared" si="1"/>
        <v>135135256</v>
      </c>
      <c r="J20" s="12">
        <f t="shared" si="1"/>
        <v>742532</v>
      </c>
      <c r="K20" s="12">
        <f t="shared" si="1"/>
        <v>77515</v>
      </c>
      <c r="L20" s="12">
        <f t="shared" si="1"/>
        <v>18089</v>
      </c>
      <c r="M20" s="12">
        <f t="shared" si="1"/>
        <v>6787476</v>
      </c>
      <c r="N20" s="12">
        <f t="shared" si="1"/>
        <v>3865702</v>
      </c>
      <c r="O20" s="228">
        <v>2</v>
      </c>
    </row>
    <row r="21" spans="1:15" s="4" customFormat="1" ht="9.75" customHeight="1">
      <c r="A21" s="7">
        <v>3</v>
      </c>
      <c r="B21" s="3" t="s">
        <v>92</v>
      </c>
      <c r="C21" s="3"/>
      <c r="D21" s="11">
        <f>'Tab4-S22-S23'!D34</f>
        <v>9081063</v>
      </c>
      <c r="E21" s="12">
        <f>'Tab4-S22-S23'!E34</f>
        <v>169612499</v>
      </c>
      <c r="F21" s="12">
        <f>'Tab4-S22-S23'!F34</f>
        <v>5728264</v>
      </c>
      <c r="G21" s="12">
        <f>'Tab4-S22-S23'!G34</f>
        <v>169612499</v>
      </c>
      <c r="H21" s="12">
        <f>'Tab4-S22-S23'!H34</f>
        <v>3352799</v>
      </c>
      <c r="I21" s="12">
        <f>'Tab4-S22-S23'!I34</f>
        <v>121278203</v>
      </c>
      <c r="J21" s="12">
        <f>'Tab4-S22-S23'!J34</f>
        <v>921669</v>
      </c>
      <c r="K21" s="12">
        <f>'Tab4-S22-S23'!K34</f>
        <v>53545</v>
      </c>
      <c r="L21" s="12" t="str">
        <f>'Tab4-S22-S23'!L73</f>
        <v>-</v>
      </c>
      <c r="M21" s="12">
        <f>'Tab4-S22-S23'!M34</f>
        <v>3969003</v>
      </c>
      <c r="N21" s="12">
        <f>'Tab4-S22-S23'!N34</f>
        <v>4205939</v>
      </c>
      <c r="O21" s="228">
        <v>3</v>
      </c>
    </row>
    <row r="22" spans="1:15" s="4" customFormat="1" ht="9.75" customHeight="1">
      <c r="A22" s="7">
        <v>4</v>
      </c>
      <c r="B22" s="3" t="s">
        <v>102</v>
      </c>
      <c r="C22" s="3"/>
      <c r="D22" s="11">
        <f>'Tab4-S22-S23'!D55</f>
        <v>11152668</v>
      </c>
      <c r="E22" s="12">
        <f>'Tab4-S22-S23'!E55</f>
        <v>141899847</v>
      </c>
      <c r="F22" s="12">
        <f>'Tab4-S22-S23'!F55</f>
        <v>6373585</v>
      </c>
      <c r="G22" s="12">
        <f>'Tab4-S22-S23'!G55</f>
        <v>141899847</v>
      </c>
      <c r="H22" s="12">
        <f>'Tab4-S22-S23'!H55</f>
        <v>4779083</v>
      </c>
      <c r="I22" s="12">
        <f>'Tab4-S22-S23'!I55</f>
        <v>100266785</v>
      </c>
      <c r="J22" s="12">
        <f>'Tab4-S22-S23'!J55</f>
        <v>739645</v>
      </c>
      <c r="K22" s="12">
        <f>'Tab4-S22-S23'!K55</f>
        <v>40440</v>
      </c>
      <c r="L22" s="12">
        <f>'Tab4-S22-S23'!L55</f>
        <v>4763</v>
      </c>
      <c r="M22" s="12">
        <f>'Tab4-S22-S23'!M55</f>
        <v>6474436</v>
      </c>
      <c r="N22" s="12">
        <f>'Tab4-S22-S23'!N55</f>
        <v>3206571</v>
      </c>
      <c r="O22" s="228">
        <v>4</v>
      </c>
    </row>
    <row r="23" spans="1:15" s="4" customFormat="1" ht="9.75" customHeight="1">
      <c r="A23" s="7">
        <v>5</v>
      </c>
      <c r="B23" s="3" t="s">
        <v>113</v>
      </c>
      <c r="C23" s="3"/>
      <c r="D23" s="11">
        <f>'Tab4-S22-S23'!D75</f>
        <v>25648016</v>
      </c>
      <c r="E23" s="12">
        <f>'Tab4-S22-S23'!E75</f>
        <v>431517631</v>
      </c>
      <c r="F23" s="12">
        <f>'Tab4-S22-S23'!F75</f>
        <v>18385135</v>
      </c>
      <c r="G23" s="12">
        <f>'Tab4-S22-S23'!G75</f>
        <v>431517631</v>
      </c>
      <c r="H23" s="12">
        <f>'Tab4-S22-S23'!H75</f>
        <v>7262881</v>
      </c>
      <c r="I23" s="12">
        <f>'Tab4-S22-S23'!I75</f>
        <v>183438237</v>
      </c>
      <c r="J23" s="12">
        <f>'Tab4-S22-S23'!J75</f>
        <v>7877214</v>
      </c>
      <c r="K23" s="12">
        <f>'Tab4-S22-S23'!K75</f>
        <v>233214</v>
      </c>
      <c r="L23" s="12" t="s">
        <v>348</v>
      </c>
      <c r="M23" s="12">
        <f>'Tab4-S22-S23'!M75</f>
        <v>14019536</v>
      </c>
      <c r="N23" s="12">
        <f>'Tab4-S22-S23'!N75</f>
        <v>7703702</v>
      </c>
      <c r="O23" s="228">
        <v>5</v>
      </c>
    </row>
    <row r="24" spans="1:15" s="4" customFormat="1" ht="9.75" customHeight="1">
      <c r="A24" s="7">
        <v>6</v>
      </c>
      <c r="B24" s="3" t="s">
        <v>6</v>
      </c>
      <c r="C24" s="3"/>
      <c r="D24" s="11">
        <f>'Tab4-S28-S29'!D37</f>
        <v>11930445</v>
      </c>
      <c r="E24" s="12">
        <f>'Tab4-S28-S29'!E37</f>
        <v>216961929</v>
      </c>
      <c r="F24" s="12">
        <f>'Tab4-S28-S29'!F37</f>
        <v>7947481</v>
      </c>
      <c r="G24" s="12">
        <f>'Tab4-S28-S29'!G37</f>
        <v>216961929</v>
      </c>
      <c r="H24" s="12">
        <f>'Tab4-S28-S29'!H37</f>
        <v>3982964</v>
      </c>
      <c r="I24" s="12">
        <f>'Tab4-S28-S29'!I37</f>
        <v>108673680</v>
      </c>
      <c r="J24" s="12">
        <f>'Tab4-S28-S29'!J37</f>
        <v>2767450</v>
      </c>
      <c r="K24" s="12">
        <f>'Tab4-S28-S29'!K37</f>
        <v>194042</v>
      </c>
      <c r="L24" s="12" t="s">
        <v>348</v>
      </c>
      <c r="M24" s="12">
        <f>'Tab4-S28-S29'!M37</f>
        <v>4401331</v>
      </c>
      <c r="N24" s="12">
        <f>'Tab4-S28-S29'!N37</f>
        <v>5009007</v>
      </c>
      <c r="O24" s="228">
        <v>6</v>
      </c>
    </row>
    <row r="25" spans="1:15" s="4" customFormat="1" ht="9.75" customHeight="1">
      <c r="A25" s="7">
        <v>7</v>
      </c>
      <c r="B25" s="3" t="s">
        <v>19</v>
      </c>
      <c r="C25" s="3"/>
      <c r="D25" s="11">
        <f>'Tab4-S28-S29'!D58</f>
        <v>18546109</v>
      </c>
      <c r="E25" s="12">
        <f>'Tab4-S28-S29'!E58</f>
        <v>360753744</v>
      </c>
      <c r="F25" s="12">
        <f>'Tab4-S28-S29'!F58</f>
        <v>12455631</v>
      </c>
      <c r="G25" s="12">
        <f>'Tab4-S28-S29'!G58</f>
        <v>360753744</v>
      </c>
      <c r="H25" s="12">
        <f>'Tab4-S28-S29'!H58</f>
        <v>6090478</v>
      </c>
      <c r="I25" s="12">
        <f>'Tab4-S28-S29'!I58</f>
        <v>185298964</v>
      </c>
      <c r="J25" s="12">
        <f>'Tab4-S28-S29'!J58</f>
        <v>241130</v>
      </c>
      <c r="K25" s="12">
        <f>'Tab4-S28-S29'!K58</f>
        <v>129860</v>
      </c>
      <c r="L25" s="12" t="s">
        <v>314</v>
      </c>
      <c r="M25" s="12">
        <f>'Tab4-S28-S29'!M58</f>
        <v>4930610</v>
      </c>
      <c r="N25" s="12">
        <f>'Tab4-S28-S29'!N58</f>
        <v>5101202</v>
      </c>
      <c r="O25" s="228">
        <v>7</v>
      </c>
    </row>
    <row r="26" spans="1:15" s="29" customFormat="1" ht="18" customHeight="1">
      <c r="A26" s="25">
        <v>8</v>
      </c>
      <c r="B26" s="26" t="s">
        <v>55</v>
      </c>
      <c r="C26" s="26"/>
      <c r="D26" s="27">
        <f>SUM(D19:D25)</f>
        <v>464483541</v>
      </c>
      <c r="E26" s="28">
        <f aca="true" t="shared" si="2" ref="E26:N26">SUM(E19:E25)</f>
        <v>4117279095</v>
      </c>
      <c r="F26" s="28">
        <f t="shared" si="2"/>
        <v>388465827</v>
      </c>
      <c r="G26" s="28">
        <f t="shared" si="2"/>
        <v>4117279095</v>
      </c>
      <c r="H26" s="28">
        <f t="shared" si="2"/>
        <v>76017714</v>
      </c>
      <c r="I26" s="28">
        <f t="shared" si="2"/>
        <v>1491304959</v>
      </c>
      <c r="J26" s="28">
        <f t="shared" si="2"/>
        <v>24948307</v>
      </c>
      <c r="K26" s="28">
        <f t="shared" si="2"/>
        <v>1303226</v>
      </c>
      <c r="L26" s="28">
        <f t="shared" si="2"/>
        <v>2394848</v>
      </c>
      <c r="M26" s="28">
        <f t="shared" si="2"/>
        <v>70368890</v>
      </c>
      <c r="N26" s="28">
        <f t="shared" si="2"/>
        <v>67047596</v>
      </c>
      <c r="O26" s="228">
        <v>8</v>
      </c>
    </row>
    <row r="27" spans="1:15" s="4" customFormat="1" ht="9.75" customHeight="1">
      <c r="A27" s="7">
        <v>9</v>
      </c>
      <c r="B27" s="3" t="s">
        <v>56</v>
      </c>
      <c r="C27" s="3"/>
      <c r="D27" s="125">
        <f>D35+D66+'Tab4-S22-S23'!D23+'Tab4-S22-S23'!D42+'Tab4-S22-S23'!D64+'Tab4-S28-S29'!D24+'Tab4-S28-S29'!D44</f>
        <v>377803422</v>
      </c>
      <c r="E27" s="126">
        <f>E35+E66+'Tab4-S22-S23'!E23+'Tab4-S22-S23'!E42+'Tab4-S22-S23'!E64+'Tab4-S28-S29'!E24+'Tab4-S28-S29'!E44</f>
        <v>2441445094</v>
      </c>
      <c r="F27" s="126">
        <f>F35+F66+'Tab4-S22-S23'!F23+'Tab4-S22-S23'!F42+'Tab4-S22-S23'!F64+'Tab4-S28-S29'!F24+'Tab4-S28-S29'!F44</f>
        <v>349011382</v>
      </c>
      <c r="G27" s="126">
        <f>G35+G66+'Tab4-S22-S23'!G23+'Tab4-S22-S23'!G42+'Tab4-S22-S23'!G64+'Tab4-S28-S29'!G24+'Tab4-S28-S29'!G44</f>
        <v>2441445094</v>
      </c>
      <c r="H27" s="126">
        <f>H35+H66+'Tab4-S22-S23'!H23+'Tab4-S22-S23'!H42+'Tab4-S22-S23'!H64+'Tab4-S28-S29'!H24+'Tab4-S28-S29'!H44</f>
        <v>28792040</v>
      </c>
      <c r="I27" s="126">
        <f>I35+I66+'Tab4-S22-S23'!I23+'Tab4-S22-S23'!I42+'Tab4-S22-S23'!I64+'Tab4-S28-S29'!I24+'Tab4-S28-S29'!I44</f>
        <v>685846044</v>
      </c>
      <c r="J27" s="126">
        <v>19109561</v>
      </c>
      <c r="K27" s="126">
        <f>K35+K66+'Tab4-S22-S23'!K23+'Tab4-S22-S23'!K42+'Tab4-S22-S23'!K64+'Tab4-S28-S29'!K24+'Tab4-S28-S29'!K44</f>
        <v>556517</v>
      </c>
      <c r="L27" s="126">
        <f>L26-L28</f>
        <v>2376759</v>
      </c>
      <c r="M27" s="126">
        <f>M35+M66+'Tab4-S22-S23'!M23+'Tab4-S22-S23'!M42+'Tab4-S22-S23'!M64+'Tab4-S28-S29'!M24+'Tab4-S28-S29'!M44</f>
        <v>25958746</v>
      </c>
      <c r="N27" s="126">
        <f>N35+N66+'Tab4-S22-S23'!N23+'Tab4-S22-S23'!N42+'Tab4-S22-S23'!N64+'Tab4-S28-S29'!N24+'Tab4-S28-S29'!N44</f>
        <v>38879866</v>
      </c>
      <c r="O27" s="228">
        <v>9</v>
      </c>
    </row>
    <row r="28" spans="1:15" s="4" customFormat="1" ht="9.75" customHeight="1">
      <c r="A28" s="7">
        <v>10</v>
      </c>
      <c r="B28" s="3" t="s">
        <v>57</v>
      </c>
      <c r="C28" s="3"/>
      <c r="D28" s="125">
        <f>D58+D78+'Tab4-S22-S23'!D33+'Tab4-S22-S23'!D54+'Tab4-S22-S23'!D74+'Tab4-S28-S29'!D36+'Tab4-S28-S29'!D57</f>
        <v>86680119</v>
      </c>
      <c r="E28" s="126">
        <f>E58+E78+'Tab4-S22-S23'!E33+'Tab4-S22-S23'!E54+'Tab4-S22-S23'!E74+'Tab4-S28-S29'!E36+'Tab4-S28-S29'!E57</f>
        <v>1675834001</v>
      </c>
      <c r="F28" s="126">
        <f>F58+F78+'Tab4-S22-S23'!F33+'Tab4-S22-S23'!F54+'Tab4-S22-S23'!F74+'Tab4-S28-S29'!F36+'Tab4-S28-S29'!F57</f>
        <v>39454445</v>
      </c>
      <c r="G28" s="126">
        <f>G58+G78+'Tab4-S22-S23'!G33+'Tab4-S22-S23'!G54+'Tab4-S22-S23'!G74+'Tab4-S28-S29'!G36+'Tab4-S28-S29'!G57</f>
        <v>1675834001</v>
      </c>
      <c r="H28" s="126">
        <f>H58+H78+'Tab4-S22-S23'!H33+'Tab4-S22-S23'!H54+'Tab4-S22-S23'!H74+'Tab4-S28-S29'!H36+'Tab4-S28-S29'!H57</f>
        <v>47225674</v>
      </c>
      <c r="I28" s="126">
        <f>I58+I78+'Tab4-S22-S23'!I33+'Tab4-S22-S23'!I54+'Tab4-S22-S23'!I74+'Tab4-S28-S29'!I36+'Tab4-S28-S29'!I57</f>
        <v>805458915</v>
      </c>
      <c r="J28" s="126">
        <f>J26-J27</f>
        <v>5838746</v>
      </c>
      <c r="K28" s="126">
        <f>K58+K78+'Tab4-S22-S23'!K33+'Tab4-S22-S23'!K54+'Tab4-S22-S23'!K74+'Tab4-S28-S29'!K36+'Tab4-S28-S29'!K57</f>
        <v>746709</v>
      </c>
      <c r="L28" s="126">
        <f>L58+L78+'Tab4-S22-S23'!L54+'Tab4-S22-S23'!L74</f>
        <v>18089</v>
      </c>
      <c r="M28" s="126">
        <f>M58+M78+'Tab4-S22-S23'!M33+'Tab4-S22-S23'!M54+'Tab4-S22-S23'!M74+'Tab4-S28-S29'!M36+'Tab4-S28-S29'!M57</f>
        <v>44410144</v>
      </c>
      <c r="N28" s="126">
        <f>N58+N78+'Tab4-S22-S23'!N33+'Tab4-S22-S23'!N54+'Tab4-S22-S23'!N74+'Tab4-S28-S29'!N36+'Tab4-S28-S29'!N57</f>
        <v>28167730</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04" t="s">
        <v>383</v>
      </c>
      <c r="B30" s="404"/>
      <c r="C30" s="404"/>
      <c r="D30" s="404"/>
      <c r="E30" s="404"/>
      <c r="F30" s="404"/>
      <c r="G30" s="404"/>
      <c r="H30" s="404"/>
      <c r="I30" s="404" t="s">
        <v>383</v>
      </c>
      <c r="J30" s="404"/>
      <c r="K30" s="404"/>
      <c r="L30" s="404"/>
      <c r="M30" s="404"/>
      <c r="N30" s="404"/>
      <c r="O30" s="404"/>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1765101</v>
      </c>
      <c r="E32" s="12">
        <v>23476247</v>
      </c>
      <c r="F32" s="12">
        <v>446614</v>
      </c>
      <c r="G32" s="12">
        <v>23476247</v>
      </c>
      <c r="H32" s="12">
        <v>1318487</v>
      </c>
      <c r="I32" s="12">
        <v>22217329</v>
      </c>
      <c r="J32" s="12" t="s">
        <v>314</v>
      </c>
      <c r="K32" s="12">
        <v>16970</v>
      </c>
      <c r="L32" s="12" t="s">
        <v>314</v>
      </c>
      <c r="M32" s="12">
        <v>817787</v>
      </c>
      <c r="N32" s="12">
        <v>451748</v>
      </c>
      <c r="O32" s="228">
        <v>11</v>
      </c>
    </row>
    <row r="33" spans="1:15" s="4" customFormat="1" ht="9.75" customHeight="1">
      <c r="A33" s="7">
        <v>12</v>
      </c>
      <c r="B33" s="3" t="s">
        <v>60</v>
      </c>
      <c r="C33" s="3"/>
      <c r="D33" s="11">
        <v>332730914</v>
      </c>
      <c r="E33" s="12">
        <v>1949038478</v>
      </c>
      <c r="F33" s="12">
        <v>316427224</v>
      </c>
      <c r="G33" s="12">
        <v>1949038478</v>
      </c>
      <c r="H33" s="12">
        <v>16303690</v>
      </c>
      <c r="I33" s="12">
        <v>314080910</v>
      </c>
      <c r="J33" s="12">
        <v>9690939</v>
      </c>
      <c r="K33" s="12" t="s">
        <v>314</v>
      </c>
      <c r="L33" s="12">
        <v>2371996</v>
      </c>
      <c r="M33" s="12">
        <v>10188790</v>
      </c>
      <c r="N33" s="12">
        <v>22813852</v>
      </c>
      <c r="O33" s="228">
        <v>12</v>
      </c>
    </row>
    <row r="34" spans="1:15" s="4" customFormat="1" ht="9.75" customHeight="1">
      <c r="A34" s="7">
        <v>13</v>
      </c>
      <c r="B34" s="3" t="s">
        <v>61</v>
      </c>
      <c r="C34" s="3"/>
      <c r="D34" s="11">
        <v>1134050</v>
      </c>
      <c r="E34" s="12">
        <v>20081940</v>
      </c>
      <c r="F34" s="12">
        <v>924422</v>
      </c>
      <c r="G34" s="12">
        <v>20081940</v>
      </c>
      <c r="H34" s="12">
        <v>209628</v>
      </c>
      <c r="I34" s="12">
        <v>17382416</v>
      </c>
      <c r="J34" s="12" t="s">
        <v>314</v>
      </c>
      <c r="K34" s="12">
        <v>261008</v>
      </c>
      <c r="L34" s="12" t="s">
        <v>314</v>
      </c>
      <c r="M34" s="12">
        <v>1120947</v>
      </c>
      <c r="N34" s="12">
        <v>3562787</v>
      </c>
      <c r="O34" s="228">
        <v>13</v>
      </c>
    </row>
    <row r="35" spans="1:15" s="4" customFormat="1" ht="9.75" customHeight="1">
      <c r="A35" s="7">
        <v>14</v>
      </c>
      <c r="B35" s="14" t="s">
        <v>4</v>
      </c>
      <c r="C35" s="14"/>
      <c r="D35" s="16">
        <f>SUM(D32:D34)</f>
        <v>335630065</v>
      </c>
      <c r="E35" s="17">
        <f>SUM(E32:E34)</f>
        <v>1992596665</v>
      </c>
      <c r="F35" s="17">
        <f aca="true" t="shared" si="3" ref="F35:N35">SUM(F32:F34)</f>
        <v>317798260</v>
      </c>
      <c r="G35" s="17">
        <f t="shared" si="3"/>
        <v>1992596665</v>
      </c>
      <c r="H35" s="17">
        <f t="shared" si="3"/>
        <v>17831805</v>
      </c>
      <c r="I35" s="17">
        <f t="shared" si="3"/>
        <v>353680655</v>
      </c>
      <c r="J35" s="17">
        <f t="shared" si="3"/>
        <v>9690939</v>
      </c>
      <c r="K35" s="17">
        <f t="shared" si="3"/>
        <v>277978</v>
      </c>
      <c r="L35" s="17">
        <f t="shared" si="3"/>
        <v>2371996</v>
      </c>
      <c r="M35" s="17">
        <f t="shared" si="3"/>
        <v>12127524</v>
      </c>
      <c r="N35" s="17">
        <f t="shared" si="3"/>
        <v>26828387</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1031592</v>
      </c>
      <c r="E38" s="12">
        <v>11263404</v>
      </c>
      <c r="F38" s="12">
        <v>631846</v>
      </c>
      <c r="G38" s="12">
        <v>11263404</v>
      </c>
      <c r="H38" s="12">
        <v>399746</v>
      </c>
      <c r="I38" s="12">
        <v>12715348</v>
      </c>
      <c r="J38" s="12" t="s">
        <v>314</v>
      </c>
      <c r="K38" s="12">
        <v>9860</v>
      </c>
      <c r="L38" s="12" t="s">
        <v>314</v>
      </c>
      <c r="M38" s="12">
        <v>867098</v>
      </c>
      <c r="N38" s="12">
        <v>267700</v>
      </c>
      <c r="O38" s="228">
        <v>15</v>
      </c>
    </row>
    <row r="39" spans="1:15" s="4" customFormat="1" ht="9.75" customHeight="1">
      <c r="A39" s="7">
        <v>16</v>
      </c>
      <c r="B39" s="3" t="s">
        <v>63</v>
      </c>
      <c r="C39" s="3"/>
      <c r="D39" s="11">
        <v>795397</v>
      </c>
      <c r="E39" s="12">
        <v>17459433</v>
      </c>
      <c r="F39" s="12">
        <v>584988</v>
      </c>
      <c r="G39" s="12">
        <v>17459433</v>
      </c>
      <c r="H39" s="12">
        <v>210409</v>
      </c>
      <c r="I39" s="12">
        <v>15462679</v>
      </c>
      <c r="J39" s="12" t="s">
        <v>314</v>
      </c>
      <c r="K39" s="12" t="s">
        <v>314</v>
      </c>
      <c r="L39" s="12" t="s">
        <v>314</v>
      </c>
      <c r="M39" s="12">
        <v>90504</v>
      </c>
      <c r="N39" s="12">
        <v>510528</v>
      </c>
      <c r="O39" s="228">
        <v>16</v>
      </c>
    </row>
    <row r="40" spans="1:15" s="4" customFormat="1" ht="9.75" customHeight="1">
      <c r="A40" s="7">
        <v>17</v>
      </c>
      <c r="B40" s="3" t="s">
        <v>64</v>
      </c>
      <c r="C40" s="3"/>
      <c r="D40" s="11">
        <v>1488345</v>
      </c>
      <c r="E40" s="12">
        <v>19969386</v>
      </c>
      <c r="F40" s="12">
        <v>692496</v>
      </c>
      <c r="G40" s="12">
        <v>19969386</v>
      </c>
      <c r="H40" s="12">
        <v>795849</v>
      </c>
      <c r="I40" s="12">
        <v>11051367</v>
      </c>
      <c r="J40" s="12" t="s">
        <v>314</v>
      </c>
      <c r="K40" s="12" t="s">
        <v>314</v>
      </c>
      <c r="L40" s="12" t="s">
        <v>314</v>
      </c>
      <c r="M40" s="12">
        <v>105571</v>
      </c>
      <c r="N40" s="12">
        <v>355000</v>
      </c>
      <c r="O40" s="228">
        <v>17</v>
      </c>
    </row>
    <row r="41" spans="1:15" s="4" customFormat="1" ht="9.75" customHeight="1">
      <c r="A41" s="7">
        <v>18</v>
      </c>
      <c r="B41" s="3" t="s">
        <v>65</v>
      </c>
      <c r="C41" s="3"/>
      <c r="D41" s="11">
        <v>1917674</v>
      </c>
      <c r="E41" s="12">
        <v>46328734</v>
      </c>
      <c r="F41" s="12">
        <v>866523</v>
      </c>
      <c r="G41" s="12">
        <v>46328734</v>
      </c>
      <c r="H41" s="12">
        <v>1051151</v>
      </c>
      <c r="I41" s="12">
        <v>13204452</v>
      </c>
      <c r="J41" s="12" t="s">
        <v>314</v>
      </c>
      <c r="K41" s="12" t="s">
        <v>314</v>
      </c>
      <c r="L41" s="12" t="s">
        <v>314</v>
      </c>
      <c r="M41" s="12">
        <v>3556241</v>
      </c>
      <c r="N41" s="12">
        <v>567893</v>
      </c>
      <c r="O41" s="228">
        <v>18</v>
      </c>
    </row>
    <row r="42" spans="1:15" s="4" customFormat="1" ht="9.75" customHeight="1">
      <c r="A42" s="7">
        <v>19</v>
      </c>
      <c r="B42" s="3" t="s">
        <v>66</v>
      </c>
      <c r="C42" s="3"/>
      <c r="D42" s="11">
        <v>2257677</v>
      </c>
      <c r="E42" s="12">
        <v>28468190</v>
      </c>
      <c r="F42" s="12">
        <v>689371</v>
      </c>
      <c r="G42" s="12">
        <v>28468190</v>
      </c>
      <c r="H42" s="12">
        <v>1568306</v>
      </c>
      <c r="I42" s="12">
        <v>10767279</v>
      </c>
      <c r="J42" s="12">
        <v>1406900</v>
      </c>
      <c r="K42" s="12">
        <v>26547</v>
      </c>
      <c r="L42" s="12" t="s">
        <v>314</v>
      </c>
      <c r="M42" s="12">
        <v>1479479</v>
      </c>
      <c r="N42" s="12">
        <v>647760</v>
      </c>
      <c r="O42" s="228">
        <v>19</v>
      </c>
    </row>
    <row r="43" spans="1:15" s="4" customFormat="1" ht="9.75" customHeight="1">
      <c r="A43" s="7">
        <v>20</v>
      </c>
      <c r="B43" s="3" t="s">
        <v>67</v>
      </c>
      <c r="C43" s="3"/>
      <c r="D43" s="11">
        <v>2459816</v>
      </c>
      <c r="E43" s="12">
        <v>23787230</v>
      </c>
      <c r="F43" s="12">
        <v>353272</v>
      </c>
      <c r="G43" s="12">
        <v>23787230</v>
      </c>
      <c r="H43" s="12">
        <v>2106544</v>
      </c>
      <c r="I43" s="12">
        <v>10607600</v>
      </c>
      <c r="J43" s="12" t="s">
        <v>314</v>
      </c>
      <c r="K43" s="12" t="s">
        <v>314</v>
      </c>
      <c r="L43" s="12" t="s">
        <v>314</v>
      </c>
      <c r="M43" s="12">
        <v>98612</v>
      </c>
      <c r="N43" s="12">
        <v>494653</v>
      </c>
      <c r="O43" s="228">
        <v>20</v>
      </c>
    </row>
    <row r="44" spans="1:15" s="4" customFormat="1" ht="9.75" customHeight="1">
      <c r="A44" s="7">
        <v>21</v>
      </c>
      <c r="B44" s="3" t="s">
        <v>68</v>
      </c>
      <c r="C44" s="3"/>
      <c r="D44" s="11">
        <v>1256674</v>
      </c>
      <c r="E44" s="12">
        <v>28996047</v>
      </c>
      <c r="F44" s="12">
        <v>662313</v>
      </c>
      <c r="G44" s="12">
        <v>28996047</v>
      </c>
      <c r="H44" s="12">
        <v>594361</v>
      </c>
      <c r="I44" s="12">
        <v>16337092</v>
      </c>
      <c r="J44" s="12" t="s">
        <v>314</v>
      </c>
      <c r="K44" s="12" t="s">
        <v>314</v>
      </c>
      <c r="L44" s="12" t="s">
        <v>314</v>
      </c>
      <c r="M44" s="12">
        <v>635196</v>
      </c>
      <c r="N44" s="12">
        <v>468592</v>
      </c>
      <c r="O44" s="228">
        <v>21</v>
      </c>
    </row>
    <row r="45" spans="1:15" s="4" customFormat="1" ht="9.75" customHeight="1">
      <c r="A45" s="7">
        <v>22</v>
      </c>
      <c r="B45" s="3" t="s">
        <v>69</v>
      </c>
      <c r="C45" s="3"/>
      <c r="D45" s="11">
        <v>2979461</v>
      </c>
      <c r="E45" s="12">
        <v>33265571</v>
      </c>
      <c r="F45" s="12">
        <v>616961</v>
      </c>
      <c r="G45" s="12">
        <v>33265571</v>
      </c>
      <c r="H45" s="12">
        <v>2362500</v>
      </c>
      <c r="I45" s="12">
        <v>10102552</v>
      </c>
      <c r="J45" s="12" t="s">
        <v>314</v>
      </c>
      <c r="K45" s="12" t="s">
        <v>314</v>
      </c>
      <c r="L45" s="12" t="s">
        <v>314</v>
      </c>
      <c r="M45" s="12">
        <v>7239461</v>
      </c>
      <c r="N45" s="12">
        <v>766543</v>
      </c>
      <c r="O45" s="228">
        <v>22</v>
      </c>
    </row>
    <row r="46" spans="1:15" s="4" customFormat="1" ht="9.75" customHeight="1">
      <c r="A46" s="7">
        <v>23</v>
      </c>
      <c r="B46" s="3" t="s">
        <v>70</v>
      </c>
      <c r="C46" s="3"/>
      <c r="D46" s="11">
        <v>2799135</v>
      </c>
      <c r="E46" s="12">
        <v>43443823</v>
      </c>
      <c r="F46" s="12">
        <v>1573272</v>
      </c>
      <c r="G46" s="12">
        <v>43443823</v>
      </c>
      <c r="H46" s="12">
        <v>1225863</v>
      </c>
      <c r="I46" s="12">
        <v>18866116</v>
      </c>
      <c r="J46" s="12" t="s">
        <v>314</v>
      </c>
      <c r="K46" s="12">
        <v>32373</v>
      </c>
      <c r="L46" s="12" t="s">
        <v>314</v>
      </c>
      <c r="M46" s="12">
        <v>158274</v>
      </c>
      <c r="N46" s="12">
        <v>724143</v>
      </c>
      <c r="O46" s="228">
        <v>23</v>
      </c>
    </row>
    <row r="47" spans="1:15" s="4" customFormat="1" ht="9.75" customHeight="1">
      <c r="A47" s="7">
        <v>24</v>
      </c>
      <c r="B47" s="3" t="s">
        <v>71</v>
      </c>
      <c r="C47" s="3"/>
      <c r="D47" s="11">
        <v>1022832</v>
      </c>
      <c r="E47" s="12">
        <v>13447328</v>
      </c>
      <c r="F47" s="12">
        <v>364141</v>
      </c>
      <c r="G47" s="12">
        <v>13447328</v>
      </c>
      <c r="H47" s="12">
        <v>658691</v>
      </c>
      <c r="I47" s="12">
        <v>8981530</v>
      </c>
      <c r="J47" s="12" t="s">
        <v>314</v>
      </c>
      <c r="K47" s="12">
        <v>10025</v>
      </c>
      <c r="L47" s="12" t="s">
        <v>314</v>
      </c>
      <c r="M47" s="12">
        <v>88745</v>
      </c>
      <c r="N47" s="12">
        <v>257600</v>
      </c>
      <c r="O47" s="228">
        <v>24</v>
      </c>
    </row>
    <row r="48" spans="1:15" s="4" customFormat="1" ht="9.75" customHeight="1">
      <c r="A48" s="7">
        <v>25</v>
      </c>
      <c r="B48" s="3" t="s">
        <v>72</v>
      </c>
      <c r="C48" s="3"/>
      <c r="D48" s="11">
        <v>1002459</v>
      </c>
      <c r="E48" s="12">
        <v>19603951</v>
      </c>
      <c r="F48" s="12">
        <v>456293</v>
      </c>
      <c r="G48" s="12">
        <v>19603951</v>
      </c>
      <c r="H48" s="12">
        <v>546166</v>
      </c>
      <c r="I48" s="12">
        <v>13838978</v>
      </c>
      <c r="J48" s="12">
        <v>198054</v>
      </c>
      <c r="K48" s="12">
        <v>36260</v>
      </c>
      <c r="L48" s="12" t="s">
        <v>314</v>
      </c>
      <c r="M48" s="12">
        <v>766463</v>
      </c>
      <c r="N48" s="12">
        <v>354308</v>
      </c>
      <c r="O48" s="228">
        <v>25</v>
      </c>
    </row>
    <row r="49" spans="1:15" s="4" customFormat="1" ht="9.75" customHeight="1">
      <c r="A49" s="7">
        <v>26</v>
      </c>
      <c r="B49" s="3" t="s">
        <v>73</v>
      </c>
      <c r="C49" s="3"/>
      <c r="D49" s="11">
        <v>772257</v>
      </c>
      <c r="E49" s="12">
        <v>18696595</v>
      </c>
      <c r="F49" s="12">
        <v>240783</v>
      </c>
      <c r="G49" s="12">
        <v>18696595</v>
      </c>
      <c r="H49" s="12">
        <v>531474</v>
      </c>
      <c r="I49" s="12">
        <v>11413540</v>
      </c>
      <c r="J49" s="12" t="s">
        <v>314</v>
      </c>
      <c r="K49" s="12">
        <v>8737</v>
      </c>
      <c r="L49" s="12" t="s">
        <v>314</v>
      </c>
      <c r="M49" s="12">
        <v>81500</v>
      </c>
      <c r="N49" s="12">
        <v>303655</v>
      </c>
      <c r="O49" s="228">
        <v>26</v>
      </c>
    </row>
    <row r="50" spans="1:15" s="4" customFormat="1" ht="9.75" customHeight="1">
      <c r="A50" s="7">
        <v>27</v>
      </c>
      <c r="B50" s="3" t="s">
        <v>74</v>
      </c>
      <c r="C50" s="3"/>
      <c r="D50" s="11">
        <v>679491</v>
      </c>
      <c r="E50" s="12">
        <v>20141822</v>
      </c>
      <c r="F50" s="12">
        <v>471578</v>
      </c>
      <c r="G50" s="12">
        <v>20141822</v>
      </c>
      <c r="H50" s="12">
        <v>207913</v>
      </c>
      <c r="I50" s="12">
        <v>12838380</v>
      </c>
      <c r="J50" s="12" t="s">
        <v>314</v>
      </c>
      <c r="K50" s="12">
        <v>35176</v>
      </c>
      <c r="L50" s="12" t="s">
        <v>314</v>
      </c>
      <c r="M50" s="12">
        <v>551612</v>
      </c>
      <c r="N50" s="12">
        <v>250000</v>
      </c>
      <c r="O50" s="228">
        <v>27</v>
      </c>
    </row>
    <row r="51" spans="1:15" s="4" customFormat="1" ht="9.75" customHeight="1">
      <c r="A51" s="7">
        <v>28</v>
      </c>
      <c r="B51" s="3" t="s">
        <v>60</v>
      </c>
      <c r="C51" s="3"/>
      <c r="D51" s="11">
        <v>11593885</v>
      </c>
      <c r="E51" s="12">
        <v>116947702</v>
      </c>
      <c r="F51" s="12">
        <v>2198494</v>
      </c>
      <c r="G51" s="12">
        <v>116947702</v>
      </c>
      <c r="H51" s="12">
        <v>9395391</v>
      </c>
      <c r="I51" s="12">
        <v>55455740</v>
      </c>
      <c r="J51" s="12" t="s">
        <v>314</v>
      </c>
      <c r="K51" s="12">
        <v>37431</v>
      </c>
      <c r="L51" s="12" t="s">
        <v>314</v>
      </c>
      <c r="M51" s="12">
        <v>1048091</v>
      </c>
      <c r="N51" s="12">
        <v>2587570</v>
      </c>
      <c r="O51" s="228">
        <v>28</v>
      </c>
    </row>
    <row r="52" spans="1:15" s="4" customFormat="1" ht="9.75" customHeight="1">
      <c r="A52" s="7">
        <v>29</v>
      </c>
      <c r="B52" s="3" t="s">
        <v>75</v>
      </c>
      <c r="C52" s="3"/>
      <c r="D52" s="11">
        <v>868222</v>
      </c>
      <c r="E52" s="12">
        <v>16617093</v>
      </c>
      <c r="F52" s="12">
        <v>127479</v>
      </c>
      <c r="G52" s="12">
        <v>16617093</v>
      </c>
      <c r="H52" s="12">
        <v>740743</v>
      </c>
      <c r="I52" s="12">
        <v>8552935</v>
      </c>
      <c r="J52" s="12" t="s">
        <v>314</v>
      </c>
      <c r="K52" s="12" t="s">
        <v>314</v>
      </c>
      <c r="L52" s="12" t="s">
        <v>314</v>
      </c>
      <c r="M52" s="12" t="s">
        <v>314</v>
      </c>
      <c r="N52" s="12">
        <v>217911</v>
      </c>
      <c r="O52" s="228">
        <v>29</v>
      </c>
    </row>
    <row r="53" spans="1:15" s="4" customFormat="1" ht="9.75" customHeight="1">
      <c r="A53" s="7">
        <v>30</v>
      </c>
      <c r="B53" s="3" t="s">
        <v>76</v>
      </c>
      <c r="C53" s="3"/>
      <c r="D53" s="11">
        <v>1378220</v>
      </c>
      <c r="E53" s="12">
        <v>31000012</v>
      </c>
      <c r="F53" s="12">
        <v>237101</v>
      </c>
      <c r="G53" s="12">
        <v>31000012</v>
      </c>
      <c r="H53" s="12">
        <v>1141119</v>
      </c>
      <c r="I53" s="12">
        <v>10406486</v>
      </c>
      <c r="J53" s="12" t="s">
        <v>314</v>
      </c>
      <c r="K53" s="12" t="s">
        <v>314</v>
      </c>
      <c r="L53" s="12" t="s">
        <v>314</v>
      </c>
      <c r="M53" s="12">
        <v>25584</v>
      </c>
      <c r="N53" s="12">
        <v>333010</v>
      </c>
      <c r="O53" s="228">
        <v>30</v>
      </c>
    </row>
    <row r="54" spans="1:15" s="4" customFormat="1" ht="9.75" customHeight="1">
      <c r="A54" s="7">
        <v>31</v>
      </c>
      <c r="B54" s="3" t="s">
        <v>61</v>
      </c>
      <c r="C54" s="3"/>
      <c r="D54" s="11">
        <v>2092333</v>
      </c>
      <c r="E54" s="12">
        <v>46819014</v>
      </c>
      <c r="F54" s="12">
        <v>990605</v>
      </c>
      <c r="G54" s="12">
        <v>46819014</v>
      </c>
      <c r="H54" s="12">
        <v>1101728</v>
      </c>
      <c r="I54" s="12">
        <v>21973012</v>
      </c>
      <c r="J54" s="12">
        <v>156600</v>
      </c>
      <c r="K54" s="12" t="s">
        <v>314</v>
      </c>
      <c r="L54" s="12" t="s">
        <v>314</v>
      </c>
      <c r="M54" s="12">
        <v>352</v>
      </c>
      <c r="N54" s="12">
        <v>490000</v>
      </c>
      <c r="O54" s="228">
        <v>31</v>
      </c>
    </row>
    <row r="55" spans="1:15" s="4" customFormat="1" ht="9.75" customHeight="1">
      <c r="A55" s="7">
        <v>32</v>
      </c>
      <c r="B55" s="3" t="s">
        <v>77</v>
      </c>
      <c r="C55" s="3"/>
      <c r="D55" s="11">
        <v>2048202</v>
      </c>
      <c r="E55" s="12">
        <v>32352155</v>
      </c>
      <c r="F55" s="12">
        <v>1027074</v>
      </c>
      <c r="G55" s="12">
        <v>32352155</v>
      </c>
      <c r="H55" s="12">
        <v>1021128</v>
      </c>
      <c r="I55" s="12">
        <v>10014023</v>
      </c>
      <c r="J55" s="12" t="s">
        <v>314</v>
      </c>
      <c r="K55" s="12">
        <v>34000</v>
      </c>
      <c r="L55" s="12" t="s">
        <v>314</v>
      </c>
      <c r="M55" s="12">
        <v>207560</v>
      </c>
      <c r="N55" s="12">
        <v>458936</v>
      </c>
      <c r="O55" s="228">
        <v>32</v>
      </c>
    </row>
    <row r="56" spans="1:15" s="4" customFormat="1" ht="9.75" customHeight="1">
      <c r="A56" s="7">
        <v>33</v>
      </c>
      <c r="B56" s="3" t="s">
        <v>78</v>
      </c>
      <c r="C56" s="3"/>
      <c r="D56" s="11">
        <v>738600</v>
      </c>
      <c r="E56" s="12">
        <v>24488665</v>
      </c>
      <c r="F56" s="12">
        <v>454444</v>
      </c>
      <c r="G56" s="12">
        <v>24488665</v>
      </c>
      <c r="H56" s="12">
        <v>284156</v>
      </c>
      <c r="I56" s="12">
        <v>22475117</v>
      </c>
      <c r="J56" s="12" t="s">
        <v>314</v>
      </c>
      <c r="K56" s="12">
        <v>66223</v>
      </c>
      <c r="L56" s="12" t="s">
        <v>314</v>
      </c>
      <c r="M56" s="12">
        <v>256541</v>
      </c>
      <c r="N56" s="12">
        <v>554111</v>
      </c>
      <c r="O56" s="228">
        <v>33</v>
      </c>
    </row>
    <row r="57" spans="1:15" s="4" customFormat="1" ht="9.75" customHeight="1">
      <c r="A57" s="7">
        <v>34</v>
      </c>
      <c r="B57" s="3" t="s">
        <v>79</v>
      </c>
      <c r="C57" s="3"/>
      <c r="D57" s="11">
        <v>1420288</v>
      </c>
      <c r="E57" s="12">
        <v>29688889</v>
      </c>
      <c r="F57" s="12">
        <v>1114731</v>
      </c>
      <c r="G57" s="12">
        <v>29688889</v>
      </c>
      <c r="H57" s="12">
        <v>305557</v>
      </c>
      <c r="I57" s="12">
        <v>8468953</v>
      </c>
      <c r="J57" s="12">
        <v>206174</v>
      </c>
      <c r="K57" s="12" t="s">
        <v>314</v>
      </c>
      <c r="L57" s="12" t="s">
        <v>314</v>
      </c>
      <c r="M57" s="12">
        <v>402090</v>
      </c>
      <c r="N57" s="12">
        <v>517173</v>
      </c>
      <c r="O57" s="228">
        <v>34</v>
      </c>
    </row>
    <row r="58" spans="1:15" s="4" customFormat="1" ht="9.75" customHeight="1">
      <c r="A58" s="7">
        <v>35</v>
      </c>
      <c r="B58" s="14" t="s">
        <v>4</v>
      </c>
      <c r="C58" s="14"/>
      <c r="D58" s="16">
        <f>SUM(D38:D57)</f>
        <v>40602560</v>
      </c>
      <c r="E58" s="17">
        <f>SUM(E38:E57)</f>
        <v>622785044</v>
      </c>
      <c r="F58" s="17">
        <f aca="true" t="shared" si="4" ref="F58:N58">SUM(F38:F57)</f>
        <v>14353765</v>
      </c>
      <c r="G58" s="17">
        <f t="shared" si="4"/>
        <v>622785044</v>
      </c>
      <c r="H58" s="17">
        <f t="shared" si="4"/>
        <v>26248795</v>
      </c>
      <c r="I58" s="17">
        <f t="shared" si="4"/>
        <v>303533179</v>
      </c>
      <c r="J58" s="17">
        <f t="shared" si="4"/>
        <v>1967728</v>
      </c>
      <c r="K58" s="17">
        <f t="shared" si="4"/>
        <v>296632</v>
      </c>
      <c r="L58" s="132">
        <f t="shared" si="4"/>
        <v>0</v>
      </c>
      <c r="M58" s="17">
        <f t="shared" si="4"/>
        <v>17658974</v>
      </c>
      <c r="N58" s="17">
        <f t="shared" si="4"/>
        <v>11127086</v>
      </c>
      <c r="O58" s="228">
        <v>35</v>
      </c>
    </row>
    <row r="59" spans="1:15" s="4" customFormat="1" ht="9.75" customHeight="1">
      <c r="A59" s="7">
        <v>36</v>
      </c>
      <c r="B59" s="20" t="s">
        <v>58</v>
      </c>
      <c r="C59" s="20"/>
      <c r="D59" s="16">
        <f>D35+D58</f>
        <v>376232625</v>
      </c>
      <c r="E59" s="17">
        <f>E35+E58</f>
        <v>2615381709</v>
      </c>
      <c r="F59" s="17">
        <f aca="true" t="shared" si="5" ref="F59:N59">F35+F58</f>
        <v>332152025</v>
      </c>
      <c r="G59" s="17">
        <f t="shared" si="5"/>
        <v>2615381709</v>
      </c>
      <c r="H59" s="17">
        <f t="shared" si="5"/>
        <v>44080600</v>
      </c>
      <c r="I59" s="17">
        <f t="shared" si="5"/>
        <v>657213834</v>
      </c>
      <c r="J59" s="17">
        <f t="shared" si="5"/>
        <v>11658667</v>
      </c>
      <c r="K59" s="17">
        <f t="shared" si="5"/>
        <v>574610</v>
      </c>
      <c r="L59" s="17">
        <f t="shared" si="5"/>
        <v>2371996</v>
      </c>
      <c r="M59" s="17">
        <f t="shared" si="5"/>
        <v>29786498</v>
      </c>
      <c r="N59" s="17">
        <f t="shared" si="5"/>
        <v>37955473</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04" t="s">
        <v>384</v>
      </c>
      <c r="B61" s="404"/>
      <c r="C61" s="404"/>
      <c r="D61" s="404"/>
      <c r="E61" s="404"/>
      <c r="F61" s="404"/>
      <c r="G61" s="404"/>
      <c r="H61" s="404"/>
      <c r="I61" s="404" t="s">
        <v>384</v>
      </c>
      <c r="J61" s="404"/>
      <c r="K61" s="404"/>
      <c r="L61" s="404"/>
      <c r="M61" s="404"/>
      <c r="N61" s="404"/>
      <c r="O61" s="404"/>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2125600</v>
      </c>
      <c r="E63" s="12">
        <v>11628666</v>
      </c>
      <c r="F63" s="12">
        <v>502530</v>
      </c>
      <c r="G63" s="12">
        <v>11628666</v>
      </c>
      <c r="H63" s="12">
        <v>1623070</v>
      </c>
      <c r="I63" s="12">
        <v>11574622</v>
      </c>
      <c r="J63" s="12" t="s">
        <v>314</v>
      </c>
      <c r="K63" s="12">
        <v>23769</v>
      </c>
      <c r="L63" s="12" t="s">
        <v>314</v>
      </c>
      <c r="M63" s="12">
        <v>665604</v>
      </c>
      <c r="N63" s="12">
        <v>465626</v>
      </c>
      <c r="O63" s="228">
        <v>37</v>
      </c>
    </row>
    <row r="64" spans="1:15" s="4" customFormat="1" ht="9.75" customHeight="1">
      <c r="A64" s="7">
        <v>38</v>
      </c>
      <c r="B64" s="3" t="s">
        <v>82</v>
      </c>
      <c r="C64" s="3"/>
      <c r="D64" s="11">
        <v>631144</v>
      </c>
      <c r="E64" s="12">
        <v>6282008</v>
      </c>
      <c r="F64" s="12">
        <v>549103</v>
      </c>
      <c r="G64" s="12">
        <v>6282008</v>
      </c>
      <c r="H64" s="12">
        <v>82041</v>
      </c>
      <c r="I64" s="12">
        <v>7790210</v>
      </c>
      <c r="J64" s="12" t="s">
        <v>314</v>
      </c>
      <c r="K64" s="12" t="s">
        <v>314</v>
      </c>
      <c r="L64" s="12" t="s">
        <v>314</v>
      </c>
      <c r="M64" s="12" t="s">
        <v>314</v>
      </c>
      <c r="N64" s="12">
        <v>259271</v>
      </c>
      <c r="O64" s="228">
        <v>38</v>
      </c>
    </row>
    <row r="65" spans="1:15" s="4" customFormat="1" ht="9.75" customHeight="1">
      <c r="A65" s="7">
        <v>39</v>
      </c>
      <c r="B65" s="3" t="s">
        <v>83</v>
      </c>
      <c r="C65" s="3"/>
      <c r="D65" s="11">
        <v>473126</v>
      </c>
      <c r="E65" s="12">
        <v>7388015</v>
      </c>
      <c r="F65" s="12">
        <v>309217</v>
      </c>
      <c r="G65" s="12">
        <v>7388015</v>
      </c>
      <c r="H65" s="12">
        <v>163909</v>
      </c>
      <c r="I65" s="12">
        <v>10028817</v>
      </c>
      <c r="J65" s="12">
        <v>540777</v>
      </c>
      <c r="K65" s="12">
        <v>6127</v>
      </c>
      <c r="L65" s="12" t="s">
        <v>314</v>
      </c>
      <c r="M65" s="12">
        <v>378293</v>
      </c>
      <c r="N65" s="12">
        <v>331888</v>
      </c>
      <c r="O65" s="228">
        <v>39</v>
      </c>
    </row>
    <row r="66" spans="1:15" s="23" customFormat="1" ht="9.75" customHeight="1">
      <c r="A66" s="7">
        <v>40</v>
      </c>
      <c r="B66" s="14" t="s">
        <v>4</v>
      </c>
      <c r="C66" s="14"/>
      <c r="D66" s="16">
        <f>SUM(D63:D65)</f>
        <v>3229870</v>
      </c>
      <c r="E66" s="17">
        <f>SUM(E63:E65)</f>
        <v>25298689</v>
      </c>
      <c r="F66" s="17">
        <f aca="true" t="shared" si="6" ref="F66:N66">SUM(F63:F65)</f>
        <v>1360850</v>
      </c>
      <c r="G66" s="17">
        <f t="shared" si="6"/>
        <v>25298689</v>
      </c>
      <c r="H66" s="17">
        <f t="shared" si="6"/>
        <v>1869020</v>
      </c>
      <c r="I66" s="17">
        <f t="shared" si="6"/>
        <v>29393649</v>
      </c>
      <c r="J66" s="17">
        <f t="shared" si="6"/>
        <v>540777</v>
      </c>
      <c r="K66" s="17">
        <f t="shared" si="6"/>
        <v>29896</v>
      </c>
      <c r="L66" s="132">
        <f t="shared" si="6"/>
        <v>0</v>
      </c>
      <c r="M66" s="17">
        <f t="shared" si="6"/>
        <v>1043897</v>
      </c>
      <c r="N66" s="17">
        <f t="shared" si="6"/>
        <v>1056785</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910657</v>
      </c>
      <c r="E69" s="12">
        <v>15093975</v>
      </c>
      <c r="F69" s="12">
        <v>307686</v>
      </c>
      <c r="G69" s="12">
        <v>15093975</v>
      </c>
      <c r="H69" s="12">
        <v>602971</v>
      </c>
      <c r="I69" s="12">
        <v>14714607</v>
      </c>
      <c r="J69" s="12" t="s">
        <v>314</v>
      </c>
      <c r="K69" s="12" t="s">
        <v>314</v>
      </c>
      <c r="L69" s="12" t="s">
        <v>314</v>
      </c>
      <c r="M69" s="12">
        <v>140357</v>
      </c>
      <c r="N69" s="12">
        <v>395041</v>
      </c>
      <c r="O69" s="228">
        <v>41</v>
      </c>
    </row>
    <row r="70" spans="1:15" s="4" customFormat="1" ht="9.75" customHeight="1">
      <c r="A70" s="7">
        <v>42</v>
      </c>
      <c r="B70" s="3" t="s">
        <v>85</v>
      </c>
      <c r="C70" s="3"/>
      <c r="D70" s="11">
        <v>1028253</v>
      </c>
      <c r="E70" s="12">
        <v>5674779</v>
      </c>
      <c r="F70" s="12">
        <v>287552</v>
      </c>
      <c r="G70" s="12">
        <v>5674779</v>
      </c>
      <c r="H70" s="12">
        <v>740701</v>
      </c>
      <c r="I70" s="12">
        <v>6420756</v>
      </c>
      <c r="J70" s="12" t="s">
        <v>314</v>
      </c>
      <c r="K70" s="12">
        <v>267</v>
      </c>
      <c r="L70" s="12" t="s">
        <v>314</v>
      </c>
      <c r="M70" s="12">
        <v>120203</v>
      </c>
      <c r="N70" s="12">
        <v>209162</v>
      </c>
      <c r="O70" s="228">
        <v>42</v>
      </c>
    </row>
    <row r="71" spans="1:15" s="4" customFormat="1" ht="9.75" customHeight="1">
      <c r="A71" s="7">
        <v>43</v>
      </c>
      <c r="B71" s="3" t="s">
        <v>86</v>
      </c>
      <c r="C71" s="3"/>
      <c r="D71" s="11">
        <v>1013693</v>
      </c>
      <c r="E71" s="12">
        <v>20368947</v>
      </c>
      <c r="F71" s="12">
        <v>237232</v>
      </c>
      <c r="G71" s="12">
        <v>20368947</v>
      </c>
      <c r="H71" s="12">
        <v>776461</v>
      </c>
      <c r="I71" s="12">
        <v>12853867</v>
      </c>
      <c r="J71" s="12" t="s">
        <v>314</v>
      </c>
      <c r="K71" s="12">
        <v>5161</v>
      </c>
      <c r="L71" s="12" t="s">
        <v>314</v>
      </c>
      <c r="M71" s="12">
        <v>194521</v>
      </c>
      <c r="N71" s="12">
        <v>250505</v>
      </c>
      <c r="O71" s="228">
        <v>43</v>
      </c>
    </row>
    <row r="72" spans="1:15" s="4" customFormat="1" ht="9.75" customHeight="1">
      <c r="A72" s="7">
        <v>44</v>
      </c>
      <c r="B72" s="3" t="s">
        <v>81</v>
      </c>
      <c r="C72" s="3"/>
      <c r="D72" s="11">
        <v>1384287</v>
      </c>
      <c r="E72" s="12">
        <v>43914428</v>
      </c>
      <c r="F72" s="12">
        <v>843281</v>
      </c>
      <c r="G72" s="12">
        <v>43914428</v>
      </c>
      <c r="H72" s="12">
        <v>541006</v>
      </c>
      <c r="I72" s="12">
        <v>19194988</v>
      </c>
      <c r="J72" s="12" t="s">
        <v>314</v>
      </c>
      <c r="K72" s="12" t="s">
        <v>314</v>
      </c>
      <c r="L72" s="12" t="s">
        <v>314</v>
      </c>
      <c r="M72" s="12">
        <v>498130</v>
      </c>
      <c r="N72" s="12">
        <v>258793</v>
      </c>
      <c r="O72" s="228">
        <v>44</v>
      </c>
    </row>
    <row r="73" spans="1:15" s="4" customFormat="1" ht="9.75" customHeight="1">
      <c r="A73" s="7">
        <v>45</v>
      </c>
      <c r="B73" s="3" t="s">
        <v>82</v>
      </c>
      <c r="C73" s="3"/>
      <c r="D73" s="11">
        <v>1810583</v>
      </c>
      <c r="E73" s="12">
        <v>18330300</v>
      </c>
      <c r="F73" s="12">
        <v>1201797</v>
      </c>
      <c r="G73" s="12">
        <v>18330300</v>
      </c>
      <c r="H73" s="12">
        <v>608786</v>
      </c>
      <c r="I73" s="12">
        <v>22917737</v>
      </c>
      <c r="J73" s="12" t="s">
        <v>314</v>
      </c>
      <c r="K73" s="12">
        <v>17522</v>
      </c>
      <c r="L73" s="12" t="s">
        <v>314</v>
      </c>
      <c r="M73" s="12">
        <v>1455254</v>
      </c>
      <c r="N73" s="12">
        <v>335000</v>
      </c>
      <c r="O73" s="228">
        <v>45</v>
      </c>
    </row>
    <row r="74" spans="1:15" s="4" customFormat="1" ht="9.75" customHeight="1">
      <c r="A74" s="7">
        <v>46</v>
      </c>
      <c r="B74" s="3" t="s">
        <v>87</v>
      </c>
      <c r="C74" s="3"/>
      <c r="D74" s="11">
        <v>556425</v>
      </c>
      <c r="E74" s="12">
        <v>8195710</v>
      </c>
      <c r="F74" s="12">
        <v>155459</v>
      </c>
      <c r="G74" s="12">
        <v>8195710</v>
      </c>
      <c r="H74" s="12">
        <v>400966</v>
      </c>
      <c r="I74" s="12">
        <v>6270470</v>
      </c>
      <c r="J74" s="12" t="s">
        <v>314</v>
      </c>
      <c r="K74" s="12" t="s">
        <v>314</v>
      </c>
      <c r="L74" s="12" t="s">
        <v>314</v>
      </c>
      <c r="M74" s="12">
        <v>99639</v>
      </c>
      <c r="N74" s="12">
        <v>242489</v>
      </c>
      <c r="O74" s="228">
        <v>46</v>
      </c>
    </row>
    <row r="75" spans="1:15" s="4" customFormat="1" ht="9.75" customHeight="1">
      <c r="A75" s="7">
        <v>47</v>
      </c>
      <c r="B75" s="3" t="s">
        <v>88</v>
      </c>
      <c r="C75" s="3"/>
      <c r="D75" s="11">
        <v>733587</v>
      </c>
      <c r="E75" s="12">
        <v>15150763</v>
      </c>
      <c r="F75" s="12">
        <v>600433</v>
      </c>
      <c r="G75" s="12">
        <v>15150763</v>
      </c>
      <c r="H75" s="12">
        <v>133154</v>
      </c>
      <c r="I75" s="12">
        <v>7366162</v>
      </c>
      <c r="J75" s="12">
        <v>201755</v>
      </c>
      <c r="K75" s="12">
        <v>24669</v>
      </c>
      <c r="L75" s="12" t="s">
        <v>314</v>
      </c>
      <c r="M75" s="12">
        <v>3017617</v>
      </c>
      <c r="N75" s="12">
        <v>429694</v>
      </c>
      <c r="O75" s="228">
        <v>47</v>
      </c>
    </row>
    <row r="76" spans="1:15" s="4" customFormat="1" ht="9.75" customHeight="1">
      <c r="A76" s="7">
        <v>48</v>
      </c>
      <c r="B76" s="3" t="s">
        <v>89</v>
      </c>
      <c r="C76" s="3"/>
      <c r="D76" s="11">
        <v>603442</v>
      </c>
      <c r="E76" s="12">
        <v>15585894</v>
      </c>
      <c r="F76" s="12">
        <v>261037</v>
      </c>
      <c r="G76" s="12">
        <v>15585894</v>
      </c>
      <c r="H76" s="12">
        <v>342405</v>
      </c>
      <c r="I76" s="12">
        <v>9839495</v>
      </c>
      <c r="J76" s="12" t="s">
        <v>314</v>
      </c>
      <c r="K76" s="12" t="s">
        <v>314</v>
      </c>
      <c r="L76" s="12">
        <v>18089</v>
      </c>
      <c r="M76" s="12" t="s">
        <v>314</v>
      </c>
      <c r="N76" s="12">
        <v>304992</v>
      </c>
      <c r="O76" s="228">
        <v>48</v>
      </c>
    </row>
    <row r="77" spans="1:15" s="4" customFormat="1" ht="9.75" customHeight="1">
      <c r="A77" s="7">
        <v>49</v>
      </c>
      <c r="B77" s="3" t="s">
        <v>90</v>
      </c>
      <c r="C77" s="3"/>
      <c r="D77" s="11">
        <v>621818</v>
      </c>
      <c r="E77" s="12">
        <v>13538251</v>
      </c>
      <c r="F77" s="12">
        <v>168379</v>
      </c>
      <c r="G77" s="12">
        <v>13538251</v>
      </c>
      <c r="H77" s="12">
        <v>453439</v>
      </c>
      <c r="I77" s="12">
        <v>6163525</v>
      </c>
      <c r="J77" s="12" t="s">
        <v>314</v>
      </c>
      <c r="K77" s="12" t="s">
        <v>314</v>
      </c>
      <c r="L77" s="12" t="s">
        <v>314</v>
      </c>
      <c r="M77" s="12">
        <v>217858</v>
      </c>
      <c r="N77" s="12">
        <v>383241</v>
      </c>
      <c r="O77" s="228">
        <v>49</v>
      </c>
    </row>
    <row r="78" spans="1:15" s="23" customFormat="1" ht="9.75" customHeight="1">
      <c r="A78" s="7">
        <v>50</v>
      </c>
      <c r="B78" s="14" t="s">
        <v>4</v>
      </c>
      <c r="C78" s="14"/>
      <c r="D78" s="16">
        <f>SUM(D69:D77)</f>
        <v>8662745</v>
      </c>
      <c r="E78" s="17">
        <f>SUM(E69:E77)</f>
        <v>155853047</v>
      </c>
      <c r="F78" s="17">
        <f aca="true" t="shared" si="7" ref="F78:N78">SUM(F69:F77)</f>
        <v>4062856</v>
      </c>
      <c r="G78" s="17">
        <f t="shared" si="7"/>
        <v>155853047</v>
      </c>
      <c r="H78" s="17">
        <f t="shared" si="7"/>
        <v>4599889</v>
      </c>
      <c r="I78" s="17">
        <f t="shared" si="7"/>
        <v>105741607</v>
      </c>
      <c r="J78" s="17">
        <f t="shared" si="7"/>
        <v>201755</v>
      </c>
      <c r="K78" s="17">
        <f t="shared" si="7"/>
        <v>47619</v>
      </c>
      <c r="L78" s="17">
        <f t="shared" si="7"/>
        <v>18089</v>
      </c>
      <c r="M78" s="17">
        <f t="shared" si="7"/>
        <v>5743579</v>
      </c>
      <c r="N78" s="17">
        <f t="shared" si="7"/>
        <v>2808917</v>
      </c>
      <c r="O78" s="228">
        <v>50</v>
      </c>
    </row>
    <row r="79" spans="1:15" s="4" customFormat="1" ht="9.75" customHeight="1">
      <c r="A79" s="7">
        <v>51</v>
      </c>
      <c r="B79" s="20" t="s">
        <v>80</v>
      </c>
      <c r="C79" s="20"/>
      <c r="D79" s="16">
        <f>D66+D78</f>
        <v>11892615</v>
      </c>
      <c r="E79" s="17">
        <f>E66+E78</f>
        <v>181151736</v>
      </c>
      <c r="F79" s="17">
        <f aca="true" t="shared" si="8" ref="F79:N79">F66+F78</f>
        <v>5423706</v>
      </c>
      <c r="G79" s="17">
        <f t="shared" si="8"/>
        <v>181151736</v>
      </c>
      <c r="H79" s="17">
        <f t="shared" si="8"/>
        <v>6468909</v>
      </c>
      <c r="I79" s="17">
        <f t="shared" si="8"/>
        <v>135135256</v>
      </c>
      <c r="J79" s="17">
        <f t="shared" si="8"/>
        <v>742532</v>
      </c>
      <c r="K79" s="17">
        <f t="shared" si="8"/>
        <v>77515</v>
      </c>
      <c r="L79" s="17">
        <f t="shared" si="8"/>
        <v>18089</v>
      </c>
      <c r="M79" s="17">
        <f t="shared" si="8"/>
        <v>6787476</v>
      </c>
      <c r="N79" s="17">
        <f t="shared" si="8"/>
        <v>3865702</v>
      </c>
      <c r="O79" s="228">
        <v>51</v>
      </c>
    </row>
    <row r="80" spans="1:15" s="4" customFormat="1" ht="9" customHeight="1">
      <c r="A80" s="403" t="s">
        <v>33</v>
      </c>
      <c r="B80" s="403"/>
      <c r="C80" s="403"/>
      <c r="D80" s="403"/>
      <c r="E80" s="403"/>
      <c r="F80" s="403"/>
      <c r="G80" s="403"/>
      <c r="H80" s="403"/>
      <c r="I80" s="403"/>
      <c r="J80" s="403"/>
      <c r="K80" s="24"/>
      <c r="L80" s="24"/>
      <c r="M80" s="24"/>
      <c r="O80" s="228"/>
    </row>
    <row r="81" spans="1:15" s="52" customFormat="1" ht="9" customHeight="1">
      <c r="A81" s="208" t="s">
        <v>315</v>
      </c>
      <c r="B81" s="144"/>
      <c r="C81" s="144"/>
      <c r="D81" s="144"/>
      <c r="E81" s="144"/>
      <c r="F81" s="144"/>
      <c r="G81" s="144"/>
      <c r="H81" s="144"/>
      <c r="I81" s="144"/>
      <c r="J81" s="144"/>
      <c r="K81" s="144"/>
      <c r="L81" s="144"/>
      <c r="M81" s="144"/>
      <c r="N81" s="144"/>
      <c r="O81" s="226"/>
    </row>
    <row r="82" spans="1:15" s="52" customFormat="1" ht="9">
      <c r="A82" s="208" t="s">
        <v>347</v>
      </c>
      <c r="B82" s="148"/>
      <c r="C82" s="148"/>
      <c r="D82" s="148"/>
      <c r="E82" s="148"/>
      <c r="F82" s="148"/>
      <c r="G82" s="148"/>
      <c r="H82" s="148"/>
      <c r="O82" s="226"/>
    </row>
  </sheetData>
  <sheetProtection/>
  <mergeCells count="31">
    <mergeCell ref="N14:N16"/>
    <mergeCell ref="L14:L16"/>
    <mergeCell ref="I30:O30"/>
    <mergeCell ref="A30:H30"/>
    <mergeCell ref="F11:G13"/>
    <mergeCell ref="K9:L13"/>
    <mergeCell ref="A61:H61"/>
    <mergeCell ref="I61:O61"/>
    <mergeCell ref="H11:H13"/>
    <mergeCell ref="B6:C17"/>
    <mergeCell ref="M9:N13"/>
    <mergeCell ref="B3:H3"/>
    <mergeCell ref="A80:J80"/>
    <mergeCell ref="F9:H10"/>
    <mergeCell ref="E14:E16"/>
    <mergeCell ref="G14:G16"/>
    <mergeCell ref="J14:J16"/>
    <mergeCell ref="I7:I8"/>
    <mergeCell ref="I3:L3"/>
    <mergeCell ref="I9:J13"/>
    <mergeCell ref="I18:O18"/>
    <mergeCell ref="B4:H4"/>
    <mergeCell ref="A18:H18"/>
    <mergeCell ref="A1:H1"/>
    <mergeCell ref="I1:O1"/>
    <mergeCell ref="I4:J4"/>
    <mergeCell ref="E2:F2"/>
    <mergeCell ref="G2:H2"/>
    <mergeCell ref="D9:E13"/>
    <mergeCell ref="D7:H8"/>
    <mergeCell ref="I2:L2"/>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workbookViewId="0" topLeftCell="A1">
      <selection activeCell="H92" sqref="H92"/>
    </sheetView>
  </sheetViews>
  <sheetFormatPr defaultColWidth="11.421875" defaultRowHeight="12.75"/>
  <cols>
    <col min="1" max="1" width="4.28125" style="232" bestFit="1" customWidth="1"/>
    <col min="2" max="2" width="25.140625" style="0" customWidth="1"/>
    <col min="3" max="3" width="0.85546875" style="0" customWidth="1"/>
    <col min="4" max="6" width="25.57421875" style="0" customWidth="1"/>
    <col min="7" max="11" width="20.00390625" style="0" customWidth="1"/>
    <col min="12" max="12" width="4.28125" style="232" bestFit="1" customWidth="1"/>
  </cols>
  <sheetData>
    <row r="1" spans="1:12" s="4" customFormat="1" ht="12" customHeight="1">
      <c r="A1" s="60"/>
      <c r="B1" s="50"/>
      <c r="C1" s="50"/>
      <c r="D1" s="50"/>
      <c r="E1" s="379" t="s">
        <v>368</v>
      </c>
      <c r="F1" s="379"/>
      <c r="G1" s="380" t="s">
        <v>369</v>
      </c>
      <c r="H1" s="380"/>
      <c r="I1" s="63"/>
      <c r="J1" s="63"/>
      <c r="K1" s="62" t="s">
        <v>7</v>
      </c>
      <c r="L1" s="198"/>
    </row>
    <row r="2" spans="1:12" s="4" customFormat="1" ht="12" customHeight="1">
      <c r="A2" s="227"/>
      <c r="B2" s="379" t="s">
        <v>195</v>
      </c>
      <c r="C2" s="379"/>
      <c r="D2" s="379"/>
      <c r="E2" s="379"/>
      <c r="F2" s="379"/>
      <c r="G2" s="380" t="s">
        <v>196</v>
      </c>
      <c r="H2" s="380"/>
      <c r="I2" s="380"/>
      <c r="J2" s="380"/>
      <c r="K2" s="85"/>
      <c r="L2" s="198"/>
    </row>
    <row r="3" spans="1:12" s="4" customFormat="1" ht="12" customHeight="1">
      <c r="A3" s="227"/>
      <c r="B3" s="379" t="s">
        <v>395</v>
      </c>
      <c r="C3" s="379"/>
      <c r="D3" s="379"/>
      <c r="E3" s="379"/>
      <c r="F3" s="379"/>
      <c r="G3" s="419" t="s">
        <v>197</v>
      </c>
      <c r="H3" s="419"/>
      <c r="I3" s="419"/>
      <c r="J3" s="85"/>
      <c r="K3" s="62" t="s">
        <v>7</v>
      </c>
      <c r="L3" s="198"/>
    </row>
    <row r="4" spans="1:12" s="4" customFormat="1" ht="12" customHeight="1">
      <c r="A4" s="198"/>
      <c r="B4" s="86"/>
      <c r="C4" s="86"/>
      <c r="D4" s="86"/>
      <c r="E4" s="241"/>
      <c r="F4" s="298" t="s">
        <v>3</v>
      </c>
      <c r="I4" s="50"/>
      <c r="J4" s="86"/>
      <c r="K4" s="86"/>
      <c r="L4" s="198"/>
    </row>
    <row r="5" spans="1:12" s="64" customFormat="1" ht="21" customHeight="1">
      <c r="A5" s="89" t="s">
        <v>7</v>
      </c>
      <c r="B5" s="405" t="s">
        <v>200</v>
      </c>
      <c r="C5" s="406"/>
      <c r="D5" s="99" t="s">
        <v>207</v>
      </c>
      <c r="E5" s="430" t="s">
        <v>367</v>
      </c>
      <c r="F5" s="415"/>
      <c r="G5" s="286" t="s">
        <v>208</v>
      </c>
      <c r="H5" s="435" t="s">
        <v>192</v>
      </c>
      <c r="I5" s="435"/>
      <c r="J5" s="92" t="s">
        <v>7</v>
      </c>
      <c r="K5" s="92" t="s">
        <v>7</v>
      </c>
      <c r="L5" s="90" t="s">
        <v>7</v>
      </c>
    </row>
    <row r="6" spans="1:12" s="64" customFormat="1" ht="12" customHeight="1">
      <c r="A6" s="93" t="s">
        <v>7</v>
      </c>
      <c r="B6" s="407"/>
      <c r="C6" s="408"/>
      <c r="D6" s="405" t="s">
        <v>370</v>
      </c>
      <c r="E6" s="430"/>
      <c r="F6" s="415"/>
      <c r="G6" s="427" t="s">
        <v>5</v>
      </c>
      <c r="H6" s="431" t="s">
        <v>210</v>
      </c>
      <c r="I6" s="431"/>
      <c r="J6" s="431"/>
      <c r="K6" s="431"/>
      <c r="L6" s="94" t="s">
        <v>7</v>
      </c>
    </row>
    <row r="7" spans="1:12" s="64" customFormat="1" ht="8.25" customHeight="1">
      <c r="A7" s="93" t="s">
        <v>7</v>
      </c>
      <c r="B7" s="407"/>
      <c r="C7" s="408"/>
      <c r="D7" s="407"/>
      <c r="E7" s="430"/>
      <c r="F7" s="415"/>
      <c r="G7" s="436"/>
      <c r="H7" s="418"/>
      <c r="I7" s="418"/>
      <c r="J7" s="418"/>
      <c r="K7" s="418"/>
      <c r="L7" s="94" t="s">
        <v>7</v>
      </c>
    </row>
    <row r="8" spans="1:12" s="64" customFormat="1" ht="22.5" customHeight="1">
      <c r="A8" s="93" t="s">
        <v>7</v>
      </c>
      <c r="B8" s="407"/>
      <c r="C8" s="408"/>
      <c r="D8" s="407"/>
      <c r="E8" s="430"/>
      <c r="F8" s="415"/>
      <c r="G8" s="436"/>
      <c r="H8" s="426" t="s">
        <v>375</v>
      </c>
      <c r="I8" s="431"/>
      <c r="J8" s="432"/>
      <c r="K8" s="431" t="s">
        <v>376</v>
      </c>
      <c r="L8" s="94" t="s">
        <v>7</v>
      </c>
    </row>
    <row r="9" spans="1:12" s="64" customFormat="1" ht="20.25" customHeight="1">
      <c r="A9" s="95" t="s">
        <v>177</v>
      </c>
      <c r="B9" s="407"/>
      <c r="C9" s="408"/>
      <c r="D9" s="407"/>
      <c r="E9" s="430"/>
      <c r="F9" s="415"/>
      <c r="G9" s="436"/>
      <c r="H9" s="430"/>
      <c r="I9" s="415"/>
      <c r="J9" s="408"/>
      <c r="K9" s="415"/>
      <c r="L9" s="97" t="s">
        <v>177</v>
      </c>
    </row>
    <row r="10" spans="1:12" s="64" customFormat="1" ht="18.75" customHeight="1">
      <c r="A10" s="95" t="s">
        <v>181</v>
      </c>
      <c r="B10" s="407"/>
      <c r="C10" s="408"/>
      <c r="D10" s="407"/>
      <c r="E10" s="430"/>
      <c r="F10" s="415"/>
      <c r="G10" s="436"/>
      <c r="H10" s="430"/>
      <c r="I10" s="415"/>
      <c r="J10" s="408"/>
      <c r="K10" s="415"/>
      <c r="L10" s="97" t="s">
        <v>181</v>
      </c>
    </row>
    <row r="11" spans="1:12" s="64" customFormat="1" ht="11.25" customHeight="1">
      <c r="A11" s="93" t="s">
        <v>7</v>
      </c>
      <c r="B11" s="407"/>
      <c r="C11" s="408"/>
      <c r="D11" s="407"/>
      <c r="E11" s="430"/>
      <c r="F11" s="415"/>
      <c r="G11" s="436"/>
      <c r="H11" s="430"/>
      <c r="I11" s="415"/>
      <c r="J11" s="408"/>
      <c r="K11" s="415"/>
      <c r="L11" s="94" t="s">
        <v>7</v>
      </c>
    </row>
    <row r="12" spans="1:12" s="64" customFormat="1" ht="22.5" customHeight="1">
      <c r="A12" s="93" t="s">
        <v>7</v>
      </c>
      <c r="B12" s="407"/>
      <c r="C12" s="408"/>
      <c r="D12" s="407"/>
      <c r="E12" s="430"/>
      <c r="F12" s="415"/>
      <c r="G12" s="436"/>
      <c r="H12" s="433"/>
      <c r="I12" s="415"/>
      <c r="J12" s="408"/>
      <c r="K12" s="415"/>
      <c r="L12" s="94" t="s">
        <v>7</v>
      </c>
    </row>
    <row r="13" spans="1:12" s="64" customFormat="1" ht="17.25" customHeight="1">
      <c r="A13" s="93" t="s">
        <v>7</v>
      </c>
      <c r="B13" s="407"/>
      <c r="C13" s="408"/>
      <c r="D13" s="407"/>
      <c r="E13" s="287" t="s">
        <v>201</v>
      </c>
      <c r="F13" s="426" t="s">
        <v>258</v>
      </c>
      <c r="G13" s="436"/>
      <c r="H13" s="92" t="s">
        <v>7</v>
      </c>
      <c r="I13" s="426" t="s">
        <v>175</v>
      </c>
      <c r="J13" s="427"/>
      <c r="K13" s="415"/>
      <c r="L13" s="294" t="s">
        <v>7</v>
      </c>
    </row>
    <row r="14" spans="1:12" s="64" customFormat="1" ht="21" customHeight="1">
      <c r="A14" s="93" t="s">
        <v>7</v>
      </c>
      <c r="B14" s="407"/>
      <c r="C14" s="408"/>
      <c r="D14" s="407"/>
      <c r="E14" s="288" t="s">
        <v>202</v>
      </c>
      <c r="F14" s="430"/>
      <c r="G14" s="436"/>
      <c r="H14" s="111" t="s">
        <v>4</v>
      </c>
      <c r="I14" s="428"/>
      <c r="J14" s="429"/>
      <c r="K14" s="415"/>
      <c r="L14" s="94" t="s">
        <v>7</v>
      </c>
    </row>
    <row r="15" spans="1:12" s="64" customFormat="1" ht="24" customHeight="1">
      <c r="A15" s="93" t="s">
        <v>7</v>
      </c>
      <c r="B15" s="407"/>
      <c r="C15" s="408"/>
      <c r="D15" s="409"/>
      <c r="E15" s="289" t="s">
        <v>203</v>
      </c>
      <c r="F15" s="430"/>
      <c r="G15" s="429"/>
      <c r="H15" s="93" t="s">
        <v>7</v>
      </c>
      <c r="I15" s="96" t="s">
        <v>124</v>
      </c>
      <c r="J15" s="96" t="s">
        <v>213</v>
      </c>
      <c r="K15" s="416"/>
      <c r="L15" s="94" t="s">
        <v>7</v>
      </c>
    </row>
    <row r="16" spans="1:12" s="234" customFormat="1" ht="13.5" customHeight="1">
      <c r="A16" s="101" t="s">
        <v>7</v>
      </c>
      <c r="B16" s="417"/>
      <c r="C16" s="434"/>
      <c r="D16" s="99" t="s">
        <v>221</v>
      </c>
      <c r="E16" s="102" t="s">
        <v>222</v>
      </c>
      <c r="F16" s="104" t="s">
        <v>223</v>
      </c>
      <c r="G16" s="292" t="s">
        <v>224</v>
      </c>
      <c r="H16" s="104" t="s">
        <v>225</v>
      </c>
      <c r="I16" s="102" t="s">
        <v>226</v>
      </c>
      <c r="J16" s="100" t="s">
        <v>227</v>
      </c>
      <c r="K16" s="99" t="s">
        <v>228</v>
      </c>
      <c r="L16" s="105" t="s">
        <v>7</v>
      </c>
    </row>
    <row r="17" spans="1:12" s="6" customFormat="1" ht="16.5" customHeight="1">
      <c r="A17" s="402" t="s">
        <v>382</v>
      </c>
      <c r="B17" s="402"/>
      <c r="C17" s="402"/>
      <c r="D17" s="402"/>
      <c r="E17" s="402"/>
      <c r="F17" s="402"/>
      <c r="G17" s="402" t="s">
        <v>382</v>
      </c>
      <c r="H17" s="402"/>
      <c r="I17" s="402"/>
      <c r="J17" s="402"/>
      <c r="K17" s="402"/>
      <c r="L17" s="402"/>
    </row>
    <row r="18" spans="1:12" s="4" customFormat="1" ht="9.75" customHeight="1">
      <c r="A18" s="7">
        <v>1</v>
      </c>
      <c r="B18" s="3" t="s">
        <v>58</v>
      </c>
      <c r="C18" s="3"/>
      <c r="D18" s="11">
        <f>D57</f>
        <v>19687601</v>
      </c>
      <c r="E18" s="12">
        <f aca="true" t="shared" si="0" ref="E18:K18">E57</f>
        <v>62367859</v>
      </c>
      <c r="F18" s="12">
        <f t="shared" si="0"/>
        <v>166289243</v>
      </c>
      <c r="G18" s="12">
        <f t="shared" si="0"/>
        <v>2667431044</v>
      </c>
      <c r="H18" s="12">
        <f t="shared" si="0"/>
        <v>2475690595</v>
      </c>
      <c r="I18" s="12">
        <f t="shared" si="0"/>
        <v>649637103</v>
      </c>
      <c r="J18" s="12">
        <f t="shared" si="0"/>
        <v>1826053492</v>
      </c>
      <c r="K18" s="12">
        <f t="shared" si="0"/>
        <v>101538560</v>
      </c>
      <c r="L18" s="198">
        <v>1</v>
      </c>
    </row>
    <row r="19" spans="1:12" s="4" customFormat="1" ht="9.75" customHeight="1">
      <c r="A19" s="7">
        <v>2</v>
      </c>
      <c r="B19" s="3" t="s">
        <v>80</v>
      </c>
      <c r="C19" s="3"/>
      <c r="D19" s="11">
        <f>D77</f>
        <v>9457273</v>
      </c>
      <c r="E19" s="12">
        <f aca="true" t="shared" si="1" ref="E19:K19">E77</f>
        <v>18863194</v>
      </c>
      <c r="F19" s="12">
        <f t="shared" si="1"/>
        <v>19024004</v>
      </c>
      <c r="G19" s="12">
        <f t="shared" si="1"/>
        <v>186909990</v>
      </c>
      <c r="H19" s="12">
        <f t="shared" si="1"/>
        <v>164755493</v>
      </c>
      <c r="I19" s="12">
        <f t="shared" si="1"/>
        <v>92294612</v>
      </c>
      <c r="J19" s="12">
        <f t="shared" si="1"/>
        <v>72460881</v>
      </c>
      <c r="K19" s="12">
        <f t="shared" si="1"/>
        <v>7263207</v>
      </c>
      <c r="L19" s="198">
        <v>2</v>
      </c>
    </row>
    <row r="20" spans="1:12" s="4" customFormat="1" ht="9.75" customHeight="1">
      <c r="A20" s="7">
        <v>3</v>
      </c>
      <c r="B20" s="3" t="s">
        <v>92</v>
      </c>
      <c r="C20" s="3"/>
      <c r="D20" s="11">
        <f>'Tab4-S24-S25'!D34</f>
        <v>8152242</v>
      </c>
      <c r="E20" s="12">
        <f>'Tab4-S24-S25'!E34</f>
        <v>7237671</v>
      </c>
      <c r="F20" s="12">
        <f>'Tab4-S24-S25'!F34</f>
        <v>14587555</v>
      </c>
      <c r="G20" s="12">
        <f>'Tab4-S24-S25'!G34</f>
        <v>180390508</v>
      </c>
      <c r="H20" s="12">
        <f>'Tab4-S24-S25'!H34</f>
        <v>155775524</v>
      </c>
      <c r="I20" s="12">
        <f>'Tab4-S24-S25'!I34</f>
        <v>70726531</v>
      </c>
      <c r="J20" s="12">
        <f>'Tab4-S24-S25'!J34</f>
        <v>85048993</v>
      </c>
      <c r="K20" s="12">
        <f>'Tab4-S24-S25'!K34</f>
        <v>9510236</v>
      </c>
      <c r="L20" s="198">
        <v>3</v>
      </c>
    </row>
    <row r="21" spans="1:12" s="4" customFormat="1" ht="9.75" customHeight="1">
      <c r="A21" s="7">
        <v>4</v>
      </c>
      <c r="B21" s="3" t="s">
        <v>102</v>
      </c>
      <c r="C21" s="3"/>
      <c r="D21" s="11">
        <f>'Tab4-S24-S25'!D55</f>
        <v>5196718</v>
      </c>
      <c r="E21" s="12">
        <f>'Tab4-S24-S25'!E55</f>
        <v>8687676</v>
      </c>
      <c r="F21" s="12">
        <f>'Tab4-S24-S25'!F55</f>
        <v>9636281</v>
      </c>
      <c r="G21" s="12">
        <f>'Tab4-S24-S25'!G55</f>
        <v>154695465</v>
      </c>
      <c r="H21" s="12">
        <f>'Tab4-S24-S25'!H55</f>
        <v>133421143</v>
      </c>
      <c r="I21" s="12">
        <f>'Tab4-S24-S25'!I55</f>
        <v>38801233</v>
      </c>
      <c r="J21" s="12">
        <f>'Tab4-S24-S25'!J55</f>
        <v>94619910</v>
      </c>
      <c r="K21" s="12">
        <f>'Tab4-S24-S25'!K55</f>
        <v>11530575</v>
      </c>
      <c r="L21" s="198">
        <v>4</v>
      </c>
    </row>
    <row r="22" spans="1:12" s="4" customFormat="1" ht="9.75" customHeight="1">
      <c r="A22" s="7">
        <v>5</v>
      </c>
      <c r="B22" s="3" t="s">
        <v>113</v>
      </c>
      <c r="C22" s="3"/>
      <c r="D22" s="11">
        <f>'Tab4-S24-S25'!D75</f>
        <v>8697713</v>
      </c>
      <c r="E22" s="12">
        <f>'Tab4-S24-S25'!E75</f>
        <v>14429437</v>
      </c>
      <c r="F22" s="12">
        <f>'Tab4-S24-S25'!F75</f>
        <v>37120185</v>
      </c>
      <c r="G22" s="12">
        <f>'Tab4-S24-S25'!G75</f>
        <v>454876336</v>
      </c>
      <c r="H22" s="12">
        <f>'Tab4-S24-S25'!H75</f>
        <v>401336773</v>
      </c>
      <c r="I22" s="12">
        <f>'Tab4-S24-S25'!I75</f>
        <v>159372306</v>
      </c>
      <c r="J22" s="12">
        <f>'Tab4-S24-S25'!J75</f>
        <v>241964467</v>
      </c>
      <c r="K22" s="12">
        <f>'Tab4-S24-S25'!K75</f>
        <v>32903391</v>
      </c>
      <c r="L22" s="198">
        <v>5</v>
      </c>
    </row>
    <row r="23" spans="1:12" s="4" customFormat="1" ht="9.75" customHeight="1">
      <c r="A23" s="7">
        <v>6</v>
      </c>
      <c r="B23" s="3" t="s">
        <v>6</v>
      </c>
      <c r="C23" s="3"/>
      <c r="D23" s="11">
        <f>'Tab4-S30-S31'!D37</f>
        <v>2560796</v>
      </c>
      <c r="E23" s="12">
        <f>'Tab4-S30-S31'!E37</f>
        <v>9411402</v>
      </c>
      <c r="F23" s="12">
        <f>'Tab4-S30-S31'!F37</f>
        <v>23722879</v>
      </c>
      <c r="G23" s="12">
        <f>'Tab4-S30-S31'!G37</f>
        <v>221421952</v>
      </c>
      <c r="H23" s="12">
        <f>'Tab4-S30-S31'!H37</f>
        <v>197394504</v>
      </c>
      <c r="I23" s="12">
        <f>'Tab4-S30-S31'!I37</f>
        <v>87869306</v>
      </c>
      <c r="J23" s="12">
        <f>'Tab4-S30-S31'!J37</f>
        <v>109525198</v>
      </c>
      <c r="K23" s="12">
        <f>'Tab4-S30-S31'!K37</f>
        <v>15570146</v>
      </c>
      <c r="L23" s="198">
        <v>6</v>
      </c>
    </row>
    <row r="24" spans="1:12" s="4" customFormat="1" ht="9.75" customHeight="1">
      <c r="A24" s="7">
        <v>7</v>
      </c>
      <c r="B24" s="3" t="s">
        <v>19</v>
      </c>
      <c r="C24" s="3"/>
      <c r="D24" s="11">
        <f>'Tab4-S30-S31'!D59</f>
        <v>7459907</v>
      </c>
      <c r="E24" s="12">
        <f>'Tab4-S30-S31'!E59</f>
        <v>25053157</v>
      </c>
      <c r="F24" s="12">
        <f>'Tab4-S30-S31'!F59</f>
        <v>41377168</v>
      </c>
      <c r="G24" s="12">
        <f>'Tab4-S30-S31'!G59</f>
        <v>353645549</v>
      </c>
      <c r="H24" s="12">
        <f>'Tab4-S30-S31'!H59</f>
        <v>321398732</v>
      </c>
      <c r="I24" s="12">
        <f>'Tab4-S30-S31'!I59</f>
        <v>184375209</v>
      </c>
      <c r="J24" s="12">
        <f>'Tab4-S30-S31'!J59</f>
        <v>137023523</v>
      </c>
      <c r="K24" s="12">
        <f>'Tab4-S30-S31'!K59</f>
        <v>18745456</v>
      </c>
      <c r="L24" s="198">
        <v>7</v>
      </c>
    </row>
    <row r="25" spans="1:12" s="29" customFormat="1" ht="18" customHeight="1">
      <c r="A25" s="25">
        <v>8</v>
      </c>
      <c r="B25" s="26" t="s">
        <v>55</v>
      </c>
      <c r="C25" s="26"/>
      <c r="D25" s="27">
        <f>SUM(D18:D24)</f>
        <v>61212250</v>
      </c>
      <c r="E25" s="28">
        <f aca="true" t="shared" si="2" ref="E25:K25">SUM(E18:E24)</f>
        <v>146050396</v>
      </c>
      <c r="F25" s="28">
        <f t="shared" si="2"/>
        <v>311757315</v>
      </c>
      <c r="G25" s="28">
        <f t="shared" si="2"/>
        <v>4219370844</v>
      </c>
      <c r="H25" s="28">
        <f t="shared" si="2"/>
        <v>3849772764</v>
      </c>
      <c r="I25" s="28">
        <f t="shared" si="2"/>
        <v>1283076300</v>
      </c>
      <c r="J25" s="28">
        <f t="shared" si="2"/>
        <v>2566696464</v>
      </c>
      <c r="K25" s="28">
        <f t="shared" si="2"/>
        <v>197061571</v>
      </c>
      <c r="L25" s="200">
        <v>8</v>
      </c>
    </row>
    <row r="26" spans="1:12" s="4" customFormat="1" ht="9.75" customHeight="1">
      <c r="A26" s="7">
        <v>9</v>
      </c>
      <c r="B26" s="3" t="s">
        <v>56</v>
      </c>
      <c r="C26" s="3"/>
      <c r="D26" s="125">
        <f>D34+D64+'Tab4-S24-S25'!D23+'Tab4-S24-S25'!D42+'Tab4-S24-S25'!D64+'Tab4-S30-S31'!D23+'Tab4-S30-S31'!D45</f>
        <v>16244257</v>
      </c>
      <c r="E26" s="126">
        <f>E34+E64+'Tab4-S24-S25'!E23+'Tab4-S24-S25'!E42+'Tab4-S24-S25'!E64+'Tab4-S30-S31'!E23+'Tab4-S30-S31'!E45</f>
        <v>65034356</v>
      </c>
      <c r="F26" s="126">
        <f>F34+F64+'Tab4-S24-S25'!F23+'Tab4-S24-S25'!F42+'Tab4-S24-S25'!F64+'Tab4-S30-S31'!F23+'Tab4-S30-S31'!F45</f>
        <v>144631116</v>
      </c>
      <c r="G26" s="126">
        <f>G34+G64+'Tab4-S24-S25'!G23+'Tab4-S24-S25'!G42+'Tab4-S24-S25'!G64+'Tab4-S30-S31'!G23+'Tab4-S30-S31'!G45</f>
        <v>2522700289</v>
      </c>
      <c r="H26" s="126">
        <f>H34+H64+'Tab4-S24-S25'!H23+'Tab4-S24-S25'!H42+'Tab4-S24-S25'!H64+'Tab4-S30-S31'!H23+'Tab4-S30-S31'!H45</f>
        <v>2327879935</v>
      </c>
      <c r="I26" s="126">
        <f>I34+I64+'Tab4-S24-S25'!I23+'Tab4-S24-S25'!I42+'Tab4-S24-S25'!I64+'Tab4-S30-S31'!I23+'Tab4-S30-S31'!I45</f>
        <v>472756735</v>
      </c>
      <c r="J26" s="126">
        <f>J34+J64+'Tab4-S24-S25'!J23+'Tab4-S24-S25'!J42+'Tab4-S24-S25'!J64+'Tab4-S30-S31'!J23+'Tab4-S30-S31'!J45</f>
        <v>1855123200</v>
      </c>
      <c r="K26" s="126">
        <f>K34+K64+'Tab4-S24-S25'!K23+'Tab4-S24-S25'!K42+'Tab4-S24-S25'!K64+'Tab4-S30-S31'!K23+'Tab4-S30-S31'!K45</f>
        <v>103754592</v>
      </c>
      <c r="L26" s="198">
        <v>9</v>
      </c>
    </row>
    <row r="27" spans="1:12" s="4" customFormat="1" ht="9.75" customHeight="1">
      <c r="A27" s="7">
        <v>10</v>
      </c>
      <c r="B27" s="3" t="s">
        <v>57</v>
      </c>
      <c r="C27" s="3"/>
      <c r="D27" s="125">
        <f>D56+D76+'Tab4-S24-S25'!D33+'Tab4-S24-S25'!D54+'Tab4-S24-S25'!D74+'Tab4-S30-S31'!D36+'Tab4-S30-S31'!D58</f>
        <v>44967993</v>
      </c>
      <c r="E27" s="126">
        <f>E56+E76+'Tab4-S24-S25'!E33+'Tab4-S24-S25'!E54+'Tab4-S24-S25'!E74+'Tab4-S30-S31'!E36+'Tab4-S30-S31'!E58</f>
        <v>81016040</v>
      </c>
      <c r="F27" s="126">
        <f>F56+F76+'Tab4-S24-S25'!F33+'Tab4-S24-S25'!F54+'Tab4-S24-S25'!F74+'Tab4-S30-S31'!F36+'Tab4-S30-S31'!F58</f>
        <v>167126199</v>
      </c>
      <c r="G27" s="126">
        <f>G56+G76+'Tab4-S24-S25'!G33+'Tab4-S24-S25'!G54+'Tab4-S24-S25'!G74+'Tab4-S30-S31'!G36+'Tab4-S30-S31'!G58</f>
        <v>1696670555</v>
      </c>
      <c r="H27" s="126">
        <f>H56+H76+'Tab4-S24-S25'!H33+'Tab4-S24-S25'!H54+'Tab4-S24-S25'!H74+'Tab4-S30-S31'!H36+'Tab4-S30-S31'!H58</f>
        <v>1521892829</v>
      </c>
      <c r="I27" s="126">
        <f>I56+I76+'Tab4-S24-S25'!I33+'Tab4-S24-S25'!I54+'Tab4-S24-S25'!I74+'Tab4-S30-S31'!I36+'Tab4-S30-S31'!I58</f>
        <v>810319565</v>
      </c>
      <c r="J27" s="126">
        <f>J56+J76+'Tab4-S24-S25'!J33+'Tab4-S24-S25'!J54+'Tab4-S24-S25'!J74+'Tab4-S30-S31'!J36+'Tab4-S30-S31'!J58</f>
        <v>711573264</v>
      </c>
      <c r="K27" s="126">
        <f>K56+K76+'Tab4-S24-S25'!K33+'Tab4-S24-S25'!K54+'Tab4-S24-S25'!K74+'Tab4-S30-S31'!K36+'Tab4-S30-S31'!K58</f>
        <v>93306979</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37" t="s">
        <v>383</v>
      </c>
      <c r="B29" s="437"/>
      <c r="C29" s="437"/>
      <c r="D29" s="437"/>
      <c r="E29" s="437"/>
      <c r="F29" s="437"/>
      <c r="G29" s="404" t="s">
        <v>383</v>
      </c>
      <c r="H29" s="404"/>
      <c r="I29" s="404"/>
      <c r="J29" s="404"/>
      <c r="K29" s="404"/>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1986761</v>
      </c>
      <c r="E31" s="12">
        <v>8978741</v>
      </c>
      <c r="F31" s="12">
        <v>4471440</v>
      </c>
      <c r="G31" s="12">
        <v>23411461</v>
      </c>
      <c r="H31" s="12">
        <v>19439656</v>
      </c>
      <c r="I31" s="12">
        <v>8698173</v>
      </c>
      <c r="J31" s="12">
        <v>10741483</v>
      </c>
      <c r="K31" s="12">
        <v>1533296</v>
      </c>
      <c r="L31" s="198">
        <v>11</v>
      </c>
    </row>
    <row r="32" spans="1:12" s="4" customFormat="1" ht="9.75" customHeight="1">
      <c r="A32" s="7">
        <v>12</v>
      </c>
      <c r="B32" s="3" t="s">
        <v>60</v>
      </c>
      <c r="C32" s="3"/>
      <c r="D32" s="11" t="s">
        <v>314</v>
      </c>
      <c r="E32" s="12">
        <v>23776684</v>
      </c>
      <c r="F32" s="12">
        <v>85698292</v>
      </c>
      <c r="G32" s="12">
        <v>1993012126</v>
      </c>
      <c r="H32" s="12">
        <v>1883399769</v>
      </c>
      <c r="I32" s="12">
        <v>319369998</v>
      </c>
      <c r="J32" s="12">
        <v>1564029771</v>
      </c>
      <c r="K32" s="12">
        <v>57987015</v>
      </c>
      <c r="L32" s="198">
        <v>12</v>
      </c>
    </row>
    <row r="33" spans="1:12" s="4" customFormat="1" ht="9.75" customHeight="1">
      <c r="A33" s="7">
        <v>13</v>
      </c>
      <c r="B33" s="3" t="s">
        <v>61</v>
      </c>
      <c r="C33" s="3"/>
      <c r="D33" s="11" t="s">
        <v>314</v>
      </c>
      <c r="E33" s="12">
        <v>554665</v>
      </c>
      <c r="F33" s="12">
        <v>1938148</v>
      </c>
      <c r="G33" s="12">
        <v>23241554</v>
      </c>
      <c r="H33" s="12">
        <v>18296615</v>
      </c>
      <c r="I33" s="12">
        <v>10853672</v>
      </c>
      <c r="J33" s="12">
        <v>7442943</v>
      </c>
      <c r="K33" s="12">
        <v>1521739</v>
      </c>
      <c r="L33" s="198">
        <v>13</v>
      </c>
    </row>
    <row r="34" spans="1:12" s="4" customFormat="1" ht="9.75" customHeight="1">
      <c r="A34" s="7">
        <v>14</v>
      </c>
      <c r="B34" s="14" t="s">
        <v>4</v>
      </c>
      <c r="C34" s="14"/>
      <c r="D34" s="16">
        <f>SUM(D31:D33)</f>
        <v>1986761</v>
      </c>
      <c r="E34" s="17">
        <f aca="true" t="shared" si="3" ref="E34:K34">SUM(E31:E33)</f>
        <v>33310090</v>
      </c>
      <c r="F34" s="17">
        <f t="shared" si="3"/>
        <v>92107880</v>
      </c>
      <c r="G34" s="17">
        <f t="shared" si="3"/>
        <v>2039665141</v>
      </c>
      <c r="H34" s="17">
        <f t="shared" si="3"/>
        <v>1921136040</v>
      </c>
      <c r="I34" s="17">
        <f t="shared" si="3"/>
        <v>338921843</v>
      </c>
      <c r="J34" s="17">
        <f t="shared" si="3"/>
        <v>1582214197</v>
      </c>
      <c r="K34" s="17">
        <f t="shared" si="3"/>
        <v>61042050</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1640050</v>
      </c>
      <c r="E36" s="12">
        <v>559256</v>
      </c>
      <c r="F36" s="12">
        <v>284365</v>
      </c>
      <c r="G36" s="12">
        <v>14246309</v>
      </c>
      <c r="H36" s="12">
        <v>11067215</v>
      </c>
      <c r="I36" s="12">
        <v>905360</v>
      </c>
      <c r="J36" s="12">
        <v>10161855</v>
      </c>
      <c r="K36" s="12">
        <v>986031</v>
      </c>
      <c r="L36" s="198">
        <v>15</v>
      </c>
    </row>
    <row r="37" spans="1:12" s="4" customFormat="1" ht="9.75" customHeight="1">
      <c r="A37" s="7">
        <v>16</v>
      </c>
      <c r="B37" s="3" t="s">
        <v>63</v>
      </c>
      <c r="C37" s="3"/>
      <c r="D37" s="11">
        <v>1230718</v>
      </c>
      <c r="E37" s="12">
        <v>3929669</v>
      </c>
      <c r="F37" s="12">
        <v>2506247</v>
      </c>
      <c r="G37" s="12">
        <v>17897902</v>
      </c>
      <c r="H37" s="12">
        <v>15001813</v>
      </c>
      <c r="I37" s="12">
        <v>12039248</v>
      </c>
      <c r="J37" s="12">
        <v>2962565</v>
      </c>
      <c r="K37" s="12">
        <v>1154843</v>
      </c>
      <c r="L37" s="198">
        <v>16</v>
      </c>
    </row>
    <row r="38" spans="1:12" s="4" customFormat="1" ht="9.75" customHeight="1">
      <c r="A38" s="7">
        <v>17</v>
      </c>
      <c r="B38" s="3" t="s">
        <v>64</v>
      </c>
      <c r="C38" s="3"/>
      <c r="D38" s="11">
        <v>997001</v>
      </c>
      <c r="E38" s="12">
        <v>451005</v>
      </c>
      <c r="F38" s="12">
        <v>3764089</v>
      </c>
      <c r="G38" s="12">
        <v>19390838</v>
      </c>
      <c r="H38" s="12">
        <v>16292421</v>
      </c>
      <c r="I38" s="12">
        <v>7829741</v>
      </c>
      <c r="J38" s="12">
        <v>8462680</v>
      </c>
      <c r="K38" s="12">
        <v>1746416</v>
      </c>
      <c r="L38" s="198">
        <v>17</v>
      </c>
    </row>
    <row r="39" spans="1:12" s="4" customFormat="1" ht="9.75" customHeight="1">
      <c r="A39" s="7">
        <v>18</v>
      </c>
      <c r="B39" s="3" t="s">
        <v>65</v>
      </c>
      <c r="C39" s="3"/>
      <c r="D39" s="11">
        <v>763678</v>
      </c>
      <c r="E39" s="12">
        <v>630080</v>
      </c>
      <c r="F39" s="12">
        <v>5277427</v>
      </c>
      <c r="G39" s="12">
        <v>45285441</v>
      </c>
      <c r="H39" s="12">
        <v>41180688</v>
      </c>
      <c r="I39" s="12">
        <v>23504106</v>
      </c>
      <c r="J39" s="12">
        <v>17676582</v>
      </c>
      <c r="K39" s="12">
        <v>1897360</v>
      </c>
      <c r="L39" s="198">
        <v>18</v>
      </c>
    </row>
    <row r="40" spans="1:12" s="4" customFormat="1" ht="9.75" customHeight="1">
      <c r="A40" s="7">
        <v>19</v>
      </c>
      <c r="B40" s="3" t="s">
        <v>66</v>
      </c>
      <c r="C40" s="3"/>
      <c r="D40" s="11" t="s">
        <v>314</v>
      </c>
      <c r="E40" s="12">
        <v>1035204</v>
      </c>
      <c r="F40" s="12">
        <v>3047549</v>
      </c>
      <c r="G40" s="12">
        <v>30298351</v>
      </c>
      <c r="H40" s="12">
        <v>27606122</v>
      </c>
      <c r="I40" s="12">
        <v>6194167</v>
      </c>
      <c r="J40" s="12">
        <v>21411955</v>
      </c>
      <c r="K40" s="12">
        <v>2473518</v>
      </c>
      <c r="L40" s="198">
        <v>19</v>
      </c>
    </row>
    <row r="41" spans="1:12" s="4" customFormat="1" ht="9.75" customHeight="1">
      <c r="A41" s="7">
        <v>20</v>
      </c>
      <c r="B41" s="3" t="s">
        <v>67</v>
      </c>
      <c r="C41" s="3"/>
      <c r="D41" s="11">
        <v>829796</v>
      </c>
      <c r="E41" s="12">
        <v>944979</v>
      </c>
      <c r="F41" s="12">
        <v>2253310</v>
      </c>
      <c r="G41" s="12">
        <v>24002237</v>
      </c>
      <c r="H41" s="12">
        <v>21558657</v>
      </c>
      <c r="I41" s="12">
        <v>12375389</v>
      </c>
      <c r="J41" s="12">
        <v>9183268</v>
      </c>
      <c r="K41" s="12">
        <v>1119131</v>
      </c>
      <c r="L41" s="198">
        <v>20</v>
      </c>
    </row>
    <row r="42" spans="1:12" s="4" customFormat="1" ht="9.75" customHeight="1">
      <c r="A42" s="7">
        <v>21</v>
      </c>
      <c r="B42" s="3" t="s">
        <v>68</v>
      </c>
      <c r="C42" s="3"/>
      <c r="D42" s="11">
        <v>944416</v>
      </c>
      <c r="E42" s="12">
        <v>595611</v>
      </c>
      <c r="F42" s="12">
        <v>3545682</v>
      </c>
      <c r="G42" s="12">
        <v>28228867</v>
      </c>
      <c r="H42" s="12">
        <v>25502811</v>
      </c>
      <c r="I42" s="12">
        <v>14217308</v>
      </c>
      <c r="J42" s="12">
        <v>11285503</v>
      </c>
      <c r="K42" s="12">
        <v>1297289</v>
      </c>
      <c r="L42" s="198">
        <v>21</v>
      </c>
    </row>
    <row r="43" spans="1:12" s="4" customFormat="1" ht="9.75" customHeight="1">
      <c r="A43" s="7">
        <v>22</v>
      </c>
      <c r="B43" s="3" t="s">
        <v>69</v>
      </c>
      <c r="C43" s="3"/>
      <c r="D43" s="11" t="s">
        <v>314</v>
      </c>
      <c r="E43" s="12">
        <v>1246147</v>
      </c>
      <c r="F43" s="12">
        <v>5118880</v>
      </c>
      <c r="G43" s="12">
        <v>31660505</v>
      </c>
      <c r="H43" s="12">
        <v>28312431</v>
      </c>
      <c r="I43" s="12">
        <v>22785252</v>
      </c>
      <c r="J43" s="12">
        <v>5527179</v>
      </c>
      <c r="K43" s="12">
        <v>2509479</v>
      </c>
      <c r="L43" s="198">
        <v>22</v>
      </c>
    </row>
    <row r="44" spans="1:12" s="4" customFormat="1" ht="9.75" customHeight="1">
      <c r="A44" s="7">
        <v>23</v>
      </c>
      <c r="B44" s="3" t="s">
        <v>70</v>
      </c>
      <c r="C44" s="3"/>
      <c r="D44" s="11" t="s">
        <v>314</v>
      </c>
      <c r="E44" s="12">
        <v>2118646</v>
      </c>
      <c r="F44" s="12">
        <v>5551258</v>
      </c>
      <c r="G44" s="12">
        <v>42069745</v>
      </c>
      <c r="H44" s="12">
        <v>37958893</v>
      </c>
      <c r="I44" s="12">
        <v>20223178</v>
      </c>
      <c r="J44" s="12">
        <v>17735715</v>
      </c>
      <c r="K44" s="12">
        <v>3264537</v>
      </c>
      <c r="L44" s="198">
        <v>23</v>
      </c>
    </row>
    <row r="45" spans="1:12" s="4" customFormat="1" ht="9.75" customHeight="1">
      <c r="A45" s="7">
        <v>24</v>
      </c>
      <c r="B45" s="3" t="s">
        <v>71</v>
      </c>
      <c r="C45" s="3"/>
      <c r="D45" s="11">
        <v>530807</v>
      </c>
      <c r="E45" s="12">
        <v>341552</v>
      </c>
      <c r="F45" s="12">
        <v>1812302</v>
      </c>
      <c r="G45" s="12">
        <v>13326738</v>
      </c>
      <c r="H45" s="12">
        <v>11651621</v>
      </c>
      <c r="I45" s="12">
        <v>7505703</v>
      </c>
      <c r="J45" s="12">
        <v>4145918</v>
      </c>
      <c r="K45" s="12">
        <v>850090</v>
      </c>
      <c r="L45" s="198">
        <v>24</v>
      </c>
    </row>
    <row r="46" spans="1:12" s="4" customFormat="1" ht="9.75" customHeight="1">
      <c r="A46" s="7">
        <v>25</v>
      </c>
      <c r="B46" s="3" t="s">
        <v>72</v>
      </c>
      <c r="C46" s="3"/>
      <c r="D46" s="11" t="s">
        <v>314</v>
      </c>
      <c r="E46" s="12">
        <v>743596</v>
      </c>
      <c r="F46" s="12">
        <v>3380442</v>
      </c>
      <c r="G46" s="12">
        <v>17936351</v>
      </c>
      <c r="H46" s="12">
        <v>16565400</v>
      </c>
      <c r="I46" s="12">
        <v>9305203</v>
      </c>
      <c r="J46" s="12">
        <v>7260197</v>
      </c>
      <c r="K46" s="12">
        <v>953405</v>
      </c>
      <c r="L46" s="198">
        <v>25</v>
      </c>
    </row>
    <row r="47" spans="1:12" s="4" customFormat="1" ht="9.75" customHeight="1">
      <c r="A47" s="7">
        <v>26</v>
      </c>
      <c r="B47" s="3" t="s">
        <v>73</v>
      </c>
      <c r="C47" s="3"/>
      <c r="D47" s="11" t="s">
        <v>314</v>
      </c>
      <c r="E47" s="12">
        <v>678935</v>
      </c>
      <c r="F47" s="12">
        <v>2250056</v>
      </c>
      <c r="G47" s="12">
        <v>18170972</v>
      </c>
      <c r="H47" s="12">
        <v>16494669</v>
      </c>
      <c r="I47" s="12">
        <v>9892489</v>
      </c>
      <c r="J47" s="12">
        <v>6602180</v>
      </c>
      <c r="K47" s="12">
        <v>1399783</v>
      </c>
      <c r="L47" s="198">
        <v>26</v>
      </c>
    </row>
    <row r="48" spans="1:12" s="4" customFormat="1" ht="9.75" customHeight="1">
      <c r="A48" s="7">
        <v>27</v>
      </c>
      <c r="B48" s="3" t="s">
        <v>74</v>
      </c>
      <c r="C48" s="3"/>
      <c r="D48" s="11" t="s">
        <v>314</v>
      </c>
      <c r="E48" s="12">
        <v>417303</v>
      </c>
      <c r="F48" s="12">
        <v>2022972</v>
      </c>
      <c r="G48" s="12">
        <v>19834225</v>
      </c>
      <c r="H48" s="12">
        <v>18524840</v>
      </c>
      <c r="I48" s="12">
        <v>10755508</v>
      </c>
      <c r="J48" s="12">
        <v>7769332</v>
      </c>
      <c r="K48" s="12">
        <v>1056985</v>
      </c>
      <c r="L48" s="198">
        <v>27</v>
      </c>
    </row>
    <row r="49" spans="1:12" s="4" customFormat="1" ht="9.75" customHeight="1">
      <c r="A49" s="7">
        <v>28</v>
      </c>
      <c r="B49" s="3" t="s">
        <v>60</v>
      </c>
      <c r="C49" s="3"/>
      <c r="D49" s="11">
        <v>2634005</v>
      </c>
      <c r="E49" s="12">
        <v>10585888</v>
      </c>
      <c r="F49" s="12">
        <v>13880254</v>
      </c>
      <c r="G49" s="12">
        <v>125351782</v>
      </c>
      <c r="H49" s="12">
        <v>104251140</v>
      </c>
      <c r="I49" s="12">
        <v>58722467</v>
      </c>
      <c r="J49" s="12">
        <v>45528673</v>
      </c>
      <c r="K49" s="12">
        <v>12880747</v>
      </c>
      <c r="L49" s="198">
        <v>28</v>
      </c>
    </row>
    <row r="50" spans="1:12" s="4" customFormat="1" ht="9.75" customHeight="1">
      <c r="A50" s="7">
        <v>29</v>
      </c>
      <c r="B50" s="3" t="s">
        <v>75</v>
      </c>
      <c r="C50" s="3"/>
      <c r="D50" s="11">
        <v>556558</v>
      </c>
      <c r="E50" s="12">
        <v>471490</v>
      </c>
      <c r="F50" s="12">
        <v>1325266</v>
      </c>
      <c r="G50" s="12">
        <v>16663849</v>
      </c>
      <c r="H50" s="12">
        <v>15292265</v>
      </c>
      <c r="I50" s="12">
        <v>10128096</v>
      </c>
      <c r="J50" s="12">
        <v>5164169</v>
      </c>
      <c r="K50" s="12">
        <v>597115</v>
      </c>
      <c r="L50" s="198">
        <v>29</v>
      </c>
    </row>
    <row r="51" spans="1:12" s="4" customFormat="1" ht="9.75" customHeight="1">
      <c r="A51" s="7">
        <v>30</v>
      </c>
      <c r="B51" s="3" t="s">
        <v>76</v>
      </c>
      <c r="C51" s="3"/>
      <c r="D51" s="11">
        <v>968806</v>
      </c>
      <c r="E51" s="12">
        <v>870069</v>
      </c>
      <c r="F51" s="12">
        <v>4136465</v>
      </c>
      <c r="G51" s="12">
        <v>29462484</v>
      </c>
      <c r="H51" s="12">
        <v>26933942</v>
      </c>
      <c r="I51" s="12">
        <v>22206154</v>
      </c>
      <c r="J51" s="12">
        <v>4727788</v>
      </c>
      <c r="K51" s="12">
        <v>1226726</v>
      </c>
      <c r="L51" s="198">
        <v>30</v>
      </c>
    </row>
    <row r="52" spans="1:12" s="4" customFormat="1" ht="9.75" customHeight="1">
      <c r="A52" s="7">
        <v>31</v>
      </c>
      <c r="B52" s="3" t="s">
        <v>61</v>
      </c>
      <c r="C52" s="3"/>
      <c r="D52" s="11">
        <v>2178591</v>
      </c>
      <c r="E52" s="12">
        <v>1174598</v>
      </c>
      <c r="F52" s="12">
        <v>4265728</v>
      </c>
      <c r="G52" s="12">
        <v>46945882</v>
      </c>
      <c r="H52" s="12">
        <v>42738404</v>
      </c>
      <c r="I52" s="12">
        <v>23789619</v>
      </c>
      <c r="J52" s="12">
        <v>18948785</v>
      </c>
      <c r="K52" s="12">
        <v>1382287</v>
      </c>
      <c r="L52" s="198">
        <v>31</v>
      </c>
    </row>
    <row r="53" spans="1:12" s="4" customFormat="1" ht="9.75" customHeight="1">
      <c r="A53" s="7">
        <v>32</v>
      </c>
      <c r="B53" s="3" t="s">
        <v>77</v>
      </c>
      <c r="C53" s="3"/>
      <c r="D53" s="11">
        <v>1343763</v>
      </c>
      <c r="E53" s="12">
        <v>977189</v>
      </c>
      <c r="F53" s="12">
        <v>2682001</v>
      </c>
      <c r="G53" s="12">
        <v>33064964</v>
      </c>
      <c r="H53" s="12">
        <v>29810981</v>
      </c>
      <c r="I53" s="12">
        <v>11901636</v>
      </c>
      <c r="J53" s="12">
        <v>17909345</v>
      </c>
      <c r="K53" s="12">
        <v>1435539</v>
      </c>
      <c r="L53" s="198">
        <v>32</v>
      </c>
    </row>
    <row r="54" spans="1:12" s="4" customFormat="1" ht="9.75" customHeight="1">
      <c r="A54" s="7">
        <v>33</v>
      </c>
      <c r="B54" s="3" t="s">
        <v>78</v>
      </c>
      <c r="C54" s="3"/>
      <c r="D54" s="11">
        <v>1610217</v>
      </c>
      <c r="E54" s="12">
        <v>856262</v>
      </c>
      <c r="F54" s="12">
        <v>2856176</v>
      </c>
      <c r="G54" s="12">
        <v>24913111</v>
      </c>
      <c r="H54" s="12">
        <v>21747088</v>
      </c>
      <c r="I54" s="12">
        <v>9034215</v>
      </c>
      <c r="J54" s="12">
        <v>12712873</v>
      </c>
      <c r="K54" s="12">
        <v>955491</v>
      </c>
      <c r="L54" s="198">
        <v>33</v>
      </c>
    </row>
    <row r="55" spans="1:12" s="4" customFormat="1" ht="9.75" customHeight="1">
      <c r="A55" s="7">
        <v>34</v>
      </c>
      <c r="B55" s="3" t="s">
        <v>79</v>
      </c>
      <c r="C55" s="3"/>
      <c r="D55" s="11">
        <v>1472434</v>
      </c>
      <c r="E55" s="12">
        <v>430290</v>
      </c>
      <c r="F55" s="12">
        <v>4220894</v>
      </c>
      <c r="G55" s="12">
        <v>29015350</v>
      </c>
      <c r="H55" s="12">
        <v>26063154</v>
      </c>
      <c r="I55" s="12">
        <v>17400421</v>
      </c>
      <c r="J55" s="12">
        <v>8662733</v>
      </c>
      <c r="K55" s="12">
        <v>1309738</v>
      </c>
      <c r="L55" s="198">
        <v>34</v>
      </c>
    </row>
    <row r="56" spans="1:12" s="4" customFormat="1" ht="9.75" customHeight="1">
      <c r="A56" s="7">
        <v>35</v>
      </c>
      <c r="B56" s="14" t="s">
        <v>4</v>
      </c>
      <c r="C56" s="14"/>
      <c r="D56" s="16">
        <f>SUM(D36:D55)</f>
        <v>17700840</v>
      </c>
      <c r="E56" s="17">
        <f>SUM(E36:E55)</f>
        <v>29057769</v>
      </c>
      <c r="F56" s="17">
        <f aca="true" t="shared" si="4" ref="F56:K56">SUM(F36:F55)</f>
        <v>74181363</v>
      </c>
      <c r="G56" s="17">
        <f t="shared" si="4"/>
        <v>627765903</v>
      </c>
      <c r="H56" s="17">
        <f t="shared" si="4"/>
        <v>554554555</v>
      </c>
      <c r="I56" s="17">
        <f t="shared" si="4"/>
        <v>310715260</v>
      </c>
      <c r="J56" s="17">
        <f t="shared" si="4"/>
        <v>243839295</v>
      </c>
      <c r="K56" s="17">
        <f t="shared" si="4"/>
        <v>40496510</v>
      </c>
      <c r="L56" s="198">
        <v>35</v>
      </c>
    </row>
    <row r="57" spans="1:12" s="4" customFormat="1" ht="9.75" customHeight="1">
      <c r="A57" s="7">
        <v>36</v>
      </c>
      <c r="B57" s="20" t="s">
        <v>58</v>
      </c>
      <c r="C57" s="20"/>
      <c r="D57" s="16">
        <f aca="true" t="shared" si="5" ref="D57:K57">D34+D56</f>
        <v>19687601</v>
      </c>
      <c r="E57" s="17">
        <f t="shared" si="5"/>
        <v>62367859</v>
      </c>
      <c r="F57" s="17">
        <f t="shared" si="5"/>
        <v>166289243</v>
      </c>
      <c r="G57" s="17">
        <f t="shared" si="5"/>
        <v>2667431044</v>
      </c>
      <c r="H57" s="17">
        <f t="shared" si="5"/>
        <v>2475690595</v>
      </c>
      <c r="I57" s="17">
        <f t="shared" si="5"/>
        <v>649637103</v>
      </c>
      <c r="J57" s="17">
        <f t="shared" si="5"/>
        <v>1826053492</v>
      </c>
      <c r="K57" s="17">
        <f t="shared" si="5"/>
        <v>101538560</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37" t="s">
        <v>384</v>
      </c>
      <c r="B59" s="437"/>
      <c r="C59" s="437"/>
      <c r="D59" s="437"/>
      <c r="E59" s="437"/>
      <c r="F59" s="437"/>
      <c r="G59" s="437" t="s">
        <v>384</v>
      </c>
      <c r="H59" s="437"/>
      <c r="I59" s="437"/>
      <c r="J59" s="437"/>
      <c r="K59" s="437"/>
      <c r="L59" s="437"/>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1610680</v>
      </c>
      <c r="E61" s="12">
        <v>779061</v>
      </c>
      <c r="F61" s="12">
        <v>2720027</v>
      </c>
      <c r="G61" s="12">
        <v>12379483</v>
      </c>
      <c r="H61" s="12">
        <v>9353025</v>
      </c>
      <c r="I61" s="12">
        <v>3332949</v>
      </c>
      <c r="J61" s="12">
        <v>6020076</v>
      </c>
      <c r="K61" s="12">
        <v>975067</v>
      </c>
      <c r="L61" s="198">
        <v>37</v>
      </c>
    </row>
    <row r="62" spans="1:12" s="4" customFormat="1" ht="9.75" customHeight="1">
      <c r="A62" s="7">
        <v>38</v>
      </c>
      <c r="B62" s="3" t="s">
        <v>82</v>
      </c>
      <c r="C62" s="3"/>
      <c r="D62" s="11">
        <v>920625</v>
      </c>
      <c r="E62" s="12">
        <v>290620</v>
      </c>
      <c r="F62" s="12">
        <v>243698</v>
      </c>
      <c r="G62" s="12">
        <v>7781619</v>
      </c>
      <c r="H62" s="12">
        <v>6056477</v>
      </c>
      <c r="I62" s="12">
        <v>808789</v>
      </c>
      <c r="J62" s="12">
        <v>5247688</v>
      </c>
      <c r="K62" s="12">
        <v>545246</v>
      </c>
      <c r="L62" s="198">
        <v>38</v>
      </c>
    </row>
    <row r="63" spans="1:12" s="4" customFormat="1" ht="9.75" customHeight="1">
      <c r="A63" s="7">
        <v>39</v>
      </c>
      <c r="B63" s="3" t="s">
        <v>83</v>
      </c>
      <c r="C63" s="3"/>
      <c r="D63" s="11" t="s">
        <v>314</v>
      </c>
      <c r="E63" s="12">
        <v>374959</v>
      </c>
      <c r="F63" s="12">
        <v>371273</v>
      </c>
      <c r="G63" s="12">
        <v>8534083</v>
      </c>
      <c r="H63" s="12">
        <v>7060497</v>
      </c>
      <c r="I63" s="12">
        <v>2317347</v>
      </c>
      <c r="J63" s="12">
        <v>4743150</v>
      </c>
      <c r="K63" s="12">
        <v>385692</v>
      </c>
      <c r="L63" s="198">
        <v>39</v>
      </c>
    </row>
    <row r="64" spans="1:12" s="4" customFormat="1" ht="9.75" customHeight="1">
      <c r="A64" s="7">
        <v>40</v>
      </c>
      <c r="B64" s="14" t="s">
        <v>4</v>
      </c>
      <c r="C64" s="14"/>
      <c r="D64" s="16">
        <f>SUM(D61:D63)</f>
        <v>2531305</v>
      </c>
      <c r="E64" s="17">
        <f>SUM(E61:E63)</f>
        <v>1444640</v>
      </c>
      <c r="F64" s="17">
        <f aca="true" t="shared" si="6" ref="F64:K64">SUM(F61:F63)</f>
        <v>3334998</v>
      </c>
      <c r="G64" s="17">
        <f t="shared" si="6"/>
        <v>28695185</v>
      </c>
      <c r="H64" s="17">
        <f t="shared" si="6"/>
        <v>22469999</v>
      </c>
      <c r="I64" s="17">
        <f t="shared" si="6"/>
        <v>6459085</v>
      </c>
      <c r="J64" s="17">
        <f t="shared" si="6"/>
        <v>16010914</v>
      </c>
      <c r="K64" s="17">
        <f t="shared" si="6"/>
        <v>1906005</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1087740</v>
      </c>
      <c r="E67" s="12">
        <v>646945</v>
      </c>
      <c r="F67" s="12">
        <v>962068</v>
      </c>
      <c r="G67" s="12">
        <v>16427512</v>
      </c>
      <c r="H67" s="12">
        <v>14203747</v>
      </c>
      <c r="I67" s="12">
        <v>7629137</v>
      </c>
      <c r="J67" s="12">
        <v>6574610</v>
      </c>
      <c r="K67" s="12">
        <v>758704</v>
      </c>
      <c r="L67" s="198">
        <v>41</v>
      </c>
    </row>
    <row r="68" spans="1:12" s="4" customFormat="1" ht="9.75" customHeight="1">
      <c r="A68" s="7">
        <v>42</v>
      </c>
      <c r="B68" s="3" t="s">
        <v>85</v>
      </c>
      <c r="C68" s="3"/>
      <c r="D68" s="11">
        <v>439651</v>
      </c>
      <c r="E68" s="12">
        <v>715260</v>
      </c>
      <c r="F68" s="12">
        <v>190358</v>
      </c>
      <c r="G68" s="12">
        <v>6252090</v>
      </c>
      <c r="H68" s="12">
        <v>5506012</v>
      </c>
      <c r="I68" s="12">
        <v>957025</v>
      </c>
      <c r="J68" s="12">
        <v>4548987</v>
      </c>
      <c r="K68" s="12">
        <v>74259</v>
      </c>
      <c r="L68" s="198">
        <v>42</v>
      </c>
    </row>
    <row r="69" spans="1:12" s="4" customFormat="1" ht="9.75" customHeight="1">
      <c r="A69" s="7">
        <v>43</v>
      </c>
      <c r="B69" s="3" t="s">
        <v>86</v>
      </c>
      <c r="C69" s="3"/>
      <c r="D69" s="11">
        <v>735202</v>
      </c>
      <c r="E69" s="12">
        <v>1086756</v>
      </c>
      <c r="F69" s="12">
        <v>1298112</v>
      </c>
      <c r="G69" s="12">
        <v>20978747</v>
      </c>
      <c r="H69" s="12">
        <v>19094920</v>
      </c>
      <c r="I69" s="12">
        <v>11232066</v>
      </c>
      <c r="J69" s="12">
        <v>7862854</v>
      </c>
      <c r="K69" s="12">
        <v>898120</v>
      </c>
      <c r="L69" s="198">
        <v>43</v>
      </c>
    </row>
    <row r="70" spans="1:12" s="4" customFormat="1" ht="9.75" customHeight="1">
      <c r="A70" s="7">
        <v>44</v>
      </c>
      <c r="B70" s="3" t="s">
        <v>81</v>
      </c>
      <c r="C70" s="3"/>
      <c r="D70" s="11">
        <v>670000</v>
      </c>
      <c r="E70" s="12">
        <v>986362</v>
      </c>
      <c r="F70" s="12">
        <v>5667562</v>
      </c>
      <c r="G70" s="12">
        <v>39970826</v>
      </c>
      <c r="H70" s="12">
        <v>38357611</v>
      </c>
      <c r="I70" s="12">
        <v>30689829</v>
      </c>
      <c r="J70" s="12">
        <v>7667782</v>
      </c>
      <c r="K70" s="12">
        <v>668614</v>
      </c>
      <c r="L70" s="198">
        <v>44</v>
      </c>
    </row>
    <row r="71" spans="1:12" s="4" customFormat="1" ht="9.75" customHeight="1">
      <c r="A71" s="7">
        <v>45</v>
      </c>
      <c r="B71" s="3" t="s">
        <v>82</v>
      </c>
      <c r="C71" s="3"/>
      <c r="D71" s="11" t="s">
        <v>314</v>
      </c>
      <c r="E71" s="12">
        <v>11713439</v>
      </c>
      <c r="F71" s="12">
        <v>833400</v>
      </c>
      <c r="G71" s="12">
        <v>18617829</v>
      </c>
      <c r="H71" s="12">
        <v>17530266</v>
      </c>
      <c r="I71" s="12">
        <v>3379218</v>
      </c>
      <c r="J71" s="12">
        <v>14151048</v>
      </c>
      <c r="K71" s="12">
        <v>740063</v>
      </c>
      <c r="L71" s="198">
        <v>45</v>
      </c>
    </row>
    <row r="72" spans="1:12" s="4" customFormat="1" ht="9.75" customHeight="1">
      <c r="A72" s="7">
        <v>46</v>
      </c>
      <c r="B72" s="3" t="s">
        <v>87</v>
      </c>
      <c r="C72" s="3"/>
      <c r="D72" s="11">
        <v>895901</v>
      </c>
      <c r="E72" s="12">
        <v>1266950</v>
      </c>
      <c r="F72" s="12">
        <v>617405</v>
      </c>
      <c r="G72" s="12">
        <v>9211898</v>
      </c>
      <c r="H72" s="12">
        <v>7594841</v>
      </c>
      <c r="I72" s="12">
        <v>4231292</v>
      </c>
      <c r="J72" s="12">
        <v>3363549</v>
      </c>
      <c r="K72" s="12">
        <v>473667</v>
      </c>
      <c r="L72" s="198">
        <v>46</v>
      </c>
    </row>
    <row r="73" spans="1:12" s="4" customFormat="1" ht="9.75" customHeight="1">
      <c r="A73" s="7">
        <v>47</v>
      </c>
      <c r="B73" s="3" t="s">
        <v>88</v>
      </c>
      <c r="C73" s="3"/>
      <c r="D73" s="11" t="s">
        <v>314</v>
      </c>
      <c r="E73" s="12">
        <v>338950</v>
      </c>
      <c r="F73" s="12">
        <v>1561254</v>
      </c>
      <c r="G73" s="12">
        <v>14978340</v>
      </c>
      <c r="H73" s="12">
        <v>13599060</v>
      </c>
      <c r="I73" s="12">
        <v>7970855</v>
      </c>
      <c r="J73" s="12">
        <v>5628205</v>
      </c>
      <c r="K73" s="12">
        <v>498399</v>
      </c>
      <c r="L73" s="198">
        <v>47</v>
      </c>
    </row>
    <row r="74" spans="1:12" s="4" customFormat="1" ht="9.75" customHeight="1">
      <c r="A74" s="7">
        <v>48</v>
      </c>
      <c r="B74" s="3" t="s">
        <v>89</v>
      </c>
      <c r="C74" s="3"/>
      <c r="D74" s="11">
        <v>1425679</v>
      </c>
      <c r="E74" s="12">
        <v>355545</v>
      </c>
      <c r="F74" s="12">
        <v>3366585</v>
      </c>
      <c r="G74" s="12">
        <v>16037280</v>
      </c>
      <c r="H74" s="12">
        <v>14001299</v>
      </c>
      <c r="I74" s="12">
        <v>10259888</v>
      </c>
      <c r="J74" s="12">
        <v>3741411</v>
      </c>
      <c r="K74" s="12">
        <v>288311</v>
      </c>
      <c r="L74" s="198">
        <v>48</v>
      </c>
    </row>
    <row r="75" spans="1:12" s="4" customFormat="1" ht="9.75" customHeight="1">
      <c r="A75" s="7">
        <v>49</v>
      </c>
      <c r="B75" s="3" t="s">
        <v>90</v>
      </c>
      <c r="C75" s="3"/>
      <c r="D75" s="11">
        <v>1671795</v>
      </c>
      <c r="E75" s="12">
        <v>308347</v>
      </c>
      <c r="F75" s="12">
        <v>1192262</v>
      </c>
      <c r="G75" s="12">
        <v>15740283</v>
      </c>
      <c r="H75" s="12">
        <v>12397738</v>
      </c>
      <c r="I75" s="12">
        <v>9486217</v>
      </c>
      <c r="J75" s="12">
        <v>2911521</v>
      </c>
      <c r="K75" s="12">
        <v>957065</v>
      </c>
      <c r="L75" s="198">
        <v>49</v>
      </c>
    </row>
    <row r="76" spans="1:12" s="4" customFormat="1" ht="9.75" customHeight="1">
      <c r="A76" s="7">
        <v>50</v>
      </c>
      <c r="B76" s="14" t="s">
        <v>4</v>
      </c>
      <c r="C76" s="14"/>
      <c r="D76" s="16">
        <f>SUM(D67:D75)</f>
        <v>6925968</v>
      </c>
      <c r="E76" s="17">
        <f>SUM(E67:E75)</f>
        <v>17418554</v>
      </c>
      <c r="F76" s="17">
        <f aca="true" t="shared" si="7" ref="F76:K76">SUM(F67:F75)</f>
        <v>15689006</v>
      </c>
      <c r="G76" s="17">
        <f t="shared" si="7"/>
        <v>158214805</v>
      </c>
      <c r="H76" s="17">
        <f t="shared" si="7"/>
        <v>142285494</v>
      </c>
      <c r="I76" s="17">
        <f t="shared" si="7"/>
        <v>85835527</v>
      </c>
      <c r="J76" s="17">
        <f t="shared" si="7"/>
        <v>56449967</v>
      </c>
      <c r="K76" s="17">
        <f t="shared" si="7"/>
        <v>5357202</v>
      </c>
      <c r="L76" s="198">
        <v>50</v>
      </c>
    </row>
    <row r="77" spans="1:12" s="4" customFormat="1" ht="9.75" customHeight="1">
      <c r="A77" s="7">
        <v>51</v>
      </c>
      <c r="B77" s="20" t="s">
        <v>80</v>
      </c>
      <c r="C77" s="20"/>
      <c r="D77" s="16">
        <f>D64+D76</f>
        <v>9457273</v>
      </c>
      <c r="E77" s="17">
        <f>E64+E76</f>
        <v>18863194</v>
      </c>
      <c r="F77" s="17">
        <f aca="true" t="shared" si="8" ref="F77:K77">F64+F76</f>
        <v>19024004</v>
      </c>
      <c r="G77" s="17">
        <f t="shared" si="8"/>
        <v>186909990</v>
      </c>
      <c r="H77" s="17">
        <f t="shared" si="8"/>
        <v>164755493</v>
      </c>
      <c r="I77" s="17">
        <f t="shared" si="8"/>
        <v>92294612</v>
      </c>
      <c r="J77" s="17">
        <f t="shared" si="8"/>
        <v>72460881</v>
      </c>
      <c r="K77" s="17">
        <f t="shared" si="8"/>
        <v>7263207</v>
      </c>
      <c r="L77" s="198">
        <v>51</v>
      </c>
    </row>
    <row r="78" spans="1:12" s="4" customFormat="1" ht="9" customHeight="1">
      <c r="A78" s="403" t="s">
        <v>33</v>
      </c>
      <c r="B78" s="403"/>
      <c r="C78" s="403"/>
      <c r="D78" s="403"/>
      <c r="E78" s="403"/>
      <c r="F78" s="403"/>
      <c r="G78" s="403"/>
      <c r="H78" s="403"/>
      <c r="I78" s="403"/>
      <c r="J78" s="24"/>
      <c r="K78" s="24"/>
      <c r="L78" s="198"/>
    </row>
    <row r="79" spans="1:12" s="52" customFormat="1" ht="9" customHeight="1">
      <c r="A79" s="401" t="s">
        <v>136</v>
      </c>
      <c r="B79" s="401"/>
      <c r="C79" s="401"/>
      <c r="D79" s="401"/>
      <c r="E79" s="401"/>
      <c r="F79" s="401"/>
      <c r="G79" s="401"/>
      <c r="H79" s="144"/>
      <c r="I79" s="144"/>
      <c r="J79" s="145"/>
      <c r="K79" s="145"/>
      <c r="L79" s="223"/>
    </row>
    <row r="80" spans="1:12" s="52" customFormat="1" ht="12.75" customHeight="1">
      <c r="A80" s="401"/>
      <c r="B80" s="401"/>
      <c r="C80" s="401"/>
      <c r="D80" s="401"/>
      <c r="E80" s="401"/>
      <c r="F80" s="401"/>
      <c r="G80" s="401"/>
      <c r="L80" s="223"/>
    </row>
  </sheetData>
  <sheetProtection/>
  <mergeCells count="25">
    <mergeCell ref="A17:F17"/>
    <mergeCell ref="G17:L17"/>
    <mergeCell ref="A29:F29"/>
    <mergeCell ref="G29:K29"/>
    <mergeCell ref="A59:F59"/>
    <mergeCell ref="G59:L59"/>
    <mergeCell ref="E1:F1"/>
    <mergeCell ref="B5:C16"/>
    <mergeCell ref="H5:I5"/>
    <mergeCell ref="E5:F12"/>
    <mergeCell ref="G1:H1"/>
    <mergeCell ref="K8:K15"/>
    <mergeCell ref="D6:D15"/>
    <mergeCell ref="G6:G15"/>
    <mergeCell ref="H6:K7"/>
    <mergeCell ref="A79:G79"/>
    <mergeCell ref="A80:G80"/>
    <mergeCell ref="A78:I78"/>
    <mergeCell ref="I13:J14"/>
    <mergeCell ref="F13:F15"/>
    <mergeCell ref="B2:F2"/>
    <mergeCell ref="G2:J2"/>
    <mergeCell ref="B3:F3"/>
    <mergeCell ref="G3:I3"/>
    <mergeCell ref="H8:J12"/>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Schulz, Udo (LfStat)</cp:lastModifiedBy>
  <cp:lastPrinted>2018-01-17T08:10:15Z</cp:lastPrinted>
  <dcterms:created xsi:type="dcterms:W3CDTF">2006-10-19T12:47:06Z</dcterms:created>
  <dcterms:modified xsi:type="dcterms:W3CDTF">2018-01-17T12:27:56Z</dcterms:modified>
  <cp:category/>
  <cp:version/>
  <cp:contentType/>
  <cp:contentStatus/>
</cp:coreProperties>
</file>