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Tab1-S8" sheetId="1" r:id="rId1"/>
    <sheet name="Tab1-S9" sheetId="2" r:id="rId2"/>
    <sheet name="Tab2-S10" sheetId="3" r:id="rId3"/>
    <sheet name="Tab2-S11" sheetId="4" r:id="rId4"/>
    <sheet name="Tab3-S12-S13" sheetId="5" r:id="rId5"/>
    <sheet name="Tab3-S14-S15" sheetId="6" r:id="rId6"/>
    <sheet name="Tab4-S16-S17" sheetId="7" r:id="rId7"/>
    <sheet name="Tab4-S18-S19" sheetId="8" r:id="rId8"/>
    <sheet name="Tab4-S20-S21" sheetId="9" r:id="rId9"/>
    <sheet name="Tab4-S22-S23" sheetId="10" r:id="rId10"/>
    <sheet name="Tab4-S24-S25" sheetId="11" r:id="rId11"/>
    <sheet name="Tab4-S26-S27" sheetId="12" r:id="rId12"/>
    <sheet name="Tab4-S28-S29" sheetId="13" r:id="rId13"/>
    <sheet name="Tab4-S30-S31" sheetId="14" r:id="rId14"/>
    <sheet name="Tab4-S32-S33" sheetId="15" r:id="rId15"/>
    <sheet name="Tab5-S34-S35" sheetId="16" r:id="rId16"/>
    <sheet name="Tab5-S36-S37" sheetId="17" r:id="rId17"/>
    <sheet name="Tab5-S38-S39" sheetId="18" r:id="rId18"/>
  </sheets>
  <definedNames>
    <definedName name="_xlnm.Print_Area" localSheetId="0">'Tab1-S8'!$A$1:$H$72</definedName>
    <definedName name="_xlnm.Print_Area" localSheetId="1">'Tab1-S9'!$A$1:$H$72</definedName>
    <definedName name="_xlnm.Print_Area" localSheetId="2">'Tab2-S10'!$A$1:$H$65</definedName>
    <definedName name="_xlnm.Print_Area" localSheetId="3">'Tab2-S11'!$A$1:$H$63</definedName>
    <definedName name="_xlnm.Print_Area" localSheetId="5">'Tab3-S14-S15'!$A$1:$Q$63</definedName>
    <definedName name="_xlnm.Print_Area" localSheetId="6">'Tab4-S16-S17'!$A$1:$M$79</definedName>
    <definedName name="_xlnm.Print_Area" localSheetId="9">'Tab4-S22-S23'!$A$1:$M$77</definedName>
    <definedName name="_xlnm.Print_Area" localSheetId="12">'Tab4-S28-S29'!$A$1:$M$62</definedName>
    <definedName name="_xlnm.Print_Area" localSheetId="13">'Tab4-S30-S31'!$A$1:$O$62</definedName>
    <definedName name="_xlnm.Print_Area" localSheetId="16">'Tab5-S36-S37'!$A$1:$L$79</definedName>
    <definedName name="_xlnm.Print_Area" localSheetId="17">'Tab5-S38-S39'!$A$1:$L$66</definedName>
  </definedNames>
  <calcPr fullCalcOnLoad="1"/>
</workbook>
</file>

<file path=xl/comments12.xml><?xml version="1.0" encoding="utf-8"?>
<comments xmlns="http://schemas.openxmlformats.org/spreadsheetml/2006/main">
  <authors>
    <author>lfstad-schmoeg</author>
  </authors>
  <commentList>
    <comment ref="H34" authorId="0">
      <text>
        <r>
          <rPr>
            <b/>
            <sz val="10"/>
            <rFont val="Tahoma"/>
            <family val="0"/>
          </rPr>
          <t>lfstad-schmoeg:</t>
        </r>
        <r>
          <rPr>
            <sz val="10"/>
            <rFont val="Tahoma"/>
            <family val="0"/>
          </rPr>
          <t xml:space="preserve">
aus Tabellen abschreiben</t>
        </r>
      </text>
    </comment>
    <comment ref="H55" authorId="0">
      <text>
        <r>
          <rPr>
            <b/>
            <sz val="10"/>
            <rFont val="Tahoma"/>
            <family val="0"/>
          </rPr>
          <t>lfstad-schmoeg:</t>
        </r>
        <r>
          <rPr>
            <sz val="10"/>
            <rFont val="Tahoma"/>
            <family val="0"/>
          </rPr>
          <t xml:space="preserve">
aus Tabellen abschreiben</t>
        </r>
      </text>
    </comment>
    <comment ref="H75" authorId="0">
      <text>
        <r>
          <rPr>
            <b/>
            <sz val="10"/>
            <rFont val="Tahoma"/>
            <family val="0"/>
          </rPr>
          <t>lfstad-schmoeg:</t>
        </r>
        <r>
          <rPr>
            <sz val="10"/>
            <rFont val="Tahoma"/>
            <family val="0"/>
          </rPr>
          <t xml:space="preserve">
aus Tabellen abschreiben</t>
        </r>
      </text>
    </comment>
    <comment ref="L34" authorId="0">
      <text>
        <r>
          <rPr>
            <b/>
            <sz val="10"/>
            <rFont val="Tahoma"/>
            <family val="0"/>
          </rPr>
          <t>lfstad-schmoeg:</t>
        </r>
        <r>
          <rPr>
            <sz val="10"/>
            <rFont val="Tahoma"/>
            <family val="0"/>
          </rPr>
          <t xml:space="preserve">
aus Tabellen abschreiben</t>
        </r>
      </text>
    </comment>
    <comment ref="N34" authorId="0">
      <text>
        <r>
          <rPr>
            <b/>
            <sz val="10"/>
            <rFont val="Tahoma"/>
            <family val="0"/>
          </rPr>
          <t>lfstad-schmoeg:</t>
        </r>
        <r>
          <rPr>
            <sz val="10"/>
            <rFont val="Tahoma"/>
            <family val="0"/>
          </rPr>
          <t xml:space="preserve">
aus Tabellen abschreiben</t>
        </r>
      </text>
    </comment>
    <comment ref="L75" authorId="0">
      <text>
        <r>
          <rPr>
            <b/>
            <sz val="10"/>
            <rFont val="Tahoma"/>
            <family val="0"/>
          </rPr>
          <t>lfstad-schmoeg:</t>
        </r>
        <r>
          <rPr>
            <sz val="10"/>
            <rFont val="Tahoma"/>
            <family val="0"/>
          </rPr>
          <t xml:space="preserve">
aus Tabellen abschreiben</t>
        </r>
      </text>
    </comment>
    <comment ref="N75" authorId="0">
      <text>
        <r>
          <rPr>
            <b/>
            <sz val="10"/>
            <rFont val="Tahoma"/>
            <family val="0"/>
          </rPr>
          <t>lfstad-schmoeg:</t>
        </r>
        <r>
          <rPr>
            <sz val="10"/>
            <rFont val="Tahoma"/>
            <family val="0"/>
          </rPr>
          <t xml:space="preserve">
aus Tabellen abschreiben</t>
        </r>
      </text>
    </comment>
  </commentList>
</comments>
</file>

<file path=xl/comments15.xml><?xml version="1.0" encoding="utf-8"?>
<comments xmlns="http://schemas.openxmlformats.org/spreadsheetml/2006/main">
  <authors>
    <author>lfstad-schmoeg</author>
  </authors>
  <commentList>
    <comment ref="H57" authorId="0">
      <text>
        <r>
          <rPr>
            <b/>
            <sz val="10"/>
            <rFont val="Tahoma"/>
            <family val="0"/>
          </rPr>
          <t>lfstad-schmoeg:</t>
        </r>
        <r>
          <rPr>
            <sz val="10"/>
            <rFont val="Tahoma"/>
            <family val="0"/>
          </rPr>
          <t xml:space="preserve">
</t>
        </r>
      </text>
    </comment>
    <comment ref="H36" authorId="0">
      <text>
        <r>
          <rPr>
            <b/>
            <sz val="10"/>
            <rFont val="Tahoma"/>
            <family val="0"/>
          </rPr>
          <t>lfstad-schmoeg:</t>
        </r>
        <r>
          <rPr>
            <sz val="10"/>
            <rFont val="Tahoma"/>
            <family val="0"/>
          </rPr>
          <t xml:space="preserve">
aus Tabellen abschreiben</t>
        </r>
      </text>
    </comment>
    <comment ref="L36" authorId="0">
      <text>
        <r>
          <rPr>
            <b/>
            <sz val="10"/>
            <rFont val="Tahoma"/>
            <family val="0"/>
          </rPr>
          <t>lfstad-schmoeg:</t>
        </r>
        <r>
          <rPr>
            <sz val="10"/>
            <rFont val="Tahoma"/>
            <family val="0"/>
          </rPr>
          <t xml:space="preserve">
aus Tabellen abschreiben</t>
        </r>
      </text>
    </comment>
    <comment ref="N36" authorId="0">
      <text>
        <r>
          <rPr>
            <b/>
            <sz val="10"/>
            <rFont val="Tahoma"/>
            <family val="0"/>
          </rPr>
          <t>lfstad-schmoeg:</t>
        </r>
        <r>
          <rPr>
            <sz val="10"/>
            <rFont val="Tahoma"/>
            <family val="0"/>
          </rPr>
          <t xml:space="preserve">
aus Tabellen abschreiben</t>
        </r>
      </text>
    </comment>
    <comment ref="L57" authorId="0">
      <text>
        <r>
          <rPr>
            <b/>
            <sz val="10"/>
            <rFont val="Tahoma"/>
            <family val="0"/>
          </rPr>
          <t>lfstad-schmoeg:</t>
        </r>
        <r>
          <rPr>
            <sz val="10"/>
            <rFont val="Tahoma"/>
            <family val="0"/>
          </rPr>
          <t xml:space="preserve">
aus Tabellen abschreiben</t>
        </r>
      </text>
    </comment>
    <comment ref="N57" authorId="0">
      <text>
        <r>
          <rPr>
            <b/>
            <sz val="10"/>
            <rFont val="Tahoma"/>
            <family val="0"/>
          </rPr>
          <t>lfstad-schmoeg:</t>
        </r>
        <r>
          <rPr>
            <sz val="10"/>
            <rFont val="Tahoma"/>
            <family val="0"/>
          </rPr>
          <t xml:space="preserve">
aus Tabellen abschreiben</t>
        </r>
      </text>
    </comment>
  </commentList>
</comments>
</file>

<file path=xl/comments9.xml><?xml version="1.0" encoding="utf-8"?>
<comments xmlns="http://schemas.openxmlformats.org/spreadsheetml/2006/main">
  <authors>
    <author>lfstad-schmoeg</author>
  </authors>
  <commentList>
    <comment ref="H57" authorId="0">
      <text>
        <r>
          <rPr>
            <b/>
            <sz val="10"/>
            <rFont val="Tahoma"/>
            <family val="0"/>
          </rPr>
          <t>lfstad-schmoeg:</t>
        </r>
        <r>
          <rPr>
            <sz val="10"/>
            <rFont val="Tahoma"/>
            <family val="0"/>
          </rPr>
          <t xml:space="preserve">
aus Tabellen abschreiben</t>
        </r>
      </text>
    </comment>
    <comment ref="H77" authorId="0">
      <text>
        <r>
          <rPr>
            <b/>
            <sz val="10"/>
            <rFont val="Tahoma"/>
            <family val="0"/>
          </rPr>
          <t>lfstad-schmoeg:</t>
        </r>
        <r>
          <rPr>
            <sz val="10"/>
            <rFont val="Tahoma"/>
            <family val="0"/>
          </rPr>
          <t xml:space="preserve">
aus Tabellen abschreiben</t>
        </r>
      </text>
    </comment>
    <comment ref="L57" authorId="0">
      <text>
        <r>
          <rPr>
            <b/>
            <sz val="10"/>
            <rFont val="Tahoma"/>
            <family val="0"/>
          </rPr>
          <t>lfstad-schmoeg:</t>
        </r>
        <r>
          <rPr>
            <sz val="10"/>
            <rFont val="Tahoma"/>
            <family val="0"/>
          </rPr>
          <t xml:space="preserve">
aus Tabellen abschreiben</t>
        </r>
      </text>
    </comment>
    <comment ref="N57" authorId="0">
      <text>
        <r>
          <rPr>
            <b/>
            <sz val="10"/>
            <rFont val="Tahoma"/>
            <family val="0"/>
          </rPr>
          <t>lfstad-schmoeg:</t>
        </r>
        <r>
          <rPr>
            <sz val="10"/>
            <rFont val="Tahoma"/>
            <family val="0"/>
          </rPr>
          <t xml:space="preserve">
aus Tabellen abschreiben</t>
        </r>
      </text>
    </comment>
    <comment ref="L77" authorId="0">
      <text>
        <r>
          <rPr>
            <b/>
            <sz val="10"/>
            <rFont val="Tahoma"/>
            <family val="0"/>
          </rPr>
          <t>lfstad-schmoeg:</t>
        </r>
        <r>
          <rPr>
            <sz val="10"/>
            <rFont val="Tahoma"/>
            <family val="0"/>
          </rPr>
          <t xml:space="preserve">
aus Tabellen abschreiben</t>
        </r>
      </text>
    </comment>
    <comment ref="N77" authorId="0">
      <text>
        <r>
          <rPr>
            <b/>
            <sz val="10"/>
            <rFont val="Tahoma"/>
            <family val="0"/>
          </rPr>
          <t>lfstad-schmoeg:</t>
        </r>
        <r>
          <rPr>
            <sz val="10"/>
            <rFont val="Tahoma"/>
            <family val="0"/>
          </rPr>
          <t xml:space="preserve">
aus Tabellen abschreiben</t>
        </r>
      </text>
    </comment>
    <comment ref="H25" authorId="0">
      <text>
        <r>
          <rPr>
            <b/>
            <sz val="10"/>
            <rFont val="Tahoma"/>
            <family val="0"/>
          </rPr>
          <t>lfstad-schmoeg:</t>
        </r>
        <r>
          <rPr>
            <sz val="10"/>
            <rFont val="Tahoma"/>
            <family val="0"/>
          </rPr>
          <t xml:space="preserve">
aus Tabellen abschreiben
</t>
        </r>
      </text>
    </comment>
    <comment ref="L25" authorId="0">
      <text>
        <r>
          <rPr>
            <b/>
            <sz val="10"/>
            <rFont val="Tahoma"/>
            <family val="0"/>
          </rPr>
          <t>lfstad-schmoeg:</t>
        </r>
        <r>
          <rPr>
            <sz val="10"/>
            <rFont val="Tahoma"/>
            <family val="0"/>
          </rPr>
          <t xml:space="preserve">
aus Tabellen abschreiben</t>
        </r>
      </text>
    </comment>
    <comment ref="N25" authorId="0">
      <text>
        <r>
          <rPr>
            <b/>
            <sz val="10"/>
            <rFont val="Tahoma"/>
            <family val="0"/>
          </rPr>
          <t>lfstad-schmoeg:</t>
        </r>
        <r>
          <rPr>
            <sz val="10"/>
            <rFont val="Tahoma"/>
            <family val="0"/>
          </rPr>
          <t xml:space="preserve">
aus Tabellen abschreiben</t>
        </r>
      </text>
    </comment>
    <comment ref="L27" authorId="0">
      <text>
        <r>
          <rPr>
            <b/>
            <sz val="10"/>
            <rFont val="Tahoma"/>
            <family val="0"/>
          </rPr>
          <t>lfstad-schmoeg:</t>
        </r>
        <r>
          <rPr>
            <sz val="10"/>
            <rFont val="Tahoma"/>
            <family val="0"/>
          </rPr>
          <t xml:space="preserve">
aus Bevölkerungsmaterial errechnet</t>
        </r>
      </text>
    </comment>
  </commentList>
</comments>
</file>

<file path=xl/sharedStrings.xml><?xml version="1.0" encoding="utf-8"?>
<sst xmlns="http://schemas.openxmlformats.org/spreadsheetml/2006/main" count="3199" uniqueCount="418">
  <si>
    <t>Insgesamt</t>
  </si>
  <si>
    <t>ämter</t>
  </si>
  <si>
    <t>in</t>
  </si>
  <si>
    <t xml:space="preserve">EUR  </t>
  </si>
  <si>
    <t>zusammen</t>
  </si>
  <si>
    <t>insgesamt</t>
  </si>
  <si>
    <t>Reg.-Bez.</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</si>
  <si>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</si>
  <si>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</si>
  <si>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</si>
  <si>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</si>
  <si>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</si>
  <si>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</si>
  <si>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</si>
  <si>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</si>
  <si>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</si>
  <si>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</si>
  <si>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</si>
  <si>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</si>
  <si>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</si>
  <si>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Reg.-Bez. Unterfranken</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</si>
  <si>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</si>
  <si>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</si>
  <si>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</si>
  <si>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</si>
  <si>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</si>
  <si>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</si>
  <si>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</si>
  <si>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</si>
  <si>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</si>
  <si>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</si>
  <si>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</si>
  <si>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</si>
  <si>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</si>
  <si>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</si>
  <si>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Reg.-Bez. Schwaben</t>
  </si>
  <si>
    <t>_________</t>
  </si>
  <si>
    <t>2.1 Insgesamt</t>
  </si>
  <si>
    <t>Hilfen der öffentlichen Träger</t>
  </si>
  <si>
    <t>Jugendarbeit</t>
  </si>
  <si>
    <t>Mitarbeiterfortbildung</t>
  </si>
  <si>
    <t>Jugendsozialarbeit</t>
  </si>
  <si>
    <t>__________</t>
  </si>
  <si>
    <t>2.2 Jugendämter</t>
  </si>
  <si>
    <t>EUR</t>
  </si>
  <si>
    <t>3.1 Ins</t>
  </si>
  <si>
    <t>1</t>
  </si>
  <si>
    <t>2</t>
  </si>
  <si>
    <t>3</t>
  </si>
  <si>
    <t>4</t>
  </si>
  <si>
    <t>5</t>
  </si>
  <si>
    <t>6</t>
  </si>
  <si>
    <t>7</t>
  </si>
  <si>
    <t>8</t>
  </si>
  <si>
    <t>9</t>
  </si>
  <si>
    <t>10</t>
  </si>
  <si>
    <t>11</t>
  </si>
  <si>
    <t>12</t>
  </si>
  <si>
    <t>- 13 -</t>
  </si>
  <si>
    <t>darunter 3.3 Kreisangehörige Gemeinden</t>
  </si>
  <si>
    <t>Zusammenstellung nach</t>
  </si>
  <si>
    <t>Regierungsbezirken</t>
  </si>
  <si>
    <t>Reg.-Bez. Oberbayern</t>
  </si>
  <si>
    <t>Reg.-Bez. Niederbayern</t>
  </si>
  <si>
    <t>Reg.-Bez. Oberpfalz</t>
  </si>
  <si>
    <t>Reg.-Bez. Oberfranken</t>
  </si>
  <si>
    <t>Reg.-Bez. Mittelfranken</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</si>
  <si>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</si>
  <si>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</si>
  <si>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</si>
  <si>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</si>
  <si>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</si>
  <si>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</si>
  <si>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</si>
  <si>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</si>
  <si>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</si>
  <si>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</si>
  <si>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</si>
  <si>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</si>
  <si>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</si>
  <si>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</si>
  <si>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</si>
  <si>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</si>
  <si>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</si>
  <si>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</si>
  <si>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</si>
  <si>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</si>
  <si>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</si>
  <si>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</si>
  <si>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</si>
  <si>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</si>
  <si>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</si>
  <si>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</si>
  <si>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</si>
  <si>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</si>
  <si>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</si>
  <si>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</si>
  <si>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</si>
  <si>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</si>
  <si>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</si>
  <si>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</si>
  <si>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</si>
  <si>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</si>
  <si>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</si>
  <si>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</si>
  <si>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</si>
  <si>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</si>
  <si>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</si>
  <si>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</si>
  <si>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</si>
  <si>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</si>
  <si>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</si>
  <si>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</si>
  <si>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</si>
  <si>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</si>
  <si>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</si>
  <si>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</si>
  <si>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</si>
  <si>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</si>
  <si>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</si>
  <si>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</si>
  <si>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</si>
  <si>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</si>
  <si>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</si>
  <si>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</si>
  <si>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</si>
  <si>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</si>
  <si>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</si>
  <si>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</si>
  <si>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</si>
  <si>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</si>
  <si>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</si>
  <si>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</si>
  <si>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</si>
  <si>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</si>
  <si>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</si>
  <si>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</si>
  <si>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</si>
  <si>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</si>
  <si>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</si>
  <si>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</si>
  <si>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</si>
  <si>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</si>
  <si>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</si>
  <si>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</si>
  <si>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</si>
  <si>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</si>
  <si>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</si>
  <si>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</si>
  <si>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</si>
  <si>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</si>
  <si>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</si>
  <si>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</si>
  <si>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</si>
  <si>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</si>
  <si>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</si>
  <si>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</si>
  <si>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</si>
  <si>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</si>
  <si>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</si>
  <si>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</si>
  <si>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</si>
  <si>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</si>
  <si>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</si>
  <si>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</si>
  <si>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1.2 Jugendämter nach Leistungsbereichen</t>
  </si>
  <si>
    <t>1.1 Insgesamt nach Leistungsbereichen</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</si>
  <si>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</si>
  <si>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</si>
  <si>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</si>
  <si>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</si>
  <si>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</si>
  <si>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</si>
  <si>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</si>
  <si>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</si>
  <si>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</si>
  <si>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</si>
  <si>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</si>
  <si>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</si>
  <si>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</si>
  <si>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</si>
  <si>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</si>
  <si>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</si>
  <si>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</si>
  <si>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 xml:space="preserve">gesamt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</si>
  <si>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</si>
  <si>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</si>
  <si>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</si>
  <si>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</si>
  <si>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</si>
  <si>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</si>
  <si>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</si>
  <si>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</si>
  <si>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</si>
  <si>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</si>
  <si>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</si>
  <si>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</si>
  <si>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</si>
  <si>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</si>
  <si>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</si>
  <si>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</si>
  <si>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</si>
  <si>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</si>
  <si>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</si>
  <si>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darunter 3.2 Jugend</t>
  </si>
  <si>
    <t>1) Nur bei kameraler Buchungssystematik.</t>
  </si>
  <si>
    <t>Auszahlungen für Einrichtungen</t>
  </si>
  <si>
    <t xml:space="preserve">ohne eigenes Jugendamt                  </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</si>
  <si>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</si>
  <si>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</si>
  <si>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</si>
  <si>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</si>
  <si>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</si>
  <si>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</si>
  <si>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</si>
  <si>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</si>
  <si>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</si>
  <si>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</si>
  <si>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</si>
  <si>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</si>
  <si>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</si>
  <si>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</si>
  <si>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</si>
  <si>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</si>
  <si>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</si>
  <si>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</si>
  <si>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je</t>
  </si>
  <si>
    <t>für Einrichtungen</t>
  </si>
  <si>
    <t>der</t>
  </si>
  <si>
    <t>jungem</t>
  </si>
  <si>
    <t>für Kindertageseinrichtungen</t>
  </si>
  <si>
    <t>Hilfe für junge Volljährige</t>
  </si>
  <si>
    <t>Menschen</t>
  </si>
  <si>
    <t>unter</t>
  </si>
  <si>
    <t>je Kind</t>
  </si>
  <si>
    <t>jungem Menschen</t>
  </si>
  <si>
    <t>freier Träger</t>
  </si>
  <si>
    <t>14</t>
  </si>
  <si>
    <t>15</t>
  </si>
  <si>
    <t>16</t>
  </si>
  <si>
    <t>17</t>
  </si>
  <si>
    <t>18</t>
  </si>
  <si>
    <t>19</t>
  </si>
  <si>
    <t>20</t>
  </si>
  <si>
    <t>21</t>
  </si>
  <si>
    <t>22</t>
  </si>
  <si>
    <t>23</t>
  </si>
  <si>
    <t>24</t>
  </si>
  <si>
    <t>25</t>
  </si>
  <si>
    <t>26</t>
  </si>
  <si>
    <t>27</t>
  </si>
  <si>
    <t>28</t>
  </si>
  <si>
    <t>29</t>
  </si>
  <si>
    <t>30</t>
  </si>
  <si>
    <t>31</t>
  </si>
  <si>
    <t xml:space="preserve">Reg.-Bez. </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</si>
  <si>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</si>
  <si>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</si>
  <si>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</si>
  <si>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</si>
  <si>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</si>
  <si>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</si>
  <si>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</si>
  <si>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</si>
  <si>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</si>
  <si>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</si>
  <si>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</si>
  <si>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</si>
  <si>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</si>
  <si>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</si>
  <si>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</si>
  <si>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</si>
  <si>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</si>
  <si>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</si>
  <si>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</si>
  <si>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</si>
  <si>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</si>
  <si>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</si>
  <si>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</si>
  <si>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</si>
  <si>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</si>
  <si>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</si>
  <si>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</si>
  <si>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</si>
  <si>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</si>
  <si>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</si>
  <si>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</si>
  <si>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</si>
  <si>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</si>
  <si>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</si>
  <si>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</si>
  <si>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</si>
  <si>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</si>
  <si>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</si>
  <si>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</si>
  <si>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</si>
  <si>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</si>
  <si>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</si>
  <si>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</si>
  <si>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</si>
  <si>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Gebühren,    Entgelte</t>
  </si>
  <si>
    <t>sonstige      Einnahmen</t>
  </si>
  <si>
    <t>Personalausgaben, sonstige laufende Ausgaben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</si>
  <si>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</si>
  <si>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</si>
  <si>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</si>
  <si>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</si>
  <si>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</si>
  <si>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</si>
  <si>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</si>
  <si>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Einnahmen/ Einzahlungen        insgesamt</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</si>
  <si>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</si>
  <si>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</si>
  <si>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</si>
  <si>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</si>
  <si>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</si>
  <si>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</si>
  <si>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</si>
  <si>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</si>
  <si>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</si>
  <si>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</si>
  <si>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</si>
  <si>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</si>
  <si>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</si>
  <si>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</si>
  <si>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</si>
  <si>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</si>
  <si>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</si>
  <si>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</si>
  <si>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</si>
  <si>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Hilfe zur Erziehung</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</si>
  <si>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</si>
  <si>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</si>
  <si>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</si>
  <si>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</si>
  <si>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</si>
  <si>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</si>
  <si>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</si>
  <si>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</si>
  <si>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</si>
  <si>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</si>
  <si>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</si>
  <si>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</si>
  <si>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</si>
  <si>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</si>
  <si>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</si>
  <si>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</si>
  <si>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</si>
  <si>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</si>
  <si>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</si>
  <si>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</si>
  <si>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</si>
  <si>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</si>
  <si>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</si>
  <si>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</si>
  <si>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</si>
  <si>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</si>
  <si>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</si>
  <si>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</si>
  <si>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</si>
  <si>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</si>
  <si>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</si>
  <si>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</si>
  <si>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</si>
  <si>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</si>
  <si>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</si>
  <si>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</si>
  <si>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</si>
  <si>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</si>
  <si>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</si>
  <si>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</si>
  <si>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</si>
  <si>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</si>
  <si>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</si>
  <si>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</si>
  <si>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</si>
  <si>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</si>
  <si>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</si>
  <si>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</si>
  <si>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</si>
  <si>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</si>
  <si>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</si>
  <si>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t>X</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</si>
  <si>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</si>
  <si>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</si>
  <si>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</si>
  <si>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</si>
  <si>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Personal-    ausgaben der Jugendhilfe-       verwaltung</t>
    </r>
    <r>
      <rPr>
        <vertAlign val="superscript"/>
        <sz val="9"/>
        <rFont val="Arial"/>
        <family val="2"/>
      </rPr>
      <t xml:space="preserve"> 5)</t>
    </r>
  </si>
  <si>
    <r>
      <t xml:space="preserve">21 Jahren </t>
    </r>
    <r>
      <rPr>
        <vertAlign val="superscript"/>
        <sz val="9"/>
        <rFont val="Arial"/>
        <family val="2"/>
      </rPr>
      <t>6)</t>
    </r>
  </si>
  <si>
    <r>
      <t>10 Jahren</t>
    </r>
    <r>
      <rPr>
        <vertAlign val="superscript"/>
        <sz val="9"/>
        <rFont val="Arial"/>
        <family val="2"/>
      </rPr>
      <t xml:space="preserve"> 6)</t>
    </r>
  </si>
  <si>
    <r>
      <t xml:space="preserve">unter 21 Jahren </t>
    </r>
    <r>
      <rPr>
        <vertAlign val="superscript"/>
        <sz val="9"/>
        <rFont val="Arial"/>
        <family val="2"/>
      </rPr>
      <t>6)</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</si>
  <si>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</si>
  <si>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</si>
  <si>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</si>
  <si>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r>
      <t xml:space="preserve">10 Jahren </t>
    </r>
    <r>
      <rPr>
        <vertAlign val="superscript"/>
        <sz val="9"/>
        <rFont val="Arial"/>
        <family val="2"/>
      </rPr>
      <t>6)</t>
    </r>
  </si>
  <si>
    <r>
      <t>unter 21 Jahren</t>
    </r>
    <r>
      <rPr>
        <vertAlign val="superscript"/>
        <sz val="9"/>
        <rFont val="Arial"/>
        <family val="2"/>
      </rPr>
      <t xml:space="preserve"> 6)</t>
    </r>
  </si>
  <si>
    <r>
      <t xml:space="preserve">Personal-    ausgaben der Jugendhilfe-       verwaltung </t>
    </r>
    <r>
      <rPr>
        <vertAlign val="superscript"/>
        <sz val="9"/>
        <rFont val="Arial"/>
        <family val="2"/>
      </rPr>
      <t>5)</t>
    </r>
  </si>
  <si>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</si>
  <si>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 xml:space="preserve">       ihrem(n) Kind(ern), Betreuung und Versorgung des Kindes in Notsituationen und Unterstützung bei notwendiger Unterbringung zur Erfüllung der              </t>
  </si>
  <si>
    <t xml:space="preserve">                  Schulpflicht.</t>
  </si>
  <si>
    <t xml:space="preserve">        Versorgung des Kindes in Notsituationen und Unterstützung bei notwendiger Unterbringung zur Erfüllung der Schulpflicht.</t>
  </si>
  <si>
    <t>für Tageseinrichtungen</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</si>
  <si>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</si>
  <si>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</si>
  <si>
    <t>4. Ausgaben (Auszahlungen) und Einnahmen (Einzahlungen) 2013</t>
  </si>
  <si>
    <t>Ausgaben (Auszahlungen) und Einnahmen (Einzahlungen) für die Kinder- und Jugendhilfe in Bayern im Berichtsjahr 2013</t>
  </si>
  <si>
    <t xml:space="preserve">2. Einzel- und Gruppenhilfen und andere Aufgaben nach dem SGB VIII 2013      </t>
  </si>
  <si>
    <t xml:space="preserve">(Einzahlungen) 2013 nach Einrichtungsarten </t>
  </si>
  <si>
    <t>5. Ausgaben (Auszahlungen) und Einnahmen (Einzahlungen) 2013</t>
  </si>
  <si>
    <t>l</t>
  </si>
  <si>
    <r>
      <rPr>
        <sz val="9"/>
        <rFont val="Arial"/>
        <family val="2"/>
      </rPr>
      <t>Noch:</t>
    </r>
    <r>
      <rPr>
        <b/>
        <sz val="9"/>
        <rFont val="Arial"/>
        <family val="2"/>
      </rPr>
      <t xml:space="preserve"> 2. Einzel- und Gruppenhilfen und andere Aufgaben nach dem SGB VIII 2013     </t>
    </r>
  </si>
  <si>
    <r>
      <rPr>
        <sz val="9"/>
        <rFont val="Arial"/>
        <family val="2"/>
      </rPr>
      <t>Noch:</t>
    </r>
    <r>
      <rPr>
        <b/>
        <sz val="9"/>
        <rFont val="Arial"/>
        <family val="2"/>
      </rPr>
      <t xml:space="preserve"> 3. Ausgaben (Auszahlungen) und Einnahmen</t>
    </r>
  </si>
  <si>
    <r>
      <rPr>
        <sz val="9"/>
        <rFont val="Arial"/>
        <family val="2"/>
      </rPr>
      <t>Noch:</t>
    </r>
    <r>
      <rPr>
        <b/>
        <sz val="9"/>
        <rFont val="Arial"/>
        <family val="2"/>
      </rPr>
      <t xml:space="preserve"> 4. Ausgaben (Auszahlungen) und Einnahmen (Einzahlungen) 2013</t>
    </r>
  </si>
  <si>
    <r>
      <rPr>
        <sz val="9"/>
        <rFont val="Arial"/>
        <family val="2"/>
      </rPr>
      <t xml:space="preserve">Noch: </t>
    </r>
    <r>
      <rPr>
        <b/>
        <sz val="9"/>
        <rFont val="Arial"/>
        <family val="2"/>
      </rPr>
      <t>4. Ausgaben (Auszahlungen) und Einnahmen (Einzahlungen) 2013</t>
    </r>
  </si>
  <si>
    <r>
      <rPr>
        <sz val="9"/>
        <rFont val="Arial"/>
        <family val="2"/>
      </rPr>
      <t xml:space="preserve">Noch: </t>
    </r>
    <r>
      <rPr>
        <b/>
        <sz val="9"/>
        <rFont val="Arial"/>
        <family val="2"/>
      </rPr>
      <t>5. Ausgaben (Auszahlungen) und Einnahmen (Einzahlungen) 2013</t>
    </r>
  </si>
  <si>
    <r>
      <rPr>
        <sz val="9"/>
        <rFont val="Arial"/>
        <family val="2"/>
      </rPr>
      <t>Noch:</t>
    </r>
    <r>
      <rPr>
        <b/>
        <sz val="9"/>
        <rFont val="Arial"/>
        <family val="2"/>
      </rPr>
      <t xml:space="preserve"> 5. Ausgaben (Auszahlungen) und Einnahmen (Einzahlungen) 2013</t>
    </r>
  </si>
  <si>
    <t xml:space="preserve">  in Tagespflege</t>
  </si>
  <si>
    <t>6) Bevölkerungsstand: Jahresdurchschnitt 2012 auf Basis der VZ 87.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</si>
</sst>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 numFmtId="187" formatCode="_(* #,##0.000_);_(* \(#,##0.000\);_(* &quot;-&quot;??_);_(@_)"/>
    <numFmt numFmtId="188" formatCode="_(* #,##0.0_);_(* \(#,##0.0\);_(* &quot;-&quot;??_);_(@_)"/>
    <numFmt numFmtId="189" formatCode="_(* #,##0_);_(* \(#,##0\);_(* &quot;-&quot;??_);_(@_)"/>
  </numFmts>
  <fonts count="53">
    <font>
      <sz val="10"/>
      <name val="Arial"/>
      <family val="0"/>
    </font>
    <font>
      <sz val="7.5"/>
      <name val="Arial"/>
      <family val="2"/>
    </font>
    <font>
      <sz val="9"/>
      <name val="Arial"/>
      <family val="2"/>
    </font>
    <font>
      <b/>
      <sz val="9"/>
      <name val="Arial"/>
      <family val="2"/>
    </font>
    <font>
      <u val="single"/>
      <sz val="10"/>
      <color indexed="12"/>
      <name val="Arial"/>
      <family val="0"/>
    </font>
    <font>
      <u val="single"/>
      <sz val="10"/>
      <color indexed="36"/>
      <name val="Arial"/>
      <family val="0"/>
    </font>
    <font>
      <sz val="8"/>
      <name val="Arial"/>
      <family val="0"/>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sz val="10"/>
      <name val="Tahoma"/>
      <family val="0"/>
    </font>
    <font>
      <b/>
      <sz val="10"/>
      <name val="Tahoma"/>
      <family val="0"/>
    </font>
    <font>
      <vertAlign val="superscript"/>
      <sz val="9"/>
      <name val="Arial"/>
      <family val="2"/>
    </font>
    <font>
      <sz val="10"/>
      <name val="Times New Roman"/>
      <family val="1"/>
    </font>
    <font>
      <b/>
      <sz val="6"/>
      <name val="Arial"/>
      <family val="2"/>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color indexed="8"/>
      </right>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435">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179" fontId="9" fillId="33" borderId="0" xfId="0" applyNumberFormat="1" applyFont="1" applyFill="1" applyBorder="1" applyAlignment="1">
      <alignment horizontal="righ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3" fillId="0" borderId="0" xfId="0" applyNumberFormat="1" applyFont="1" applyFill="1" applyBorder="1" applyAlignment="1">
      <alignment horizontal="right"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3" fillId="0" borderId="0" xfId="0" applyNumberFormat="1" applyFont="1" applyFill="1" applyBorder="1" applyAlignment="1">
      <alignment horizontal="center" wrapText="1"/>
    </xf>
    <xf numFmtId="49" fontId="3" fillId="0" borderId="29" xfId="0" applyNumberFormat="1" applyFont="1" applyFill="1" applyBorder="1" applyAlignment="1">
      <alignment vertical="center" wrapText="1"/>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8" fillId="0" borderId="21" xfId="0" applyFont="1" applyBorder="1" applyAlignment="1">
      <alignment/>
    </xf>
    <xf numFmtId="49" fontId="8" fillId="33" borderId="30"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179" fontId="7" fillId="0" borderId="0" xfId="0" applyNumberFormat="1" applyFont="1" applyAlignment="1">
      <alignment/>
    </xf>
    <xf numFmtId="179" fontId="7" fillId="0" borderId="0" xfId="0" applyNumberFormat="1" applyFont="1" applyFill="1" applyBorder="1" applyAlignment="1">
      <alignment vertical="center" wrapText="1"/>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179" fontId="3" fillId="0" borderId="0"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1"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0" fontId="8" fillId="0" borderId="0" xfId="0" applyFont="1" applyAlignment="1">
      <alignment horizontal="right"/>
    </xf>
    <xf numFmtId="49" fontId="2" fillId="33" borderId="32"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29"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0" fontId="3" fillId="0" borderId="0" xfId="0" applyFont="1" applyBorder="1" applyAlignment="1">
      <alignment horizontal="center"/>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29"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wrapText="1"/>
    </xf>
    <xf numFmtId="0" fontId="8" fillId="0" borderId="0" xfId="0" applyFont="1" applyAlignment="1">
      <alignment horizontal="left"/>
    </xf>
    <xf numFmtId="49" fontId="3" fillId="0" borderId="29" xfId="0" applyNumberFormat="1" applyFont="1" applyFill="1" applyBorder="1" applyAlignment="1">
      <alignment horizontal="left" vertical="center" wrapText="1"/>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29"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2" fontId="8" fillId="33" borderId="10" xfId="0" applyNumberFormat="1" applyFont="1" applyFill="1" applyBorder="1" applyAlignment="1">
      <alignment horizontal="right" vertical="center" wrapText="1"/>
    </xf>
    <xf numFmtId="175" fontId="9" fillId="33" borderId="0" xfId="0" applyNumberFormat="1" applyFont="1" applyFill="1" applyBorder="1" applyAlignment="1">
      <alignment horizontal="center" vertical="center" wrapText="1"/>
    </xf>
    <xf numFmtId="0" fontId="8" fillId="0" borderId="10" xfId="0" applyFont="1" applyBorder="1" applyAlignment="1">
      <alignment/>
    </xf>
    <xf numFmtId="179" fontId="8" fillId="33" borderId="10" xfId="0" applyNumberFormat="1" applyFont="1" applyFill="1" applyBorder="1" applyAlignment="1">
      <alignment horizontal="right" vertical="center" wrapText="1"/>
    </xf>
    <xf numFmtId="0" fontId="8" fillId="0" borderId="0" xfId="0" applyFont="1" applyAlignment="1">
      <alignment/>
    </xf>
    <xf numFmtId="179" fontId="9" fillId="33" borderId="10"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1" fillId="0" borderId="0" xfId="0" applyFont="1" applyAlignment="1">
      <alignment horizontal="right" vertical="center"/>
    </xf>
    <xf numFmtId="49" fontId="2"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1" fontId="2" fillId="0" borderId="0" xfId="0" applyNumberFormat="1" applyFont="1" applyFill="1" applyBorder="1" applyAlignment="1">
      <alignment horizontal="center" vertical="center" wrapText="1"/>
    </xf>
    <xf numFmtId="0" fontId="2" fillId="0" borderId="0" xfId="0" applyFont="1" applyAlignment="1">
      <alignment horizontal="right"/>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6" fillId="33" borderId="12" xfId="0" applyNumberFormat="1" applyFont="1" applyFill="1" applyBorder="1" applyAlignment="1">
      <alignment horizontal="left" vertical="center" wrapText="1"/>
    </xf>
    <xf numFmtId="49" fontId="16" fillId="33" borderId="14"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172" fontId="7" fillId="33" borderId="0" xfId="0" applyNumberFormat="1" applyFont="1" applyFill="1" applyAlignment="1">
      <alignment horizontal="right" vertical="center" wrapText="1"/>
    </xf>
    <xf numFmtId="49" fontId="3" fillId="0" borderId="16" xfId="0" applyNumberFormat="1" applyFont="1" applyFill="1" applyBorder="1" applyAlignment="1">
      <alignment vertical="center" wrapText="1"/>
    </xf>
    <xf numFmtId="172" fontId="7" fillId="33" borderId="0" xfId="0" applyNumberFormat="1" applyFont="1" applyFill="1" applyBorder="1" applyAlignment="1">
      <alignment horizontal="right" vertical="center" wrapText="1"/>
    </xf>
    <xf numFmtId="0" fontId="9" fillId="0" borderId="0" xfId="0" applyFont="1" applyAlignment="1">
      <alignment horizontal="left"/>
    </xf>
    <xf numFmtId="0" fontId="17" fillId="0" borderId="0" xfId="0" applyFont="1" applyAlignment="1">
      <alignment/>
    </xf>
    <xf numFmtId="172" fontId="7" fillId="0" borderId="0" xfId="0" applyNumberFormat="1" applyFont="1" applyFill="1" applyBorder="1" applyAlignment="1">
      <alignment horizontal="right" vertical="center" wrapText="1"/>
    </xf>
    <xf numFmtId="179" fontId="7" fillId="0" borderId="0" xfId="0" applyNumberFormat="1" applyFont="1" applyAlignment="1">
      <alignment/>
    </xf>
    <xf numFmtId="49" fontId="1" fillId="0" borderId="29"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38" xfId="0" applyNumberFormat="1"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18" fillId="33" borderId="23" xfId="0" applyNumberFormat="1" applyFont="1" applyFill="1" applyBorder="1" applyAlignment="1">
      <alignment horizontal="left" vertical="center" wrapText="1"/>
    </xf>
    <xf numFmtId="49" fontId="2" fillId="33" borderId="40" xfId="0" applyNumberFormat="1" applyFont="1" applyFill="1" applyBorder="1" applyAlignment="1">
      <alignment horizontal="center" vertical="center" wrapText="1"/>
    </xf>
    <xf numFmtId="172" fontId="9" fillId="33" borderId="0" xfId="0" applyNumberFormat="1" applyFont="1" applyFill="1" applyBorder="1" applyAlignment="1">
      <alignment horizontal="right" vertical="center" wrapText="1"/>
    </xf>
    <xf numFmtId="173" fontId="8" fillId="33" borderId="10" xfId="0" applyNumberFormat="1" applyFont="1" applyFill="1" applyBorder="1" applyAlignment="1">
      <alignment horizontal="right" vertical="center" wrapText="1"/>
    </xf>
    <xf numFmtId="0" fontId="1" fillId="0" borderId="0" xfId="0" applyFont="1" applyAlignment="1">
      <alignment horizontal="right"/>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172" fontId="1" fillId="33" borderId="0" xfId="0" applyNumberFormat="1" applyFont="1" applyFill="1" applyBorder="1" applyAlignment="1">
      <alignment horizontal="right" vertical="center"/>
    </xf>
    <xf numFmtId="179" fontId="1" fillId="33" borderId="0" xfId="0" applyNumberFormat="1" applyFont="1" applyFill="1" applyBorder="1" applyAlignment="1">
      <alignment horizontal="right" vertical="center"/>
    </xf>
    <xf numFmtId="172" fontId="7" fillId="33" borderId="14"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179" fontId="1" fillId="33" borderId="10" xfId="0" applyNumberFormat="1" applyFont="1" applyFill="1" applyBorder="1" applyAlignment="1">
      <alignment horizontal="right" vertical="center"/>
    </xf>
    <xf numFmtId="182" fontId="8" fillId="33" borderId="0" xfId="0" applyNumberFormat="1" applyFont="1" applyFill="1" applyAlignment="1">
      <alignment horizontal="right" vertical="center" wrapText="1"/>
    </xf>
    <xf numFmtId="182" fontId="9" fillId="33" borderId="0" xfId="0" applyNumberFormat="1" applyFont="1" applyFill="1" applyAlignment="1">
      <alignment horizontal="right" vertical="center" wrapText="1"/>
    </xf>
    <xf numFmtId="182" fontId="8" fillId="33" borderId="10" xfId="0" applyNumberFormat="1" applyFont="1" applyFill="1" applyBorder="1" applyAlignment="1">
      <alignment horizontal="right" vertical="center" wrapText="1"/>
    </xf>
    <xf numFmtId="182" fontId="8" fillId="0" borderId="10" xfId="0" applyNumberFormat="1" applyFont="1" applyBorder="1" applyAlignment="1">
      <alignment/>
    </xf>
    <xf numFmtId="49" fontId="11" fillId="33"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8" fillId="33" borderId="0" xfId="0" applyNumberFormat="1" applyFont="1" applyFill="1" applyBorder="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41"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33" borderId="42" xfId="0" applyNumberFormat="1" applyFont="1" applyFill="1" applyBorder="1" applyAlignment="1">
      <alignment horizontal="center" vertical="center" wrapText="1"/>
    </xf>
    <xf numFmtId="49" fontId="8" fillId="33" borderId="29"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44"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0" fontId="2" fillId="0" borderId="0" xfId="0" applyFont="1" applyAlignment="1">
      <alignment horizontal="center"/>
    </xf>
    <xf numFmtId="49" fontId="3" fillId="33" borderId="0"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5" xfId="0" applyFont="1" applyBorder="1" applyAlignment="1">
      <alignment horizontal="center"/>
    </xf>
    <xf numFmtId="49" fontId="8" fillId="33" borderId="45"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49" fontId="8" fillId="33" borderId="46" xfId="0" applyNumberFormat="1" applyFont="1" applyFill="1" applyBorder="1" applyAlignment="1">
      <alignment horizontal="center" vertical="center" wrapText="1"/>
    </xf>
    <xf numFmtId="49" fontId="8" fillId="33" borderId="47" xfId="0" applyNumberFormat="1"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175" fontId="9" fillId="33" borderId="0" xfId="0" applyNumberFormat="1" applyFont="1" applyFill="1" applyBorder="1" applyAlignment="1">
      <alignment horizontal="center" vertical="center" wrapText="1"/>
    </xf>
    <xf numFmtId="175" fontId="8" fillId="33" borderId="2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8" fillId="33" borderId="20"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49" xfId="0" applyNumberFormat="1" applyFont="1" applyFill="1" applyBorder="1" applyAlignment="1">
      <alignment horizontal="center" vertical="center" wrapText="1"/>
    </xf>
    <xf numFmtId="49" fontId="8" fillId="33" borderId="50" xfId="0" applyNumberFormat="1" applyFont="1" applyFill="1" applyBorder="1" applyAlignment="1">
      <alignment horizontal="center" vertical="center" wrapText="1"/>
    </xf>
    <xf numFmtId="49" fontId="3" fillId="33" borderId="0" xfId="0" applyNumberFormat="1" applyFont="1" applyFill="1" applyBorder="1" applyAlignment="1">
      <alignment horizontal="right" vertical="center" wrapText="1"/>
    </xf>
    <xf numFmtId="49" fontId="8" fillId="33" borderId="51" xfId="0" applyNumberFormat="1" applyFont="1" applyFill="1" applyBorder="1" applyAlignment="1">
      <alignment horizontal="center" vertical="center" wrapText="1"/>
    </xf>
    <xf numFmtId="49" fontId="8" fillId="33" borderId="52" xfId="0" applyNumberFormat="1" applyFont="1" applyFill="1" applyBorder="1" applyAlignment="1">
      <alignment horizontal="center"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8" fillId="33" borderId="55" xfId="0" applyNumberFormat="1" applyFont="1" applyFill="1" applyBorder="1" applyAlignment="1">
      <alignment horizontal="center"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56" xfId="0" applyNumberFormat="1" applyFont="1" applyFill="1" applyBorder="1" applyAlignment="1">
      <alignment horizontal="center" vertical="center" wrapText="1"/>
    </xf>
    <xf numFmtId="49" fontId="8" fillId="33" borderId="29" xfId="0" applyNumberFormat="1" applyFont="1" applyFill="1" applyBorder="1" applyAlignment="1">
      <alignment horizontal="left" vertical="center" wrapText="1"/>
    </xf>
    <xf numFmtId="49" fontId="8" fillId="33" borderId="49" xfId="0" applyNumberFormat="1" applyFont="1" applyFill="1" applyBorder="1" applyAlignment="1">
      <alignment horizontal="left" vertical="center" wrapText="1"/>
    </xf>
    <xf numFmtId="49" fontId="8" fillId="33" borderId="45"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50"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56"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2" fillId="33" borderId="12"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2" fillId="33" borderId="11"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49" fontId="3" fillId="0" borderId="29"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right" wrapText="1"/>
    </xf>
    <xf numFmtId="49" fontId="3" fillId="0" borderId="0" xfId="0" applyNumberFormat="1" applyFont="1" applyFill="1" applyBorder="1" applyAlignment="1">
      <alignment horizontal="left"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4"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0" xfId="0" applyNumberFormat="1" applyFont="1" applyFill="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57"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58"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38" xfId="0" applyNumberFormat="1" applyFont="1" applyFill="1" applyBorder="1" applyAlignment="1">
      <alignment horizontal="right" vertical="center" wrapText="1"/>
    </xf>
    <xf numFmtId="49" fontId="2" fillId="33" borderId="28" xfId="0" applyNumberFormat="1" applyFont="1" applyFill="1" applyBorder="1" applyAlignment="1">
      <alignment horizontal="right" vertical="center" wrapText="1"/>
    </xf>
    <xf numFmtId="179" fontId="3" fillId="0" borderId="0" xfId="0" applyNumberFormat="1" applyFont="1" applyFill="1" applyBorder="1" applyAlignment="1">
      <alignment horizontal="left" vertical="center" wrapText="1"/>
    </xf>
    <xf numFmtId="1" fontId="3" fillId="0" borderId="0" xfId="0" applyNumberFormat="1" applyFont="1" applyFill="1" applyBorder="1" applyAlignment="1">
      <alignment horizontal="right"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0" fontId="3" fillId="0" borderId="0" xfId="0" applyFont="1" applyAlignment="1">
      <alignment horizontal="left"/>
    </xf>
    <xf numFmtId="0" fontId="3" fillId="0" borderId="0" xfId="0" applyFont="1" applyBorder="1" applyAlignment="1">
      <alignment horizontal="right"/>
    </xf>
    <xf numFmtId="49" fontId="2" fillId="33" borderId="18" xfId="0" applyNumberFormat="1"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51"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2" fillId="33" borderId="43" xfId="0" applyNumberFormat="1" applyFont="1" applyFill="1" applyBorder="1" applyAlignment="1">
      <alignment horizontal="center" vertical="center" wrapText="1"/>
    </xf>
    <xf numFmtId="49" fontId="2" fillId="33" borderId="29" xfId="0" applyNumberFormat="1" applyFont="1" applyFill="1" applyBorder="1" applyAlignment="1">
      <alignment horizontal="left" vertical="center" wrapText="1"/>
    </xf>
    <xf numFmtId="49" fontId="2" fillId="33" borderId="4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2"/>
  <sheetViews>
    <sheetView tabSelected="1" view="pageLayout" workbookViewId="0" topLeftCell="A1">
      <selection activeCell="F55" sqref="F55"/>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6.28125" style="1" customWidth="1"/>
    <col min="8" max="8" width="14.28125" style="1" hidden="1" customWidth="1"/>
    <col min="9" max="16384" width="9.140625" style="1" customWidth="1"/>
  </cols>
  <sheetData>
    <row r="1" spans="1:8" ht="12" customHeight="1">
      <c r="A1" s="323" t="s">
        <v>405</v>
      </c>
      <c r="B1" s="323"/>
      <c r="C1" s="323"/>
      <c r="D1" s="323"/>
      <c r="E1" s="323"/>
      <c r="F1" s="323"/>
      <c r="G1" s="323"/>
      <c r="H1" s="323"/>
    </row>
    <row r="2" spans="1:8" ht="12" customHeight="1">
      <c r="A2" s="323" t="s">
        <v>166</v>
      </c>
      <c r="B2" s="323"/>
      <c r="C2" s="323"/>
      <c r="D2" s="323"/>
      <c r="E2" s="323"/>
      <c r="F2" s="323"/>
      <c r="G2" s="323"/>
      <c r="H2" s="323"/>
    </row>
    <row r="3" spans="1:8" s="32" customFormat="1" ht="12" customHeight="1">
      <c r="A3" s="324" t="s">
        <v>273</v>
      </c>
      <c r="B3" s="324"/>
      <c r="C3" s="324"/>
      <c r="D3" s="324"/>
      <c r="E3" s="324"/>
      <c r="F3" s="324"/>
      <c r="G3" s="324"/>
      <c r="H3" s="31"/>
    </row>
    <row r="4" spans="1:8" s="32" customFormat="1" ht="12" customHeight="1">
      <c r="A4" s="304" t="s">
        <v>138</v>
      </c>
      <c r="B4" s="304"/>
      <c r="C4" s="304"/>
      <c r="D4" s="305"/>
      <c r="E4" s="301" t="s">
        <v>0</v>
      </c>
      <c r="F4" s="319" t="s">
        <v>137</v>
      </c>
      <c r="G4" s="304"/>
      <c r="H4" s="35"/>
    </row>
    <row r="5" spans="1:8" s="32" customFormat="1" ht="4.5" customHeight="1">
      <c r="A5" s="306"/>
      <c r="B5" s="306"/>
      <c r="C5" s="306"/>
      <c r="D5" s="307"/>
      <c r="E5" s="302"/>
      <c r="F5" s="325"/>
      <c r="G5" s="308"/>
      <c r="H5" s="35"/>
    </row>
    <row r="6" spans="1:8" s="32" customFormat="1" ht="12" customHeight="1">
      <c r="A6" s="306"/>
      <c r="B6" s="306"/>
      <c r="C6" s="306"/>
      <c r="D6" s="307"/>
      <c r="E6" s="302"/>
      <c r="F6" s="39" t="s">
        <v>139</v>
      </c>
      <c r="G6" s="34" t="s">
        <v>140</v>
      </c>
      <c r="H6" s="35"/>
    </row>
    <row r="7" spans="1:8" s="32" customFormat="1" ht="15" customHeight="1">
      <c r="A7" s="308"/>
      <c r="B7" s="308"/>
      <c r="C7" s="308"/>
      <c r="D7" s="309"/>
      <c r="E7" s="303"/>
      <c r="F7" s="36" t="s">
        <v>136</v>
      </c>
      <c r="G7" s="40" t="s">
        <v>141</v>
      </c>
      <c r="H7" s="35"/>
    </row>
    <row r="8" spans="1:8" s="32" customFormat="1" ht="8.25" customHeight="1">
      <c r="A8" s="41" t="s">
        <v>8</v>
      </c>
      <c r="B8" s="33" t="s">
        <v>8</v>
      </c>
      <c r="C8" s="33" t="s">
        <v>8</v>
      </c>
      <c r="D8" s="33"/>
      <c r="E8" s="33" t="s">
        <v>8</v>
      </c>
      <c r="F8" s="33" t="s">
        <v>8</v>
      </c>
      <c r="G8" s="33" t="s">
        <v>8</v>
      </c>
      <c r="H8" s="35"/>
    </row>
    <row r="9" spans="1:8" s="32" customFormat="1" ht="12" customHeight="1">
      <c r="A9" s="326" t="s">
        <v>164</v>
      </c>
      <c r="B9" s="326"/>
      <c r="C9" s="326"/>
      <c r="D9" s="327"/>
      <c r="E9" s="163">
        <v>350725340</v>
      </c>
      <c r="F9" s="164">
        <v>343830388</v>
      </c>
      <c r="G9" s="165">
        <v>6894952</v>
      </c>
      <c r="H9" s="35"/>
    </row>
    <row r="10" spans="1:8" s="32" customFormat="1" ht="12" customHeight="1">
      <c r="A10" s="326" t="s">
        <v>149</v>
      </c>
      <c r="B10" s="326"/>
      <c r="C10" s="326"/>
      <c r="D10" s="327"/>
      <c r="E10" s="163">
        <v>96184497</v>
      </c>
      <c r="F10" s="164">
        <v>96184497</v>
      </c>
      <c r="G10" s="165" t="s">
        <v>382</v>
      </c>
      <c r="H10" s="35"/>
    </row>
    <row r="11" spans="1:8" s="32" customFormat="1" ht="14.25" customHeight="1">
      <c r="A11" s="326" t="s">
        <v>150</v>
      </c>
      <c r="B11" s="326"/>
      <c r="C11" s="326"/>
      <c r="D11" s="327"/>
      <c r="E11" s="163">
        <v>254540843</v>
      </c>
      <c r="F11" s="164">
        <v>247645891</v>
      </c>
      <c r="G11" s="165">
        <v>6894952</v>
      </c>
      <c r="H11" s="35"/>
    </row>
    <row r="12" spans="1:48" s="44" customFormat="1" ht="6" customHeight="1">
      <c r="A12" s="45"/>
      <c r="B12" s="45"/>
      <c r="C12" s="45"/>
      <c r="D12" s="45"/>
      <c r="E12" s="46"/>
      <c r="F12" s="135"/>
      <c r="G12" s="136"/>
      <c r="H12" s="43"/>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row>
    <row r="13" spans="1:48" s="32" customFormat="1" ht="12" customHeight="1">
      <c r="A13" s="321" t="s">
        <v>142</v>
      </c>
      <c r="B13" s="321"/>
      <c r="C13" s="321"/>
      <c r="D13" s="322"/>
      <c r="E13" s="319" t="s">
        <v>0</v>
      </c>
      <c r="F13" s="314" t="s">
        <v>143</v>
      </c>
      <c r="G13" s="315"/>
      <c r="H13" s="35"/>
      <c r="I13" s="224"/>
      <c r="J13" s="225"/>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row>
    <row r="14" spans="1:48" s="32" customFormat="1" ht="6.75" customHeight="1">
      <c r="A14" s="310"/>
      <c r="B14" s="310"/>
      <c r="C14" s="310"/>
      <c r="D14" s="311"/>
      <c r="E14" s="320"/>
      <c r="F14" s="316"/>
      <c r="G14" s="306"/>
      <c r="H14" s="35"/>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row>
    <row r="15" spans="1:8" s="32" customFormat="1" ht="15.75" customHeight="1">
      <c r="A15" s="310" t="s">
        <v>258</v>
      </c>
      <c r="B15" s="310"/>
      <c r="C15" s="310"/>
      <c r="D15" s="311"/>
      <c r="E15" s="320"/>
      <c r="F15" s="317"/>
      <c r="G15" s="318"/>
      <c r="H15" s="35"/>
    </row>
    <row r="16" spans="1:8" s="32" customFormat="1" ht="12" customHeight="1">
      <c r="A16" s="310" t="s">
        <v>167</v>
      </c>
      <c r="B16" s="310"/>
      <c r="C16" s="310"/>
      <c r="D16" s="311"/>
      <c r="E16" s="302"/>
      <c r="F16" s="36" t="s">
        <v>139</v>
      </c>
      <c r="G16" s="40" t="s">
        <v>144</v>
      </c>
      <c r="H16" s="35"/>
    </row>
    <row r="17" spans="1:8" s="32" customFormat="1" ht="12" customHeight="1">
      <c r="A17" s="312"/>
      <c r="B17" s="312"/>
      <c r="C17" s="312"/>
      <c r="D17" s="313"/>
      <c r="E17" s="303"/>
      <c r="F17" s="36" t="s">
        <v>136</v>
      </c>
      <c r="G17" s="40" t="s">
        <v>145</v>
      </c>
      <c r="H17" s="35"/>
    </row>
    <row r="18" spans="1:8" s="32" customFormat="1" ht="5.25" customHeight="1">
      <c r="A18" s="33" t="s">
        <v>8</v>
      </c>
      <c r="B18" s="33" t="s">
        <v>8</v>
      </c>
      <c r="C18" s="33" t="s">
        <v>8</v>
      </c>
      <c r="D18" s="33"/>
      <c r="E18" s="33" t="s">
        <v>8</v>
      </c>
      <c r="F18" s="33" t="s">
        <v>8</v>
      </c>
      <c r="G18" s="33" t="s">
        <v>8</v>
      </c>
      <c r="H18" s="35"/>
    </row>
    <row r="19" spans="1:8" s="32" customFormat="1" ht="9.75" customHeight="1">
      <c r="A19" s="297" t="s">
        <v>39</v>
      </c>
      <c r="B19" s="297"/>
      <c r="C19" s="297"/>
      <c r="D19" s="183"/>
      <c r="E19" s="163">
        <v>229371911</v>
      </c>
      <c r="F19" s="164">
        <v>121305254</v>
      </c>
      <c r="G19" s="165">
        <v>108066657</v>
      </c>
      <c r="H19" s="35"/>
    </row>
    <row r="20" spans="1:8" s="32" customFormat="1" ht="9.75" customHeight="1">
      <c r="A20" s="297" t="s">
        <v>149</v>
      </c>
      <c r="B20" s="297"/>
      <c r="C20" s="297"/>
      <c r="D20" s="183"/>
      <c r="E20" s="163">
        <v>46008825</v>
      </c>
      <c r="F20" s="164">
        <v>17476354</v>
      </c>
      <c r="G20" s="165">
        <v>28532471</v>
      </c>
      <c r="H20" s="35"/>
    </row>
    <row r="21" spans="1:8" s="32" customFormat="1" ht="9.75" customHeight="1">
      <c r="A21" s="297" t="s">
        <v>150</v>
      </c>
      <c r="B21" s="297"/>
      <c r="C21" s="297"/>
      <c r="D21" s="183"/>
      <c r="E21" s="163">
        <v>183363086</v>
      </c>
      <c r="F21" s="164">
        <v>103828900</v>
      </c>
      <c r="G21" s="165">
        <v>79534186</v>
      </c>
      <c r="H21" s="35"/>
    </row>
    <row r="22" spans="1:8" s="32" customFormat="1" ht="9.75" customHeight="1">
      <c r="A22" s="297" t="s">
        <v>41</v>
      </c>
      <c r="B22" s="297"/>
      <c r="C22" s="297"/>
      <c r="D22" s="183"/>
      <c r="E22" s="163">
        <v>54127669</v>
      </c>
      <c r="F22" s="164">
        <v>28554968</v>
      </c>
      <c r="G22" s="165">
        <v>25572701</v>
      </c>
      <c r="H22" s="35"/>
    </row>
    <row r="23" spans="1:8" s="32" customFormat="1" ht="9.75" customHeight="1">
      <c r="A23" s="297" t="s">
        <v>149</v>
      </c>
      <c r="B23" s="297"/>
      <c r="C23" s="297"/>
      <c r="D23" s="183"/>
      <c r="E23" s="163">
        <v>31646438</v>
      </c>
      <c r="F23" s="164">
        <v>25106280</v>
      </c>
      <c r="G23" s="165">
        <v>6540158</v>
      </c>
      <c r="H23" s="35"/>
    </row>
    <row r="24" spans="1:8" s="32" customFormat="1" ht="9.75" customHeight="1">
      <c r="A24" s="297" t="s">
        <v>150</v>
      </c>
      <c r="B24" s="297"/>
      <c r="C24" s="297"/>
      <c r="D24" s="183"/>
      <c r="E24" s="163">
        <v>22481231</v>
      </c>
      <c r="F24" s="164">
        <v>3448688</v>
      </c>
      <c r="G24" s="165">
        <v>19032543</v>
      </c>
      <c r="H24" s="35"/>
    </row>
    <row r="25" spans="1:8" s="32" customFormat="1" ht="9.75" customHeight="1">
      <c r="A25" s="300" t="s">
        <v>146</v>
      </c>
      <c r="B25" s="300"/>
      <c r="C25" s="300"/>
      <c r="D25" s="61"/>
      <c r="E25" s="163" t="s">
        <v>8</v>
      </c>
      <c r="F25" s="164" t="s">
        <v>8</v>
      </c>
      <c r="G25" s="165" t="s">
        <v>8</v>
      </c>
      <c r="H25" s="35"/>
    </row>
    <row r="26" spans="1:8" s="32" customFormat="1" ht="9.75" customHeight="1">
      <c r="A26" s="297" t="s">
        <v>151</v>
      </c>
      <c r="B26" s="297"/>
      <c r="C26" s="297"/>
      <c r="D26" s="183"/>
      <c r="E26" s="163">
        <v>63554590</v>
      </c>
      <c r="F26" s="164">
        <v>49298757</v>
      </c>
      <c r="G26" s="165">
        <v>14255833</v>
      </c>
      <c r="H26" s="35"/>
    </row>
    <row r="27" spans="1:8" s="32" customFormat="1" ht="9.75" customHeight="1">
      <c r="A27" s="297" t="s">
        <v>152</v>
      </c>
      <c r="B27" s="297"/>
      <c r="C27" s="297"/>
      <c r="D27" s="183"/>
      <c r="E27" s="163">
        <v>51886830</v>
      </c>
      <c r="F27" s="164">
        <v>47494642</v>
      </c>
      <c r="G27" s="165">
        <v>4392188</v>
      </c>
      <c r="H27" s="35"/>
    </row>
    <row r="28" spans="1:8" s="32" customFormat="1" ht="9.75" customHeight="1">
      <c r="A28" s="297" t="s">
        <v>153</v>
      </c>
      <c r="B28" s="297"/>
      <c r="C28" s="297"/>
      <c r="D28" s="183"/>
      <c r="E28" s="163">
        <v>11667760</v>
      </c>
      <c r="F28" s="164">
        <v>1804115</v>
      </c>
      <c r="G28" s="165">
        <v>9863645</v>
      </c>
      <c r="H28" s="35"/>
    </row>
    <row r="29" spans="1:8" s="32" customFormat="1" ht="9.75" customHeight="1">
      <c r="A29" s="300" t="s">
        <v>354</v>
      </c>
      <c r="B29" s="300"/>
      <c r="C29" s="300"/>
      <c r="D29" s="61"/>
      <c r="E29" s="163" t="s">
        <v>8</v>
      </c>
      <c r="F29" s="164" t="s">
        <v>8</v>
      </c>
      <c r="G29" s="165" t="s">
        <v>8</v>
      </c>
      <c r="H29" s="35"/>
    </row>
    <row r="30" spans="1:8" s="32" customFormat="1" ht="9.75" customHeight="1">
      <c r="A30" s="297" t="s">
        <v>355</v>
      </c>
      <c r="B30" s="297"/>
      <c r="C30" s="297"/>
      <c r="D30" s="183"/>
      <c r="E30" s="163">
        <v>23780701</v>
      </c>
      <c r="F30" s="164">
        <v>23543951</v>
      </c>
      <c r="G30" s="165">
        <v>236750</v>
      </c>
      <c r="H30" s="35"/>
    </row>
    <row r="31" spans="1:8" s="32" customFormat="1" ht="9.75" customHeight="1">
      <c r="A31" s="297" t="s">
        <v>157</v>
      </c>
      <c r="B31" s="297"/>
      <c r="C31" s="297"/>
      <c r="D31" s="183"/>
      <c r="E31" s="163">
        <v>23284433</v>
      </c>
      <c r="F31" s="164">
        <v>23284133</v>
      </c>
      <c r="G31" s="165">
        <v>300</v>
      </c>
      <c r="H31" s="35"/>
    </row>
    <row r="32" spans="1:14" s="32" customFormat="1" ht="9.75" customHeight="1">
      <c r="A32" s="297" t="s">
        <v>158</v>
      </c>
      <c r="B32" s="297"/>
      <c r="C32" s="297"/>
      <c r="D32" s="183"/>
      <c r="E32" s="163">
        <v>496268</v>
      </c>
      <c r="F32" s="164">
        <v>259818</v>
      </c>
      <c r="G32" s="165">
        <v>236450</v>
      </c>
      <c r="H32" s="35"/>
      <c r="N32" s="233"/>
    </row>
    <row r="33" spans="1:8" s="32" customFormat="1" ht="9.75" customHeight="1">
      <c r="A33" s="297" t="s">
        <v>154</v>
      </c>
      <c r="B33" s="297"/>
      <c r="C33" s="297"/>
      <c r="D33" s="183"/>
      <c r="E33" s="163">
        <v>3570179359</v>
      </c>
      <c r="F33" s="164">
        <v>1620734189</v>
      </c>
      <c r="G33" s="292">
        <v>1949445170</v>
      </c>
      <c r="H33" s="35"/>
    </row>
    <row r="34" spans="1:8" s="32" customFormat="1" ht="9.75" customHeight="1">
      <c r="A34" s="297" t="s">
        <v>320</v>
      </c>
      <c r="B34" s="297"/>
      <c r="C34" s="297"/>
      <c r="D34" s="183"/>
      <c r="E34" s="163">
        <v>133361256</v>
      </c>
      <c r="F34" s="164">
        <v>126648877</v>
      </c>
      <c r="G34" s="292">
        <v>6712379</v>
      </c>
      <c r="H34" s="35"/>
    </row>
    <row r="35" spans="1:8" s="32" customFormat="1" ht="9.75" customHeight="1">
      <c r="A35" s="297" t="s">
        <v>321</v>
      </c>
      <c r="B35" s="297"/>
      <c r="C35" s="297"/>
      <c r="D35" s="183"/>
      <c r="E35" s="163">
        <v>3436818103</v>
      </c>
      <c r="F35" s="164">
        <v>1494085312</v>
      </c>
      <c r="G35" s="292">
        <v>1942732791</v>
      </c>
      <c r="H35" s="35"/>
    </row>
    <row r="36" spans="1:8" s="32" customFormat="1" ht="9.75" customHeight="1">
      <c r="A36" s="300" t="s">
        <v>349</v>
      </c>
      <c r="B36" s="300"/>
      <c r="C36" s="300"/>
      <c r="D36" s="61"/>
      <c r="E36" s="163" t="s">
        <v>8</v>
      </c>
      <c r="F36" s="164" t="s">
        <v>8</v>
      </c>
      <c r="G36" s="292" t="s">
        <v>8</v>
      </c>
      <c r="H36" s="35"/>
    </row>
    <row r="37" spans="1:8" s="32" customFormat="1" ht="9.75" customHeight="1">
      <c r="A37" s="297" t="s">
        <v>286</v>
      </c>
      <c r="B37" s="297"/>
      <c r="C37" s="297"/>
      <c r="D37" s="183"/>
      <c r="E37" s="163">
        <v>3524169812</v>
      </c>
      <c r="F37" s="164">
        <v>1577886645</v>
      </c>
      <c r="G37" s="292">
        <v>1946283167</v>
      </c>
      <c r="H37" s="35"/>
    </row>
    <row r="38" spans="1:8" s="32" customFormat="1" ht="9.75" customHeight="1">
      <c r="A38" s="297" t="s">
        <v>155</v>
      </c>
      <c r="B38" s="297"/>
      <c r="C38" s="297"/>
      <c r="D38" s="183"/>
      <c r="E38" s="163">
        <v>87351709</v>
      </c>
      <c r="F38" s="164">
        <v>83801333</v>
      </c>
      <c r="G38" s="292">
        <v>3550376</v>
      </c>
      <c r="H38" s="35"/>
    </row>
    <row r="39" spans="1:8" s="32" customFormat="1" ht="9.75" customHeight="1">
      <c r="A39" s="297" t="s">
        <v>156</v>
      </c>
      <c r="B39" s="297"/>
      <c r="C39" s="297"/>
      <c r="D39" s="183"/>
      <c r="E39" s="163">
        <v>3436818103</v>
      </c>
      <c r="F39" s="164">
        <v>1494085312</v>
      </c>
      <c r="G39" s="292">
        <v>1942732791</v>
      </c>
      <c r="H39" s="35"/>
    </row>
    <row r="40" spans="1:8" s="32" customFormat="1" ht="9.75" customHeight="1">
      <c r="A40" s="297" t="s">
        <v>322</v>
      </c>
      <c r="B40" s="297"/>
      <c r="C40" s="297"/>
      <c r="D40" s="183"/>
      <c r="E40" s="163">
        <v>410586695</v>
      </c>
      <c r="F40" s="164">
        <v>205426431</v>
      </c>
      <c r="G40" s="292">
        <v>205160264</v>
      </c>
      <c r="H40" s="35"/>
    </row>
    <row r="41" spans="1:8" s="32" customFormat="1" ht="9.75" customHeight="1">
      <c r="A41" s="297" t="s">
        <v>352</v>
      </c>
      <c r="B41" s="297"/>
      <c r="C41" s="297"/>
      <c r="D41" s="183"/>
      <c r="E41" s="163">
        <v>30860441</v>
      </c>
      <c r="F41" s="164">
        <v>30246894</v>
      </c>
      <c r="G41" s="292">
        <v>613547</v>
      </c>
      <c r="H41" s="35"/>
    </row>
    <row r="42" spans="1:8" s="32" customFormat="1" ht="9.75" customHeight="1">
      <c r="A42" s="297" t="s">
        <v>353</v>
      </c>
      <c r="B42" s="297"/>
      <c r="C42" s="297"/>
      <c r="D42" s="183"/>
      <c r="E42" s="163">
        <v>379726254</v>
      </c>
      <c r="F42" s="164">
        <v>175179537</v>
      </c>
      <c r="G42" s="292">
        <v>204546717</v>
      </c>
      <c r="H42" s="35"/>
    </row>
    <row r="43" spans="1:8" s="32" customFormat="1" ht="9.75" customHeight="1">
      <c r="A43" s="297" t="s">
        <v>319</v>
      </c>
      <c r="B43" s="297"/>
      <c r="C43" s="297"/>
      <c r="D43" s="183"/>
      <c r="E43" s="163">
        <v>46009547</v>
      </c>
      <c r="F43" s="164">
        <v>42847544</v>
      </c>
      <c r="G43" s="292">
        <v>3162003</v>
      </c>
      <c r="H43" s="35"/>
    </row>
    <row r="44" spans="1:8" s="32" customFormat="1" ht="9.75" customHeight="1">
      <c r="A44" s="297" t="s">
        <v>149</v>
      </c>
      <c r="B44" s="297"/>
      <c r="C44" s="297"/>
      <c r="D44" s="183"/>
      <c r="E44" s="163">
        <v>46009547</v>
      </c>
      <c r="F44" s="164">
        <v>42847544</v>
      </c>
      <c r="G44" s="165">
        <v>3162003</v>
      </c>
      <c r="H44" s="35"/>
    </row>
    <row r="45" spans="1:8" s="32" customFormat="1" ht="9.75" customHeight="1">
      <c r="A45" s="300" t="s">
        <v>351</v>
      </c>
      <c r="B45" s="300"/>
      <c r="C45" s="300"/>
      <c r="D45" s="61"/>
      <c r="E45" s="163"/>
      <c r="F45" s="164"/>
      <c r="G45" s="165"/>
      <c r="H45" s="35"/>
    </row>
    <row r="46" spans="1:8" s="32" customFormat="1" ht="9.75" customHeight="1">
      <c r="A46" s="300" t="s">
        <v>350</v>
      </c>
      <c r="B46" s="300"/>
      <c r="C46" s="300"/>
      <c r="D46" s="61"/>
      <c r="E46" s="163"/>
      <c r="F46" s="164"/>
      <c r="G46" s="165"/>
      <c r="H46" s="35"/>
    </row>
    <row r="47" spans="1:8" s="32" customFormat="1" ht="9.75" customHeight="1">
      <c r="A47" s="297" t="s">
        <v>323</v>
      </c>
      <c r="B47" s="297"/>
      <c r="C47" s="297"/>
      <c r="D47" s="183"/>
      <c r="E47" s="163">
        <v>966025463</v>
      </c>
      <c r="F47" s="164">
        <v>950862118</v>
      </c>
      <c r="G47" s="165">
        <v>15163345</v>
      </c>
      <c r="H47" s="35"/>
    </row>
    <row r="48" spans="1:8" s="32" customFormat="1" ht="9.75" customHeight="1">
      <c r="A48" s="297" t="s">
        <v>155</v>
      </c>
      <c r="B48" s="297"/>
      <c r="C48" s="297"/>
      <c r="D48" s="61"/>
      <c r="E48" s="163">
        <v>946530478</v>
      </c>
      <c r="F48" s="164">
        <v>935315530</v>
      </c>
      <c r="G48" s="165">
        <v>11214948</v>
      </c>
      <c r="H48" s="35"/>
    </row>
    <row r="49" spans="1:8" s="32" customFormat="1" ht="9.75" customHeight="1">
      <c r="A49" s="297" t="s">
        <v>156</v>
      </c>
      <c r="B49" s="297"/>
      <c r="C49" s="297"/>
      <c r="D49" s="183"/>
      <c r="E49" s="163">
        <v>19494985</v>
      </c>
      <c r="F49" s="164">
        <v>15546588</v>
      </c>
      <c r="G49" s="165">
        <v>3948397</v>
      </c>
      <c r="H49" s="35"/>
    </row>
    <row r="50" spans="1:8" s="32" customFormat="1" ht="9.75" customHeight="1">
      <c r="A50" s="297" t="s">
        <v>40</v>
      </c>
      <c r="B50" s="297"/>
      <c r="C50" s="297"/>
      <c r="D50" s="183"/>
      <c r="E50" s="163">
        <v>3358269</v>
      </c>
      <c r="F50" s="164">
        <v>1024578</v>
      </c>
      <c r="G50" s="165">
        <v>2333691</v>
      </c>
      <c r="H50" s="35"/>
    </row>
    <row r="51" spans="1:8" s="32" customFormat="1" ht="9.75" customHeight="1">
      <c r="A51" s="297" t="s">
        <v>149</v>
      </c>
      <c r="B51" s="297"/>
      <c r="C51" s="297"/>
      <c r="D51" s="183"/>
      <c r="E51" s="163">
        <v>967904</v>
      </c>
      <c r="F51" s="164">
        <v>950844</v>
      </c>
      <c r="G51" s="165">
        <v>17060</v>
      </c>
      <c r="H51" s="35"/>
    </row>
    <row r="52" spans="1:8" s="32" customFormat="1" ht="9.75" customHeight="1">
      <c r="A52" s="297" t="s">
        <v>150</v>
      </c>
      <c r="B52" s="297"/>
      <c r="C52" s="297"/>
      <c r="D52" s="183"/>
      <c r="E52" s="163">
        <v>2390365</v>
      </c>
      <c r="F52" s="164">
        <v>73734</v>
      </c>
      <c r="G52" s="165">
        <v>2316631</v>
      </c>
      <c r="H52" s="35"/>
    </row>
    <row r="53" spans="1:8" s="32" customFormat="1" ht="9.75" customHeight="1">
      <c r="A53" s="297" t="s">
        <v>159</v>
      </c>
      <c r="B53" s="297"/>
      <c r="C53" s="297"/>
      <c r="D53" s="183"/>
      <c r="E53" s="163">
        <v>96165352</v>
      </c>
      <c r="F53" s="164">
        <v>49512954</v>
      </c>
      <c r="G53" s="292">
        <v>46652398</v>
      </c>
      <c r="H53" s="35"/>
    </row>
    <row r="54" spans="1:8" s="32" customFormat="1" ht="9.75" customHeight="1">
      <c r="A54" s="297" t="s">
        <v>356</v>
      </c>
      <c r="B54" s="297"/>
      <c r="C54" s="297"/>
      <c r="D54" s="183"/>
      <c r="E54" s="163">
        <v>38468921</v>
      </c>
      <c r="F54" s="164">
        <v>34362298</v>
      </c>
      <c r="G54" s="292">
        <v>4106623</v>
      </c>
      <c r="H54" s="35"/>
    </row>
    <row r="55" spans="1:8" s="32" customFormat="1" ht="9.75" customHeight="1">
      <c r="A55" s="297" t="s">
        <v>357</v>
      </c>
      <c r="B55" s="297"/>
      <c r="C55" s="297"/>
      <c r="D55" s="183"/>
      <c r="E55" s="163">
        <v>57696431</v>
      </c>
      <c r="F55" s="164">
        <v>15150656</v>
      </c>
      <c r="G55" s="292">
        <v>42545775</v>
      </c>
      <c r="H55" s="35"/>
    </row>
    <row r="56" spans="1:8" s="32" customFormat="1" ht="9.75" customHeight="1">
      <c r="A56" s="297" t="s">
        <v>160</v>
      </c>
      <c r="B56" s="297"/>
      <c r="C56" s="297"/>
      <c r="D56" s="183"/>
      <c r="E56" s="163">
        <v>4982782613</v>
      </c>
      <c r="F56" s="164">
        <v>2821292818</v>
      </c>
      <c r="G56" s="292">
        <v>2161489795</v>
      </c>
      <c r="H56" s="35"/>
    </row>
    <row r="57" spans="1:8" s="32" customFormat="1" ht="9.75" customHeight="1">
      <c r="A57" s="297" t="s">
        <v>149</v>
      </c>
      <c r="B57" s="297"/>
      <c r="C57" s="297"/>
      <c r="D57" s="183"/>
      <c r="E57" s="163">
        <v>1248870652</v>
      </c>
      <c r="F57" s="164">
        <v>1187354825</v>
      </c>
      <c r="G57" s="292">
        <v>61515827</v>
      </c>
      <c r="H57" s="35"/>
    </row>
    <row r="58" spans="1:8" s="32" customFormat="1" ht="9.75" customHeight="1">
      <c r="A58" s="297" t="s">
        <v>150</v>
      </c>
      <c r="B58" s="297"/>
      <c r="C58" s="297"/>
      <c r="D58" s="183"/>
      <c r="E58" s="163">
        <v>3733911961</v>
      </c>
      <c r="F58" s="164">
        <v>1633937993</v>
      </c>
      <c r="G58" s="292">
        <v>2099973968</v>
      </c>
      <c r="H58" s="35"/>
    </row>
    <row r="59" spans="1:8" s="32" customFormat="1" ht="9.75" customHeight="1">
      <c r="A59" s="297" t="s">
        <v>161</v>
      </c>
      <c r="B59" s="297"/>
      <c r="C59" s="297"/>
      <c r="D59" s="183"/>
      <c r="E59" s="163">
        <v>46539125</v>
      </c>
      <c r="F59" s="164">
        <v>46539125</v>
      </c>
      <c r="G59" s="292" t="s">
        <v>382</v>
      </c>
      <c r="H59" s="35"/>
    </row>
    <row r="60" spans="1:8" s="202" customFormat="1" ht="9.75" customHeight="1">
      <c r="A60" s="299" t="s">
        <v>162</v>
      </c>
      <c r="B60" s="299"/>
      <c r="C60" s="299"/>
      <c r="D60" s="120"/>
      <c r="E60" s="171">
        <v>5029321738</v>
      </c>
      <c r="F60" s="68">
        <v>2867831943</v>
      </c>
      <c r="G60" s="293">
        <v>2161489795</v>
      </c>
      <c r="H60" s="201"/>
    </row>
    <row r="61" spans="1:8" s="233" customFormat="1" ht="9.75" customHeight="1">
      <c r="A61" s="297" t="s">
        <v>163</v>
      </c>
      <c r="B61" s="297"/>
      <c r="C61" s="297"/>
      <c r="D61" s="183"/>
      <c r="E61" s="163">
        <v>4678596398</v>
      </c>
      <c r="F61" s="164">
        <v>2524001555</v>
      </c>
      <c r="G61" s="292">
        <v>2154594843</v>
      </c>
      <c r="H61" s="35"/>
    </row>
    <row r="62" spans="1:8" s="233" customFormat="1" ht="9.75" customHeight="1">
      <c r="A62" s="297" t="s">
        <v>149</v>
      </c>
      <c r="B62" s="297"/>
      <c r="C62" s="297"/>
      <c r="D62" s="183"/>
      <c r="E62" s="163">
        <v>1152686155</v>
      </c>
      <c r="F62" s="164">
        <v>1091170328</v>
      </c>
      <c r="G62" s="292">
        <v>61515827</v>
      </c>
      <c r="H62" s="35"/>
    </row>
    <row r="63" spans="1:8" s="233" customFormat="1" ht="10.5" customHeight="1">
      <c r="A63" s="297" t="s">
        <v>150</v>
      </c>
      <c r="B63" s="297"/>
      <c r="C63" s="297"/>
      <c r="D63" s="183"/>
      <c r="E63" s="163">
        <v>3525910243</v>
      </c>
      <c r="F63" s="164">
        <v>1432831227</v>
      </c>
      <c r="G63" s="292">
        <v>2093079016</v>
      </c>
      <c r="H63" s="35"/>
    </row>
    <row r="64" spans="1:9" s="32" customFormat="1" ht="14.25" customHeight="1">
      <c r="A64" s="9" t="s">
        <v>42</v>
      </c>
      <c r="B64" s="9"/>
      <c r="C64" s="9"/>
      <c r="D64" s="9"/>
      <c r="E64" s="9"/>
      <c r="F64" s="9"/>
      <c r="G64" s="9"/>
      <c r="H64" s="9"/>
      <c r="I64" s="9"/>
    </row>
    <row r="65" spans="1:8" s="48" customFormat="1" ht="9" customHeight="1">
      <c r="A65" s="296" t="s">
        <v>313</v>
      </c>
      <c r="B65" s="296"/>
      <c r="C65" s="296"/>
      <c r="D65" s="296"/>
      <c r="E65" s="296"/>
      <c r="F65" s="296"/>
      <c r="G65" s="296"/>
      <c r="H65" s="47"/>
    </row>
    <row r="66" spans="1:8" s="48" customFormat="1" ht="8.25" customHeight="1">
      <c r="A66" s="296" t="s">
        <v>372</v>
      </c>
      <c r="B66" s="296"/>
      <c r="C66" s="296"/>
      <c r="D66" s="296"/>
      <c r="E66" s="296"/>
      <c r="F66" s="296"/>
      <c r="G66" s="296"/>
      <c r="H66" s="47"/>
    </row>
    <row r="67" spans="1:8" s="48" customFormat="1" ht="8.25">
      <c r="A67" s="298" t="s">
        <v>373</v>
      </c>
      <c r="B67" s="298"/>
      <c r="C67" s="298"/>
      <c r="D67" s="298"/>
      <c r="E67" s="298"/>
      <c r="F67" s="298"/>
      <c r="G67" s="298"/>
      <c r="H67" s="47"/>
    </row>
    <row r="68" spans="1:8" s="48" customFormat="1" ht="8.25">
      <c r="A68" s="298" t="s">
        <v>147</v>
      </c>
      <c r="B68" s="298"/>
      <c r="C68" s="298"/>
      <c r="D68" s="298"/>
      <c r="E68" s="298"/>
      <c r="F68" s="298"/>
      <c r="G68" s="298"/>
      <c r="H68" s="47"/>
    </row>
    <row r="69" spans="1:8" s="48" customFormat="1" ht="8.25">
      <c r="A69" s="298" t="s">
        <v>312</v>
      </c>
      <c r="B69" s="298"/>
      <c r="C69" s="298"/>
      <c r="D69" s="298"/>
      <c r="E69" s="298"/>
      <c r="F69" s="298"/>
      <c r="G69" s="298"/>
      <c r="H69" s="47"/>
    </row>
    <row r="70" spans="1:8" s="48" customFormat="1" ht="8.25">
      <c r="A70" s="298" t="s">
        <v>358</v>
      </c>
      <c r="B70" s="298"/>
      <c r="C70" s="298"/>
      <c r="D70" s="298"/>
      <c r="E70" s="298"/>
      <c r="F70" s="298"/>
      <c r="G70" s="298"/>
      <c r="H70" s="47"/>
    </row>
    <row r="71" spans="1:8" s="48" customFormat="1" ht="8.25">
      <c r="A71" s="298" t="s">
        <v>376</v>
      </c>
      <c r="B71" s="298"/>
      <c r="C71" s="298"/>
      <c r="D71" s="298"/>
      <c r="E71" s="298"/>
      <c r="F71" s="298"/>
      <c r="G71" s="298"/>
      <c r="H71" s="47"/>
    </row>
    <row r="72" spans="1:8" s="48" customFormat="1" ht="8.25">
      <c r="A72" s="298" t="s">
        <v>148</v>
      </c>
      <c r="B72" s="298"/>
      <c r="C72" s="298"/>
      <c r="D72" s="298"/>
      <c r="E72" s="298"/>
      <c r="F72" s="298"/>
      <c r="G72" s="298"/>
      <c r="H72" s="47"/>
    </row>
  </sheetData>
  <sheetProtection/>
  <mergeCells count="67">
    <mergeCell ref="F13:G15"/>
    <mergeCell ref="E13:E17"/>
    <mergeCell ref="A13:D14"/>
    <mergeCell ref="A1:H1"/>
    <mergeCell ref="A2:H2"/>
    <mergeCell ref="A3:G3"/>
    <mergeCell ref="F4:G5"/>
    <mergeCell ref="A9:D9"/>
    <mergeCell ref="A10:D10"/>
    <mergeCell ref="A11:D11"/>
    <mergeCell ref="A32:C32"/>
    <mergeCell ref="A33:C33"/>
    <mergeCell ref="E4:E7"/>
    <mergeCell ref="A4:D7"/>
    <mergeCell ref="A15:D15"/>
    <mergeCell ref="A16:D17"/>
    <mergeCell ref="A26:C26"/>
    <mergeCell ref="A21:C21"/>
    <mergeCell ref="A22:C22"/>
    <mergeCell ref="A19:C19"/>
    <mergeCell ref="A34:C34"/>
    <mergeCell ref="A20:C20"/>
    <mergeCell ref="A27:C27"/>
    <mergeCell ref="A28:C28"/>
    <mergeCell ref="A29:C29"/>
    <mergeCell ref="A30:C30"/>
    <mergeCell ref="A31:C31"/>
    <mergeCell ref="A23:C23"/>
    <mergeCell ref="A24:C24"/>
    <mergeCell ref="A25:C25"/>
    <mergeCell ref="A39:C39"/>
    <mergeCell ref="A40:C40"/>
    <mergeCell ref="A41:C41"/>
    <mergeCell ref="A42:C42"/>
    <mergeCell ref="A35:C35"/>
    <mergeCell ref="A36:C36"/>
    <mergeCell ref="A37:C37"/>
    <mergeCell ref="A38:C38"/>
    <mergeCell ref="A55:C55"/>
    <mergeCell ref="A50:C50"/>
    <mergeCell ref="A51:C51"/>
    <mergeCell ref="A52:C52"/>
    <mergeCell ref="A53:C53"/>
    <mergeCell ref="A43:C43"/>
    <mergeCell ref="A44:C44"/>
    <mergeCell ref="A45:C45"/>
    <mergeCell ref="A46:C46"/>
    <mergeCell ref="A58:C58"/>
    <mergeCell ref="A59:C59"/>
    <mergeCell ref="A66:G66"/>
    <mergeCell ref="A67:G67"/>
    <mergeCell ref="A63:C63"/>
    <mergeCell ref="A47:C47"/>
    <mergeCell ref="A48:C48"/>
    <mergeCell ref="A49:C49"/>
    <mergeCell ref="A60:C60"/>
    <mergeCell ref="A57:C57"/>
    <mergeCell ref="A65:G65"/>
    <mergeCell ref="A62:C62"/>
    <mergeCell ref="A61:C61"/>
    <mergeCell ref="A54:C54"/>
    <mergeCell ref="A56:C56"/>
    <mergeCell ref="A72:G72"/>
    <mergeCell ref="A68:G68"/>
    <mergeCell ref="A69:G69"/>
    <mergeCell ref="A70:G70"/>
    <mergeCell ref="A71:G71"/>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&amp;C8</oddFooter>
  </headerFooter>
</worksheet>
</file>

<file path=xl/worksheets/sheet10.xml><?xml version="1.0" encoding="utf-8"?>
<worksheet xmlns="http://schemas.openxmlformats.org/spreadsheetml/2006/main" xmlns:r="http://schemas.openxmlformats.org/officeDocument/2006/relationships">
  <dimension ref="A1:M77"/>
  <sheetViews>
    <sheetView view="pageLayout" workbookViewId="0" topLeftCell="A1">
      <selection activeCell="B5" sqref="B5"/>
    </sheetView>
  </sheetViews>
  <sheetFormatPr defaultColWidth="9.140625" defaultRowHeight="12.75"/>
  <cols>
    <col min="1" max="1" width="3.7109375" style="212" customWidth="1"/>
    <col min="2" max="2" width="32.28125" style="4" customWidth="1"/>
    <col min="3" max="3" width="0.85546875" style="4" customWidth="1"/>
    <col min="4" max="5" width="17.8515625" style="4" customWidth="1"/>
    <col min="6" max="6" width="17.7109375" style="4" customWidth="1"/>
    <col min="7" max="12" width="16.421875" style="4" customWidth="1"/>
    <col min="13" max="13" width="6.57421875" style="247" customWidth="1"/>
    <col min="14" max="16384" width="9.140625" style="4" customWidth="1"/>
  </cols>
  <sheetData>
    <row r="1" spans="1:13" ht="3" customHeight="1">
      <c r="A1" s="369"/>
      <c r="B1" s="369"/>
      <c r="C1" s="369"/>
      <c r="D1" s="369"/>
      <c r="E1" s="369"/>
      <c r="F1" s="369"/>
      <c r="G1" s="369"/>
      <c r="H1" s="369"/>
      <c r="I1" s="369"/>
      <c r="J1" s="369"/>
      <c r="K1" s="369" t="s">
        <v>103</v>
      </c>
      <c r="L1" s="369"/>
      <c r="M1" s="369"/>
    </row>
    <row r="2" spans="1:13" ht="12" customHeight="1">
      <c r="A2" s="60"/>
      <c r="B2" s="50"/>
      <c r="C2" s="50"/>
      <c r="D2" s="50"/>
      <c r="E2" s="352" t="s">
        <v>208</v>
      </c>
      <c r="F2" s="352"/>
      <c r="G2" s="358" t="s">
        <v>209</v>
      </c>
      <c r="H2" s="358"/>
      <c r="K2" s="358"/>
      <c r="L2" s="358"/>
      <c r="M2" s="244" t="s">
        <v>8</v>
      </c>
    </row>
    <row r="3" spans="1:9" ht="12" customHeight="1">
      <c r="A3" s="246"/>
      <c r="B3" s="352" t="s">
        <v>210</v>
      </c>
      <c r="C3" s="352"/>
      <c r="D3" s="352"/>
      <c r="E3" s="352"/>
      <c r="F3" s="352"/>
      <c r="G3" s="358" t="s">
        <v>211</v>
      </c>
      <c r="H3" s="358"/>
      <c r="I3" s="358"/>
    </row>
    <row r="4" spans="1:13" ht="12" customHeight="1">
      <c r="A4" s="246"/>
      <c r="B4" s="352" t="s">
        <v>412</v>
      </c>
      <c r="C4" s="352"/>
      <c r="D4" s="352"/>
      <c r="E4" s="352"/>
      <c r="F4" s="352"/>
      <c r="G4" s="370" t="s">
        <v>212</v>
      </c>
      <c r="H4" s="370"/>
      <c r="I4" s="63"/>
      <c r="J4" s="63"/>
      <c r="M4" s="244" t="s">
        <v>8</v>
      </c>
    </row>
    <row r="5" spans="2:13" ht="12" customHeight="1">
      <c r="B5" s="88"/>
      <c r="C5" s="88"/>
      <c r="D5" s="88"/>
      <c r="E5" s="88"/>
      <c r="F5" s="89" t="s">
        <v>2</v>
      </c>
      <c r="G5" s="88" t="s">
        <v>3</v>
      </c>
      <c r="H5" s="88"/>
      <c r="I5" s="88"/>
      <c r="J5" s="88"/>
      <c r="K5" s="88"/>
      <c r="L5" s="88"/>
      <c r="M5" s="248"/>
    </row>
    <row r="6" spans="1:13" s="64" customFormat="1" ht="23.25" customHeight="1">
      <c r="A6" s="91" t="s">
        <v>8</v>
      </c>
      <c r="B6" s="371" t="s">
        <v>215</v>
      </c>
      <c r="C6" s="376"/>
      <c r="D6" s="390" t="s">
        <v>311</v>
      </c>
      <c r="E6" s="93" t="s">
        <v>8</v>
      </c>
      <c r="F6" s="94" t="s">
        <v>213</v>
      </c>
      <c r="G6" s="95" t="s">
        <v>214</v>
      </c>
      <c r="H6" s="95" t="s">
        <v>8</v>
      </c>
      <c r="I6" s="95" t="s">
        <v>8</v>
      </c>
      <c r="J6" s="95" t="s">
        <v>8</v>
      </c>
      <c r="K6" s="95" t="s">
        <v>8</v>
      </c>
      <c r="L6" s="91" t="s">
        <v>8</v>
      </c>
      <c r="M6" s="189" t="s">
        <v>8</v>
      </c>
    </row>
    <row r="7" spans="1:13" s="64" customFormat="1" ht="12.75" customHeight="1">
      <c r="A7" s="96" t="s">
        <v>8</v>
      </c>
      <c r="B7" s="372"/>
      <c r="C7" s="382"/>
      <c r="D7" s="391"/>
      <c r="E7" s="371" t="s">
        <v>219</v>
      </c>
      <c r="F7" s="376"/>
      <c r="G7" s="376" t="s">
        <v>188</v>
      </c>
      <c r="H7" s="376"/>
      <c r="I7" s="376"/>
      <c r="J7" s="376"/>
      <c r="K7" s="376"/>
      <c r="L7" s="377"/>
      <c r="M7" s="195" t="s">
        <v>8</v>
      </c>
    </row>
    <row r="8" spans="1:13" s="64" customFormat="1" ht="12.75" customHeight="1">
      <c r="A8" s="96" t="s">
        <v>8</v>
      </c>
      <c r="B8" s="372"/>
      <c r="C8" s="382"/>
      <c r="D8" s="391"/>
      <c r="E8" s="372"/>
      <c r="F8" s="382"/>
      <c r="G8" s="378"/>
      <c r="H8" s="378"/>
      <c r="I8" s="378"/>
      <c r="J8" s="378"/>
      <c r="K8" s="378"/>
      <c r="L8" s="379"/>
      <c r="M8" s="195" t="s">
        <v>8</v>
      </c>
    </row>
    <row r="9" spans="1:13" s="64" customFormat="1" ht="6" customHeight="1">
      <c r="A9" s="96" t="s">
        <v>8</v>
      </c>
      <c r="B9" s="372"/>
      <c r="C9" s="382"/>
      <c r="D9" s="391"/>
      <c r="E9" s="372"/>
      <c r="F9" s="382"/>
      <c r="G9" s="376" t="s">
        <v>39</v>
      </c>
      <c r="H9" s="377"/>
      <c r="I9" s="371" t="s">
        <v>41</v>
      </c>
      <c r="J9" s="377"/>
      <c r="K9" s="371" t="s">
        <v>304</v>
      </c>
      <c r="L9" s="377"/>
      <c r="M9" s="195" t="s">
        <v>8</v>
      </c>
    </row>
    <row r="10" spans="1:13" s="64" customFormat="1" ht="25.5" customHeight="1">
      <c r="A10" s="99" t="s">
        <v>190</v>
      </c>
      <c r="B10" s="372"/>
      <c r="C10" s="382"/>
      <c r="D10" s="391"/>
      <c r="E10" s="372"/>
      <c r="F10" s="382"/>
      <c r="G10" s="382"/>
      <c r="H10" s="380"/>
      <c r="I10" s="372"/>
      <c r="J10" s="380"/>
      <c r="K10" s="372"/>
      <c r="L10" s="380"/>
      <c r="M10" s="195" t="s">
        <v>190</v>
      </c>
    </row>
    <row r="11" spans="1:13" s="64" customFormat="1" ht="34.5" customHeight="1">
      <c r="A11" s="99" t="s">
        <v>194</v>
      </c>
      <c r="B11" s="372"/>
      <c r="C11" s="382"/>
      <c r="D11" s="391"/>
      <c r="E11" s="372"/>
      <c r="F11" s="382"/>
      <c r="G11" s="382"/>
      <c r="H11" s="380"/>
      <c r="I11" s="372"/>
      <c r="J11" s="380"/>
      <c r="K11" s="372"/>
      <c r="L11" s="380"/>
      <c r="M11" s="195" t="s">
        <v>194</v>
      </c>
    </row>
    <row r="12" spans="1:13" s="64" customFormat="1" ht="24" customHeight="1">
      <c r="A12" s="96" t="s">
        <v>8</v>
      </c>
      <c r="B12" s="372"/>
      <c r="C12" s="382"/>
      <c r="D12" s="391"/>
      <c r="E12" s="372"/>
      <c r="F12" s="382"/>
      <c r="G12" s="378"/>
      <c r="H12" s="379"/>
      <c r="I12" s="381"/>
      <c r="J12" s="379"/>
      <c r="K12" s="381"/>
      <c r="L12" s="379"/>
      <c r="M12" s="195" t="s">
        <v>8</v>
      </c>
    </row>
    <row r="13" spans="1:13" s="64" customFormat="1" ht="16.5" customHeight="1">
      <c r="A13" s="96" t="s">
        <v>8</v>
      </c>
      <c r="B13" s="372"/>
      <c r="C13" s="382"/>
      <c r="D13" s="391"/>
      <c r="E13" s="102" t="s">
        <v>216</v>
      </c>
      <c r="F13" s="371" t="s">
        <v>285</v>
      </c>
      <c r="G13" s="104" t="s">
        <v>216</v>
      </c>
      <c r="H13" s="371" t="s">
        <v>285</v>
      </c>
      <c r="I13" s="102" t="s">
        <v>216</v>
      </c>
      <c r="J13" s="371" t="s">
        <v>285</v>
      </c>
      <c r="K13" s="102" t="s">
        <v>216</v>
      </c>
      <c r="L13" s="371" t="s">
        <v>392</v>
      </c>
      <c r="M13" s="195" t="s">
        <v>8</v>
      </c>
    </row>
    <row r="14" spans="1:13" s="64" customFormat="1" ht="15.75" customHeight="1">
      <c r="A14" s="96" t="s">
        <v>8</v>
      </c>
      <c r="B14" s="372"/>
      <c r="C14" s="382"/>
      <c r="D14" s="391"/>
      <c r="E14" s="100" t="s">
        <v>217</v>
      </c>
      <c r="F14" s="372"/>
      <c r="G14" s="99" t="s">
        <v>217</v>
      </c>
      <c r="H14" s="372"/>
      <c r="I14" s="100" t="s">
        <v>217</v>
      </c>
      <c r="J14" s="372"/>
      <c r="K14" s="100" t="s">
        <v>217</v>
      </c>
      <c r="L14" s="372"/>
      <c r="M14" s="195" t="s">
        <v>8</v>
      </c>
    </row>
    <row r="15" spans="1:13" s="64" customFormat="1" ht="17.25" customHeight="1">
      <c r="A15" s="96" t="s">
        <v>8</v>
      </c>
      <c r="B15" s="372"/>
      <c r="C15" s="382"/>
      <c r="D15" s="392"/>
      <c r="E15" s="100" t="s">
        <v>218</v>
      </c>
      <c r="F15" s="373"/>
      <c r="G15" s="99" t="s">
        <v>218</v>
      </c>
      <c r="H15" s="373"/>
      <c r="I15" s="100" t="s">
        <v>218</v>
      </c>
      <c r="J15" s="373"/>
      <c r="K15" s="100" t="s">
        <v>391</v>
      </c>
      <c r="L15" s="373"/>
      <c r="M15" s="195" t="s">
        <v>8</v>
      </c>
    </row>
    <row r="16" spans="1:13" s="64" customFormat="1" ht="12">
      <c r="A16" s="105" t="s">
        <v>8</v>
      </c>
      <c r="B16" s="373"/>
      <c r="C16" s="383"/>
      <c r="D16" s="106" t="s">
        <v>46</v>
      </c>
      <c r="E16" s="106" t="s">
        <v>47</v>
      </c>
      <c r="F16" s="107" t="s">
        <v>48</v>
      </c>
      <c r="G16" s="108" t="s">
        <v>49</v>
      </c>
      <c r="H16" s="106" t="s">
        <v>50</v>
      </c>
      <c r="I16" s="106" t="s">
        <v>51</v>
      </c>
      <c r="J16" s="106" t="s">
        <v>52</v>
      </c>
      <c r="K16" s="106" t="s">
        <v>53</v>
      </c>
      <c r="L16" s="106" t="s">
        <v>54</v>
      </c>
      <c r="M16" s="196" t="s">
        <v>8</v>
      </c>
    </row>
    <row r="17" spans="1:13" ht="16.5" customHeight="1">
      <c r="A17" s="412" t="s">
        <v>6</v>
      </c>
      <c r="B17" s="412"/>
      <c r="C17" s="412"/>
      <c r="D17" s="412"/>
      <c r="E17" s="412"/>
      <c r="F17" s="412"/>
      <c r="G17" s="411" t="s">
        <v>104</v>
      </c>
      <c r="H17" s="411"/>
      <c r="I17" s="411"/>
      <c r="J17" s="411"/>
      <c r="K17" s="411"/>
      <c r="L17" s="411"/>
      <c r="M17" s="12"/>
    </row>
    <row r="18" spans="1:13" ht="9.75" customHeight="1">
      <c r="A18" s="7" t="s">
        <v>8</v>
      </c>
      <c r="B18" s="110" t="s">
        <v>221</v>
      </c>
      <c r="C18" s="110"/>
      <c r="D18" s="12"/>
      <c r="E18" s="12"/>
      <c r="F18" s="12"/>
      <c r="G18" s="12"/>
      <c r="H18" s="12"/>
      <c r="I18" s="12"/>
      <c r="J18" s="12"/>
      <c r="K18" s="12"/>
      <c r="L18" s="12"/>
      <c r="M18" s="12"/>
    </row>
    <row r="19" spans="1:13" ht="9.75" customHeight="1">
      <c r="A19" s="7">
        <v>52</v>
      </c>
      <c r="B19" s="3" t="s">
        <v>105</v>
      </c>
      <c r="C19" s="3"/>
      <c r="D19" s="11">
        <v>10603077</v>
      </c>
      <c r="E19" s="12">
        <v>3949579</v>
      </c>
      <c r="F19" s="12">
        <v>5988805</v>
      </c>
      <c r="G19" s="12">
        <v>69785</v>
      </c>
      <c r="H19" s="12">
        <v>427413</v>
      </c>
      <c r="I19" s="12" t="s">
        <v>343</v>
      </c>
      <c r="J19" s="12" t="s">
        <v>343</v>
      </c>
      <c r="K19" s="12">
        <v>132324</v>
      </c>
      <c r="L19" s="12">
        <v>8561</v>
      </c>
      <c r="M19" s="198">
        <v>52</v>
      </c>
    </row>
    <row r="20" spans="1:13" ht="9.75" customHeight="1">
      <c r="A20" s="7">
        <v>53</v>
      </c>
      <c r="B20" s="3" t="s">
        <v>106</v>
      </c>
      <c r="C20" s="3"/>
      <c r="D20" s="11">
        <v>71908959</v>
      </c>
      <c r="E20" s="12">
        <v>27789702</v>
      </c>
      <c r="F20" s="12">
        <v>43023241</v>
      </c>
      <c r="G20" s="12">
        <v>746244</v>
      </c>
      <c r="H20" s="12">
        <v>2754634</v>
      </c>
      <c r="I20" s="12">
        <v>2914652</v>
      </c>
      <c r="J20" s="12">
        <v>715769</v>
      </c>
      <c r="K20" s="12">
        <v>2361225</v>
      </c>
      <c r="L20" s="12" t="s">
        <v>343</v>
      </c>
      <c r="M20" s="198">
        <v>53</v>
      </c>
    </row>
    <row r="21" spans="1:13" ht="9.75" customHeight="1">
      <c r="A21" s="7">
        <v>54</v>
      </c>
      <c r="B21" s="3" t="s">
        <v>107</v>
      </c>
      <c r="C21" s="3"/>
      <c r="D21" s="11">
        <v>12268118</v>
      </c>
      <c r="E21" s="12">
        <v>7803294</v>
      </c>
      <c r="F21" s="12">
        <v>4061215</v>
      </c>
      <c r="G21" s="12">
        <v>50922</v>
      </c>
      <c r="H21" s="12">
        <v>64352</v>
      </c>
      <c r="I21" s="12">
        <v>50452</v>
      </c>
      <c r="J21" s="12" t="s">
        <v>343</v>
      </c>
      <c r="K21" s="12">
        <v>184598</v>
      </c>
      <c r="L21" s="12">
        <v>86443</v>
      </c>
      <c r="M21" s="198">
        <v>54</v>
      </c>
    </row>
    <row r="22" spans="1:13" ht="9.75" customHeight="1">
      <c r="A22" s="7">
        <v>55</v>
      </c>
      <c r="B22" s="14" t="s">
        <v>4</v>
      </c>
      <c r="C22" s="14"/>
      <c r="D22" s="16">
        <f>SUM(D19:D21)</f>
        <v>94780154</v>
      </c>
      <c r="E22" s="17">
        <f>SUM(E19:E21)</f>
        <v>39542575</v>
      </c>
      <c r="F22" s="17">
        <f aca="true" t="shared" si="0" ref="F22:L22">SUM(F19:F21)</f>
        <v>53073261</v>
      </c>
      <c r="G22" s="17">
        <f t="shared" si="0"/>
        <v>866951</v>
      </c>
      <c r="H22" s="17">
        <f t="shared" si="0"/>
        <v>3246399</v>
      </c>
      <c r="I22" s="17">
        <f t="shared" si="0"/>
        <v>2965104</v>
      </c>
      <c r="J22" s="17">
        <f t="shared" si="0"/>
        <v>715769</v>
      </c>
      <c r="K22" s="17">
        <f t="shared" si="0"/>
        <v>2678147</v>
      </c>
      <c r="L22" s="17">
        <f t="shared" si="0"/>
        <v>95004</v>
      </c>
      <c r="M22" s="198">
        <v>55</v>
      </c>
    </row>
    <row r="23" spans="1:13" ht="6" customHeight="1">
      <c r="A23" s="7"/>
      <c r="B23" s="3"/>
      <c r="C23" s="3"/>
      <c r="D23" s="11"/>
      <c r="E23" s="12"/>
      <c r="F23" s="12"/>
      <c r="G23" s="12"/>
      <c r="H23" s="12"/>
      <c r="I23" s="12"/>
      <c r="J23" s="12"/>
      <c r="K23" s="12"/>
      <c r="L23" s="12"/>
      <c r="M23" s="198"/>
    </row>
    <row r="24" spans="1:13" s="29" customFormat="1" ht="9" customHeight="1">
      <c r="A24" s="25" t="s">
        <v>8</v>
      </c>
      <c r="B24" s="110" t="s">
        <v>220</v>
      </c>
      <c r="C24" s="110"/>
      <c r="D24" s="27"/>
      <c r="E24" s="28"/>
      <c r="F24" s="28"/>
      <c r="G24" s="28"/>
      <c r="H24" s="28"/>
      <c r="I24" s="28"/>
      <c r="J24" s="28"/>
      <c r="K24" s="28"/>
      <c r="L24" s="28"/>
      <c r="M24" s="200" t="s">
        <v>8</v>
      </c>
    </row>
    <row r="25" spans="1:13" ht="9.75" customHeight="1">
      <c r="A25" s="7">
        <v>56</v>
      </c>
      <c r="B25" s="3" t="s">
        <v>108</v>
      </c>
      <c r="C25" s="3"/>
      <c r="D25" s="11">
        <v>23364451</v>
      </c>
      <c r="E25" s="12">
        <v>8881625</v>
      </c>
      <c r="F25" s="12">
        <v>14079668</v>
      </c>
      <c r="G25" s="12">
        <v>39381</v>
      </c>
      <c r="H25" s="12">
        <v>293463</v>
      </c>
      <c r="I25" s="12">
        <v>249748</v>
      </c>
      <c r="J25" s="12" t="s">
        <v>343</v>
      </c>
      <c r="K25" s="12">
        <v>293859</v>
      </c>
      <c r="L25" s="12" t="s">
        <v>343</v>
      </c>
      <c r="M25" s="198">
        <v>56</v>
      </c>
    </row>
    <row r="26" spans="1:13" ht="9.75" customHeight="1">
      <c r="A26" s="7">
        <v>57</v>
      </c>
      <c r="B26" s="3" t="s">
        <v>109</v>
      </c>
      <c r="C26" s="3"/>
      <c r="D26" s="11">
        <v>26406660</v>
      </c>
      <c r="E26" s="12">
        <v>8047532</v>
      </c>
      <c r="F26" s="12">
        <v>18359128</v>
      </c>
      <c r="G26" s="12">
        <v>153152</v>
      </c>
      <c r="H26" s="12">
        <v>398835</v>
      </c>
      <c r="I26" s="12">
        <v>221792</v>
      </c>
      <c r="J26" s="12" t="s">
        <v>343</v>
      </c>
      <c r="K26" s="12">
        <v>255373</v>
      </c>
      <c r="L26" s="12" t="s">
        <v>343</v>
      </c>
      <c r="M26" s="198">
        <v>57</v>
      </c>
    </row>
    <row r="27" spans="1:13" s="6" customFormat="1" ht="11.25" customHeight="1">
      <c r="A27" s="7">
        <v>58</v>
      </c>
      <c r="B27" s="3" t="s">
        <v>110</v>
      </c>
      <c r="C27" s="3"/>
      <c r="D27" s="11">
        <v>26755744</v>
      </c>
      <c r="E27" s="12">
        <v>8470015</v>
      </c>
      <c r="F27" s="12">
        <v>17770186</v>
      </c>
      <c r="G27" s="12">
        <v>163657</v>
      </c>
      <c r="H27" s="12">
        <v>1695830</v>
      </c>
      <c r="I27" s="12">
        <v>114421</v>
      </c>
      <c r="J27" s="12" t="s">
        <v>343</v>
      </c>
      <c r="K27" s="12">
        <v>416045</v>
      </c>
      <c r="L27" s="12">
        <v>11357</v>
      </c>
      <c r="M27" s="198">
        <v>58</v>
      </c>
    </row>
    <row r="28" spans="1:13" ht="9.75" customHeight="1">
      <c r="A28" s="7">
        <v>59</v>
      </c>
      <c r="B28" s="3" t="s">
        <v>111</v>
      </c>
      <c r="C28" s="3"/>
      <c r="D28" s="11">
        <v>20992462</v>
      </c>
      <c r="E28" s="12">
        <v>8105883</v>
      </c>
      <c r="F28" s="12">
        <v>12076918</v>
      </c>
      <c r="G28" s="12">
        <v>80076</v>
      </c>
      <c r="H28" s="12">
        <v>241325</v>
      </c>
      <c r="I28" s="12">
        <v>42971</v>
      </c>
      <c r="J28" s="12">
        <v>72360</v>
      </c>
      <c r="K28" s="12">
        <v>162237</v>
      </c>
      <c r="L28" s="12">
        <v>8499</v>
      </c>
      <c r="M28" s="198">
        <v>59</v>
      </c>
    </row>
    <row r="29" spans="1:13" ht="9.75" customHeight="1">
      <c r="A29" s="7">
        <v>60</v>
      </c>
      <c r="B29" s="3" t="s">
        <v>106</v>
      </c>
      <c r="C29" s="3"/>
      <c r="D29" s="11">
        <v>45271518</v>
      </c>
      <c r="E29" s="12">
        <v>11360020</v>
      </c>
      <c r="F29" s="12">
        <v>32802945</v>
      </c>
      <c r="G29" s="12">
        <v>515710</v>
      </c>
      <c r="H29" s="12">
        <v>2241662</v>
      </c>
      <c r="I29" s="12">
        <v>180915</v>
      </c>
      <c r="J29" s="12">
        <v>1104</v>
      </c>
      <c r="K29" s="12">
        <v>445282</v>
      </c>
      <c r="L29" s="12">
        <v>15087</v>
      </c>
      <c r="M29" s="198">
        <v>60</v>
      </c>
    </row>
    <row r="30" spans="1:13" ht="9.75" customHeight="1">
      <c r="A30" s="7">
        <v>61</v>
      </c>
      <c r="B30" s="3" t="s">
        <v>112</v>
      </c>
      <c r="C30" s="3"/>
      <c r="D30" s="11">
        <v>28445620</v>
      </c>
      <c r="E30" s="12">
        <v>10859054</v>
      </c>
      <c r="F30" s="12">
        <v>17054073</v>
      </c>
      <c r="G30" s="12">
        <v>301834</v>
      </c>
      <c r="H30" s="12">
        <v>846348</v>
      </c>
      <c r="I30" s="12">
        <v>277551</v>
      </c>
      <c r="J30" s="12" t="s">
        <v>343</v>
      </c>
      <c r="K30" s="12">
        <v>319652</v>
      </c>
      <c r="L30" s="12" t="s">
        <v>343</v>
      </c>
      <c r="M30" s="198">
        <v>61</v>
      </c>
    </row>
    <row r="31" spans="1:13" ht="9.75" customHeight="1">
      <c r="A31" s="7">
        <v>62</v>
      </c>
      <c r="B31" s="3" t="s">
        <v>113</v>
      </c>
      <c r="C31" s="3"/>
      <c r="D31" s="11">
        <v>21246815</v>
      </c>
      <c r="E31" s="12">
        <v>5778644</v>
      </c>
      <c r="F31" s="12">
        <v>14895366</v>
      </c>
      <c r="G31" s="12">
        <v>184101</v>
      </c>
      <c r="H31" s="12">
        <v>354251</v>
      </c>
      <c r="I31" s="12">
        <v>100151</v>
      </c>
      <c r="J31" s="12" t="s">
        <v>343</v>
      </c>
      <c r="K31" s="12">
        <v>158889</v>
      </c>
      <c r="L31" s="12">
        <v>30228</v>
      </c>
      <c r="M31" s="198">
        <v>62</v>
      </c>
    </row>
    <row r="32" spans="1:13" ht="9.75" customHeight="1">
      <c r="A32" s="7">
        <v>63</v>
      </c>
      <c r="B32" s="14" t="s">
        <v>4</v>
      </c>
      <c r="C32" s="14"/>
      <c r="D32" s="16">
        <f>SUM(D25:D31)</f>
        <v>192483270</v>
      </c>
      <c r="E32" s="17">
        <f>SUM(E25:E31)</f>
        <v>61502773</v>
      </c>
      <c r="F32" s="17">
        <f aca="true" t="shared" si="1" ref="F32:L32">SUM(F25:F31)</f>
        <v>127038284</v>
      </c>
      <c r="G32" s="17">
        <f t="shared" si="1"/>
        <v>1437911</v>
      </c>
      <c r="H32" s="17">
        <f t="shared" si="1"/>
        <v>6071714</v>
      </c>
      <c r="I32" s="17">
        <f t="shared" si="1"/>
        <v>1187549</v>
      </c>
      <c r="J32" s="17">
        <f t="shared" si="1"/>
        <v>73464</v>
      </c>
      <c r="K32" s="17">
        <f t="shared" si="1"/>
        <v>2051337</v>
      </c>
      <c r="L32" s="17">
        <f t="shared" si="1"/>
        <v>65171</v>
      </c>
      <c r="M32" s="198">
        <v>63</v>
      </c>
    </row>
    <row r="33" spans="1:13" ht="9.75" customHeight="1">
      <c r="A33" s="7">
        <v>64</v>
      </c>
      <c r="B33" s="20" t="s">
        <v>64</v>
      </c>
      <c r="C33" s="20"/>
      <c r="D33" s="16">
        <f>D22+D32</f>
        <v>287263424</v>
      </c>
      <c r="E33" s="17">
        <f>E22+E32</f>
        <v>101045348</v>
      </c>
      <c r="F33" s="17">
        <f aca="true" t="shared" si="2" ref="F33:L33">F22+F32</f>
        <v>180111545</v>
      </c>
      <c r="G33" s="17">
        <f t="shared" si="2"/>
        <v>2304862</v>
      </c>
      <c r="H33" s="17">
        <f t="shared" si="2"/>
        <v>9318113</v>
      </c>
      <c r="I33" s="17">
        <f t="shared" si="2"/>
        <v>4152653</v>
      </c>
      <c r="J33" s="17">
        <f t="shared" si="2"/>
        <v>789233</v>
      </c>
      <c r="K33" s="17">
        <f t="shared" si="2"/>
        <v>4729484</v>
      </c>
      <c r="L33" s="17">
        <f t="shared" si="2"/>
        <v>160175</v>
      </c>
      <c r="M33" s="198">
        <v>64</v>
      </c>
    </row>
    <row r="34" spans="1:13" ht="5.25" customHeight="1">
      <c r="A34" s="7"/>
      <c r="B34" s="20"/>
      <c r="C34" s="20"/>
      <c r="D34" s="17"/>
      <c r="E34" s="17"/>
      <c r="F34" s="17"/>
      <c r="G34" s="17"/>
      <c r="H34" s="17"/>
      <c r="I34" s="17"/>
      <c r="J34" s="17"/>
      <c r="K34" s="17"/>
      <c r="L34" s="17"/>
      <c r="M34" s="198"/>
    </row>
    <row r="35" spans="1:12" ht="14.25" customHeight="1">
      <c r="A35" s="412" t="s">
        <v>6</v>
      </c>
      <c r="B35" s="412"/>
      <c r="C35" s="412"/>
      <c r="D35" s="412"/>
      <c r="E35" s="412"/>
      <c r="F35" s="412"/>
      <c r="G35" s="411" t="s">
        <v>114</v>
      </c>
      <c r="H35" s="411"/>
      <c r="I35" s="411"/>
      <c r="J35" s="411"/>
      <c r="K35" s="411"/>
      <c r="L35" s="411"/>
    </row>
    <row r="36" spans="1:12" ht="9" customHeight="1">
      <c r="A36" s="7" t="s">
        <v>8</v>
      </c>
      <c r="B36" s="110" t="s">
        <v>221</v>
      </c>
      <c r="C36" s="110"/>
      <c r="D36" s="12"/>
      <c r="E36" s="12"/>
      <c r="F36" s="12"/>
      <c r="G36" s="12"/>
      <c r="H36" s="12"/>
      <c r="I36" s="12"/>
      <c r="J36" s="12"/>
      <c r="K36" s="12"/>
      <c r="L36" s="12"/>
    </row>
    <row r="37" spans="1:13" ht="9.75" customHeight="1">
      <c r="A37" s="7">
        <v>65</v>
      </c>
      <c r="B37" s="3" t="s">
        <v>115</v>
      </c>
      <c r="C37" s="3"/>
      <c r="D37" s="11">
        <v>17442780</v>
      </c>
      <c r="E37" s="12">
        <v>8553547</v>
      </c>
      <c r="F37" s="12">
        <v>8531328</v>
      </c>
      <c r="G37" s="12">
        <v>305782</v>
      </c>
      <c r="H37" s="12">
        <v>570759</v>
      </c>
      <c r="I37" s="12">
        <v>325618</v>
      </c>
      <c r="J37" s="12" t="s">
        <v>343</v>
      </c>
      <c r="K37" s="12">
        <v>644910</v>
      </c>
      <c r="L37" s="12">
        <v>15000</v>
      </c>
      <c r="M37" s="198">
        <v>65</v>
      </c>
    </row>
    <row r="38" spans="1:13" ht="9.75" customHeight="1">
      <c r="A38" s="7">
        <v>66</v>
      </c>
      <c r="B38" s="3" t="s">
        <v>116</v>
      </c>
      <c r="C38" s="3"/>
      <c r="D38" s="11">
        <v>16190397</v>
      </c>
      <c r="E38" s="12">
        <v>7748628</v>
      </c>
      <c r="F38" s="12">
        <v>8441769</v>
      </c>
      <c r="G38" s="12">
        <v>235475</v>
      </c>
      <c r="H38" s="12">
        <v>846671</v>
      </c>
      <c r="I38" s="12" t="s">
        <v>343</v>
      </c>
      <c r="J38" s="12" t="s">
        <v>343</v>
      </c>
      <c r="K38" s="12">
        <v>165852</v>
      </c>
      <c r="L38" s="12">
        <v>47000</v>
      </c>
      <c r="M38" s="198">
        <v>66</v>
      </c>
    </row>
    <row r="39" spans="1:13" ht="9.75" customHeight="1">
      <c r="A39" s="7">
        <v>67</v>
      </c>
      <c r="B39" s="3" t="s">
        <v>117</v>
      </c>
      <c r="C39" s="3"/>
      <c r="D39" s="11">
        <v>11388271</v>
      </c>
      <c r="E39" s="12">
        <v>6196185</v>
      </c>
      <c r="F39" s="12">
        <v>5192086</v>
      </c>
      <c r="G39" s="12">
        <v>253176</v>
      </c>
      <c r="H39" s="12">
        <v>1041301</v>
      </c>
      <c r="I39" s="12">
        <v>159165</v>
      </c>
      <c r="J39" s="12" t="s">
        <v>343</v>
      </c>
      <c r="K39" s="12">
        <v>232580</v>
      </c>
      <c r="L39" s="12" t="s">
        <v>343</v>
      </c>
      <c r="M39" s="198">
        <v>67</v>
      </c>
    </row>
    <row r="40" spans="1:13" ht="9.75" customHeight="1">
      <c r="A40" s="7">
        <v>68</v>
      </c>
      <c r="B40" s="3" t="s">
        <v>118</v>
      </c>
      <c r="C40" s="3"/>
      <c r="D40" s="11">
        <v>12432600</v>
      </c>
      <c r="E40" s="12">
        <v>7639801</v>
      </c>
      <c r="F40" s="12">
        <v>4068927</v>
      </c>
      <c r="G40" s="12">
        <v>156115</v>
      </c>
      <c r="H40" s="12">
        <v>410868</v>
      </c>
      <c r="I40" s="12">
        <v>313624</v>
      </c>
      <c r="J40" s="12" t="s">
        <v>343</v>
      </c>
      <c r="K40" s="12">
        <v>333527</v>
      </c>
      <c r="L40" s="12" t="s">
        <v>343</v>
      </c>
      <c r="M40" s="198">
        <v>68</v>
      </c>
    </row>
    <row r="41" spans="1:13" ht="9.75" customHeight="1">
      <c r="A41" s="7">
        <v>69</v>
      </c>
      <c r="B41" s="14" t="s">
        <v>4</v>
      </c>
      <c r="C41" s="14"/>
      <c r="D41" s="16">
        <f>SUM(D37:D40)</f>
        <v>57454048</v>
      </c>
      <c r="E41" s="17">
        <f>SUM(E37:E40)</f>
        <v>30138161</v>
      </c>
      <c r="F41" s="17">
        <f aca="true" t="shared" si="3" ref="F41:L41">SUM(F37:F40)</f>
        <v>26234110</v>
      </c>
      <c r="G41" s="17">
        <f t="shared" si="3"/>
        <v>950548</v>
      </c>
      <c r="H41" s="17">
        <f t="shared" si="3"/>
        <v>2869599</v>
      </c>
      <c r="I41" s="17">
        <f t="shared" si="3"/>
        <v>798407</v>
      </c>
      <c r="J41" s="17" t="s">
        <v>377</v>
      </c>
      <c r="K41" s="17">
        <f t="shared" si="3"/>
        <v>1376869</v>
      </c>
      <c r="L41" s="17">
        <f t="shared" si="3"/>
        <v>62000</v>
      </c>
      <c r="M41" s="198">
        <v>69</v>
      </c>
    </row>
    <row r="42" spans="1:13" ht="6.75" customHeight="1">
      <c r="A42" s="7"/>
      <c r="B42" s="3"/>
      <c r="C42" s="3"/>
      <c r="D42" s="11"/>
      <c r="E42" s="12"/>
      <c r="F42" s="12"/>
      <c r="G42" s="12"/>
      <c r="H42" s="12"/>
      <c r="I42" s="12"/>
      <c r="J42" s="12"/>
      <c r="K42" s="12"/>
      <c r="L42" s="12"/>
      <c r="M42" s="198"/>
    </row>
    <row r="43" spans="1:13" ht="9.75" customHeight="1">
      <c r="A43" s="7" t="s">
        <v>8</v>
      </c>
      <c r="B43" s="110" t="s">
        <v>220</v>
      </c>
      <c r="C43" s="110"/>
      <c r="D43" s="11"/>
      <c r="E43" s="12"/>
      <c r="F43" s="12"/>
      <c r="G43" s="12"/>
      <c r="H43" s="12"/>
      <c r="I43" s="12"/>
      <c r="J43" s="12"/>
      <c r="K43" s="12"/>
      <c r="L43" s="12"/>
      <c r="M43" s="198" t="s">
        <v>8</v>
      </c>
    </row>
    <row r="44" spans="1:13" ht="9.75" customHeight="1">
      <c r="A44" s="7">
        <v>70</v>
      </c>
      <c r="B44" s="3" t="s">
        <v>115</v>
      </c>
      <c r="C44" s="3"/>
      <c r="D44" s="11">
        <v>33096600</v>
      </c>
      <c r="E44" s="12">
        <v>8517316</v>
      </c>
      <c r="F44" s="12">
        <v>24579284</v>
      </c>
      <c r="G44" s="12">
        <v>159062</v>
      </c>
      <c r="H44" s="12">
        <v>995457</v>
      </c>
      <c r="I44" s="12">
        <v>82161</v>
      </c>
      <c r="J44" s="12" t="s">
        <v>343</v>
      </c>
      <c r="K44" s="12">
        <v>384091</v>
      </c>
      <c r="L44" s="12" t="s">
        <v>343</v>
      </c>
      <c r="M44" s="198">
        <v>70</v>
      </c>
    </row>
    <row r="45" spans="1:13" ht="9.75" customHeight="1">
      <c r="A45" s="7">
        <v>71</v>
      </c>
      <c r="B45" s="3" t="s">
        <v>116</v>
      </c>
      <c r="C45" s="3"/>
      <c r="D45" s="11">
        <v>21074698</v>
      </c>
      <c r="E45" s="12">
        <v>8039112</v>
      </c>
      <c r="F45" s="12">
        <v>13035586</v>
      </c>
      <c r="G45" s="4">
        <v>177108</v>
      </c>
      <c r="H45" s="12">
        <v>275515</v>
      </c>
      <c r="I45" s="12">
        <v>40372</v>
      </c>
      <c r="J45" s="12" t="s">
        <v>343</v>
      </c>
      <c r="K45" s="12">
        <v>134611</v>
      </c>
      <c r="L45" s="12" t="s">
        <v>343</v>
      </c>
      <c r="M45" s="198">
        <v>71</v>
      </c>
    </row>
    <row r="46" spans="1:13" ht="9.75" customHeight="1">
      <c r="A46" s="7">
        <v>72</v>
      </c>
      <c r="B46" s="3" t="s">
        <v>117</v>
      </c>
      <c r="C46" s="3"/>
      <c r="D46" s="11">
        <v>22697947</v>
      </c>
      <c r="E46" s="12">
        <v>7851427</v>
      </c>
      <c r="F46" s="12">
        <v>14714292</v>
      </c>
      <c r="G46" s="12">
        <v>336575</v>
      </c>
      <c r="H46" s="12">
        <v>905245</v>
      </c>
      <c r="I46" s="12">
        <v>106126</v>
      </c>
      <c r="J46" s="12" t="s">
        <v>343</v>
      </c>
      <c r="K46" s="12">
        <v>668244</v>
      </c>
      <c r="L46" s="12">
        <v>90962</v>
      </c>
      <c r="M46" s="198">
        <v>72</v>
      </c>
    </row>
    <row r="47" spans="1:13" ht="9.75" customHeight="1">
      <c r="A47" s="7">
        <v>73</v>
      </c>
      <c r="B47" s="3" t="s">
        <v>119</v>
      </c>
      <c r="C47" s="3"/>
      <c r="D47" s="11">
        <v>29712330</v>
      </c>
      <c r="E47" s="12">
        <v>10403778</v>
      </c>
      <c r="F47" s="12">
        <v>19308552</v>
      </c>
      <c r="G47" s="12">
        <v>299214</v>
      </c>
      <c r="H47" s="12">
        <v>658686</v>
      </c>
      <c r="I47" s="12">
        <v>217409</v>
      </c>
      <c r="J47" s="12" t="s">
        <v>343</v>
      </c>
      <c r="K47" s="12">
        <v>183157</v>
      </c>
      <c r="L47" s="12">
        <v>131897</v>
      </c>
      <c r="M47" s="198">
        <v>73</v>
      </c>
    </row>
    <row r="48" spans="1:13" ht="9.75" customHeight="1">
      <c r="A48" s="7">
        <v>74</v>
      </c>
      <c r="B48" s="3" t="s">
        <v>120</v>
      </c>
      <c r="C48" s="3"/>
      <c r="D48" s="11">
        <v>17337283</v>
      </c>
      <c r="E48" s="12">
        <v>4854724</v>
      </c>
      <c r="F48" s="12">
        <v>11686778</v>
      </c>
      <c r="G48" s="12">
        <v>170841</v>
      </c>
      <c r="H48" s="12">
        <v>1607511</v>
      </c>
      <c r="I48" s="12" t="s">
        <v>343</v>
      </c>
      <c r="J48" s="12">
        <v>570</v>
      </c>
      <c r="K48" s="12">
        <v>72753</v>
      </c>
      <c r="L48" s="12" t="s">
        <v>343</v>
      </c>
      <c r="M48" s="198">
        <v>74</v>
      </c>
    </row>
    <row r="49" spans="1:13" ht="9.75" customHeight="1">
      <c r="A49" s="7">
        <v>75</v>
      </c>
      <c r="B49" s="3" t="s">
        <v>121</v>
      </c>
      <c r="C49" s="3"/>
      <c r="D49" s="11">
        <v>11564503</v>
      </c>
      <c r="E49" s="12">
        <v>3036254</v>
      </c>
      <c r="F49" s="12">
        <v>8042473</v>
      </c>
      <c r="G49" s="12">
        <v>71215</v>
      </c>
      <c r="H49" s="12">
        <v>328943</v>
      </c>
      <c r="I49" s="12">
        <v>12417</v>
      </c>
      <c r="J49" s="12">
        <v>225</v>
      </c>
      <c r="K49" s="12">
        <v>91225</v>
      </c>
      <c r="L49" s="12" t="s">
        <v>343</v>
      </c>
      <c r="M49" s="198">
        <v>75</v>
      </c>
    </row>
    <row r="50" spans="1:13" ht="9.75" customHeight="1">
      <c r="A50" s="7">
        <v>76</v>
      </c>
      <c r="B50" s="3" t="s">
        <v>122</v>
      </c>
      <c r="C50" s="3"/>
      <c r="D50" s="11">
        <v>17219820</v>
      </c>
      <c r="E50" s="12">
        <v>5521665</v>
      </c>
      <c r="F50" s="12">
        <v>10953405</v>
      </c>
      <c r="G50" s="12" t="s">
        <v>343</v>
      </c>
      <c r="H50" s="12">
        <v>646134</v>
      </c>
      <c r="I50" s="12" t="s">
        <v>343</v>
      </c>
      <c r="J50" s="12">
        <v>713546</v>
      </c>
      <c r="K50" s="12">
        <v>166890</v>
      </c>
      <c r="L50" s="12">
        <v>6391</v>
      </c>
      <c r="M50" s="198">
        <v>76</v>
      </c>
    </row>
    <row r="51" spans="1:13" ht="9.75" customHeight="1">
      <c r="A51" s="7">
        <v>77</v>
      </c>
      <c r="B51" s="3" t="s">
        <v>123</v>
      </c>
      <c r="C51" s="3"/>
      <c r="D51" s="11">
        <v>13183133</v>
      </c>
      <c r="E51" s="12">
        <v>3194326</v>
      </c>
      <c r="F51" s="12">
        <v>9612244</v>
      </c>
      <c r="G51" s="12">
        <v>192134</v>
      </c>
      <c r="H51" s="12">
        <v>595902</v>
      </c>
      <c r="I51" s="12">
        <v>102434</v>
      </c>
      <c r="J51" s="12" t="s">
        <v>343</v>
      </c>
      <c r="K51" s="12">
        <v>102544</v>
      </c>
      <c r="L51" s="12" t="s">
        <v>343</v>
      </c>
      <c r="M51" s="198">
        <v>77</v>
      </c>
    </row>
    <row r="52" spans="1:13" ht="9.75" customHeight="1">
      <c r="A52" s="7">
        <v>78</v>
      </c>
      <c r="B52" s="3" t="s">
        <v>124</v>
      </c>
      <c r="C52" s="3"/>
      <c r="D52" s="11">
        <v>19138449</v>
      </c>
      <c r="E52" s="12">
        <v>8147564</v>
      </c>
      <c r="F52" s="12">
        <v>10283060</v>
      </c>
      <c r="G52" s="12">
        <v>335488</v>
      </c>
      <c r="H52" s="12">
        <v>341404</v>
      </c>
      <c r="I52" s="12">
        <v>152629</v>
      </c>
      <c r="J52" s="12">
        <v>7836</v>
      </c>
      <c r="K52" s="12">
        <v>178363</v>
      </c>
      <c r="L52" s="12" t="s">
        <v>343</v>
      </c>
      <c r="M52" s="198">
        <v>78</v>
      </c>
    </row>
    <row r="53" spans="1:13" ht="9.75" customHeight="1">
      <c r="A53" s="7">
        <v>79</v>
      </c>
      <c r="B53" s="14" t="s">
        <v>4</v>
      </c>
      <c r="C53" s="14"/>
      <c r="D53" s="16">
        <f>SUM(D44:D52)</f>
        <v>185024763</v>
      </c>
      <c r="E53" s="17">
        <f>SUM(E44:E52)</f>
        <v>59566166</v>
      </c>
      <c r="F53" s="17">
        <f aca="true" t="shared" si="4" ref="F53:L53">SUM(F44:F52)</f>
        <v>122215674</v>
      </c>
      <c r="G53" s="17">
        <f t="shared" si="4"/>
        <v>1741637</v>
      </c>
      <c r="H53" s="17">
        <f t="shared" si="4"/>
        <v>6354797</v>
      </c>
      <c r="I53" s="17">
        <f t="shared" si="4"/>
        <v>713548</v>
      </c>
      <c r="J53" s="17">
        <f t="shared" si="4"/>
        <v>722177</v>
      </c>
      <c r="K53" s="17">
        <f t="shared" si="4"/>
        <v>1981878</v>
      </c>
      <c r="L53" s="17">
        <f t="shared" si="4"/>
        <v>229250</v>
      </c>
      <c r="M53" s="198">
        <v>79</v>
      </c>
    </row>
    <row r="54" spans="1:13" ht="9.75" customHeight="1">
      <c r="A54" s="7">
        <v>80</v>
      </c>
      <c r="B54" s="20" t="s">
        <v>65</v>
      </c>
      <c r="C54" s="20"/>
      <c r="D54" s="16">
        <f>D41+D53</f>
        <v>242478811</v>
      </c>
      <c r="E54" s="17">
        <f>E41+E53</f>
        <v>89704327</v>
      </c>
      <c r="F54" s="17">
        <f aca="true" t="shared" si="5" ref="F54:L54">F41+F53</f>
        <v>148449784</v>
      </c>
      <c r="G54" s="17">
        <f t="shared" si="5"/>
        <v>2692185</v>
      </c>
      <c r="H54" s="17">
        <f t="shared" si="5"/>
        <v>9224396</v>
      </c>
      <c r="I54" s="17">
        <f t="shared" si="5"/>
        <v>1511955</v>
      </c>
      <c r="J54" s="17">
        <v>722177</v>
      </c>
      <c r="K54" s="17">
        <f t="shared" si="5"/>
        <v>3358747</v>
      </c>
      <c r="L54" s="17">
        <f t="shared" si="5"/>
        <v>291250</v>
      </c>
      <c r="M54" s="198">
        <v>80</v>
      </c>
    </row>
    <row r="55" spans="1:13" ht="4.5" customHeight="1">
      <c r="A55" s="7"/>
      <c r="B55" s="20"/>
      <c r="C55" s="20"/>
      <c r="D55" s="17"/>
      <c r="E55" s="17"/>
      <c r="F55" s="17"/>
      <c r="G55" s="17"/>
      <c r="H55" s="17"/>
      <c r="I55" s="17"/>
      <c r="J55" s="17"/>
      <c r="K55" s="17"/>
      <c r="L55" s="17"/>
      <c r="M55" s="198"/>
    </row>
    <row r="56" spans="1:12" ht="13.5" customHeight="1">
      <c r="A56" s="412" t="s">
        <v>6</v>
      </c>
      <c r="B56" s="412"/>
      <c r="C56" s="412"/>
      <c r="D56" s="412"/>
      <c r="E56" s="412"/>
      <c r="F56" s="412"/>
      <c r="G56" s="411" t="s">
        <v>125</v>
      </c>
      <c r="H56" s="411"/>
      <c r="I56" s="411"/>
      <c r="J56" s="411"/>
      <c r="K56" s="411"/>
      <c r="L56" s="12"/>
    </row>
    <row r="57" spans="1:12" ht="9" customHeight="1">
      <c r="A57" s="7" t="s">
        <v>8</v>
      </c>
      <c r="B57" s="110" t="s">
        <v>9</v>
      </c>
      <c r="C57" s="110"/>
      <c r="D57" s="16"/>
      <c r="E57" s="17"/>
      <c r="F57" s="17"/>
      <c r="G57" s="17"/>
      <c r="H57" s="17"/>
      <c r="I57" s="17"/>
      <c r="J57" s="17"/>
      <c r="K57" s="17"/>
      <c r="L57" s="17"/>
    </row>
    <row r="58" spans="1:13" s="124" customFormat="1" ht="9.75" customHeight="1">
      <c r="A58" s="7">
        <v>81</v>
      </c>
      <c r="B58" s="123" t="s">
        <v>126</v>
      </c>
      <c r="C58" s="123"/>
      <c r="D58" s="176">
        <v>12042112</v>
      </c>
      <c r="E58" s="177">
        <v>6726630</v>
      </c>
      <c r="F58" s="177">
        <v>5012045</v>
      </c>
      <c r="G58" s="177">
        <v>567454</v>
      </c>
      <c r="H58" s="177">
        <v>1077544</v>
      </c>
      <c r="I58" s="177">
        <v>75023</v>
      </c>
      <c r="J58" s="177" t="s">
        <v>343</v>
      </c>
      <c r="K58" s="177">
        <v>142380</v>
      </c>
      <c r="L58" s="177" t="s">
        <v>343</v>
      </c>
      <c r="M58" s="198">
        <v>81</v>
      </c>
    </row>
    <row r="59" spans="1:13" s="6" customFormat="1" ht="12" customHeight="1">
      <c r="A59" s="7">
        <v>82</v>
      </c>
      <c r="B59" s="3" t="s">
        <v>127</v>
      </c>
      <c r="C59" s="3"/>
      <c r="D59" s="176">
        <v>47149001</v>
      </c>
      <c r="E59" s="177">
        <v>19354438</v>
      </c>
      <c r="F59" s="177">
        <v>27794563</v>
      </c>
      <c r="G59" s="177">
        <v>851204</v>
      </c>
      <c r="H59" s="177">
        <v>3893829</v>
      </c>
      <c r="I59" s="177">
        <v>88051</v>
      </c>
      <c r="J59" s="177" t="s">
        <v>343</v>
      </c>
      <c r="K59" s="177">
        <v>591068</v>
      </c>
      <c r="L59" s="177">
        <v>289859</v>
      </c>
      <c r="M59" s="198">
        <v>82</v>
      </c>
    </row>
    <row r="60" spans="1:13" ht="9.75" customHeight="1">
      <c r="A60" s="7">
        <v>83</v>
      </c>
      <c r="B60" s="3" t="s">
        <v>128</v>
      </c>
      <c r="C60" s="3"/>
      <c r="D60" s="176">
        <v>50123755</v>
      </c>
      <c r="E60" s="177">
        <v>17734567</v>
      </c>
      <c r="F60" s="177">
        <v>30073649</v>
      </c>
      <c r="G60" s="177">
        <v>262721</v>
      </c>
      <c r="H60" s="177">
        <v>2082160</v>
      </c>
      <c r="I60" s="177">
        <v>594361</v>
      </c>
      <c r="J60" s="177" t="s">
        <v>343</v>
      </c>
      <c r="K60" s="177">
        <v>699601</v>
      </c>
      <c r="L60" s="177">
        <v>193609</v>
      </c>
      <c r="M60" s="198">
        <v>83</v>
      </c>
    </row>
    <row r="61" spans="1:13" ht="9.75" customHeight="1">
      <c r="A61" s="7">
        <v>84</v>
      </c>
      <c r="B61" s="3" t="s">
        <v>129</v>
      </c>
      <c r="C61" s="3"/>
      <c r="D61" s="176">
        <v>283573702</v>
      </c>
      <c r="E61" s="12">
        <v>81009431</v>
      </c>
      <c r="F61" s="12">
        <v>202564271</v>
      </c>
      <c r="G61" s="12">
        <v>3393770</v>
      </c>
      <c r="H61" s="12">
        <v>14032403</v>
      </c>
      <c r="I61" s="12">
        <v>435090</v>
      </c>
      <c r="J61" s="12" t="s">
        <v>343</v>
      </c>
      <c r="K61" s="12">
        <v>6472504</v>
      </c>
      <c r="L61" s="12">
        <v>663900</v>
      </c>
      <c r="M61" s="198">
        <v>84</v>
      </c>
    </row>
    <row r="62" spans="1:13" ht="9.75" customHeight="1">
      <c r="A62" s="7">
        <v>85</v>
      </c>
      <c r="B62" s="3" t="s">
        <v>130</v>
      </c>
      <c r="C62" s="3"/>
      <c r="D62" s="11">
        <v>12216714</v>
      </c>
      <c r="E62" s="12">
        <v>5190368</v>
      </c>
      <c r="F62" s="12">
        <v>7026346</v>
      </c>
      <c r="G62" s="12">
        <v>26647</v>
      </c>
      <c r="H62" s="12">
        <v>1314808</v>
      </c>
      <c r="I62" s="12">
        <v>2671</v>
      </c>
      <c r="J62" s="12" t="s">
        <v>343</v>
      </c>
      <c r="K62" s="12">
        <v>19137</v>
      </c>
      <c r="L62" s="12">
        <v>19137</v>
      </c>
      <c r="M62" s="198">
        <v>85</v>
      </c>
    </row>
    <row r="63" spans="1:13" ht="9.75" customHeight="1">
      <c r="A63" s="7">
        <v>86</v>
      </c>
      <c r="B63" s="14" t="s">
        <v>4</v>
      </c>
      <c r="C63" s="14"/>
      <c r="D63" s="16">
        <f>SUM(D58:D62)</f>
        <v>405105284</v>
      </c>
      <c r="E63" s="17">
        <f>SUM(E58:E62)</f>
        <v>130015434</v>
      </c>
      <c r="F63" s="17">
        <f aca="true" t="shared" si="6" ref="F63:L63">SUM(F58:F62)</f>
        <v>272470874</v>
      </c>
      <c r="G63" s="17">
        <f t="shared" si="6"/>
        <v>5101796</v>
      </c>
      <c r="H63" s="17">
        <f t="shared" si="6"/>
        <v>22400744</v>
      </c>
      <c r="I63" s="17">
        <f t="shared" si="6"/>
        <v>1195196</v>
      </c>
      <c r="J63" s="142">
        <f t="shared" si="6"/>
        <v>0</v>
      </c>
      <c r="K63" s="17">
        <f t="shared" si="6"/>
        <v>7924690</v>
      </c>
      <c r="L63" s="17">
        <f t="shared" si="6"/>
        <v>1166505</v>
      </c>
      <c r="M63" s="198">
        <v>86</v>
      </c>
    </row>
    <row r="64" spans="1:13" ht="9.75" customHeight="1">
      <c r="A64" s="7" t="s">
        <v>8</v>
      </c>
      <c r="B64" s="110" t="s">
        <v>25</v>
      </c>
      <c r="C64" s="110"/>
      <c r="D64" s="16"/>
      <c r="E64" s="24"/>
      <c r="F64" s="24"/>
      <c r="G64" s="24"/>
      <c r="H64" s="13"/>
      <c r="I64" s="24"/>
      <c r="J64" s="24"/>
      <c r="K64" s="24"/>
      <c r="L64" s="24"/>
      <c r="M64" s="198" t="s">
        <v>8</v>
      </c>
    </row>
    <row r="65" spans="1:13" ht="9.75" customHeight="1">
      <c r="A65" s="7">
        <v>87</v>
      </c>
      <c r="B65" s="3" t="s">
        <v>126</v>
      </c>
      <c r="C65" s="3"/>
      <c r="D65" s="30">
        <v>42051901</v>
      </c>
      <c r="E65" s="12">
        <v>8978555</v>
      </c>
      <c r="F65" s="12">
        <v>32076376</v>
      </c>
      <c r="G65" s="12">
        <v>183283</v>
      </c>
      <c r="H65" s="12">
        <v>1847995</v>
      </c>
      <c r="I65" s="12" t="s">
        <v>343</v>
      </c>
      <c r="J65" s="12" t="s">
        <v>343</v>
      </c>
      <c r="K65" s="12">
        <v>211430</v>
      </c>
      <c r="L65" s="12">
        <v>72855</v>
      </c>
      <c r="M65" s="198">
        <v>87</v>
      </c>
    </row>
    <row r="66" spans="1:13" ht="9.75" customHeight="1">
      <c r="A66" s="7">
        <v>88</v>
      </c>
      <c r="B66" s="3" t="s">
        <v>131</v>
      </c>
      <c r="C66" s="3"/>
      <c r="D66" s="30">
        <v>42315449</v>
      </c>
      <c r="E66" s="12">
        <v>10449892</v>
      </c>
      <c r="F66" s="12">
        <v>30803610</v>
      </c>
      <c r="G66" s="12">
        <v>529640</v>
      </c>
      <c r="H66" s="12">
        <v>1495726</v>
      </c>
      <c r="I66" s="12">
        <v>164398</v>
      </c>
      <c r="J66" s="12">
        <v>117455</v>
      </c>
      <c r="K66" s="12">
        <v>218274</v>
      </c>
      <c r="L66" s="12">
        <v>74481</v>
      </c>
      <c r="M66" s="198">
        <v>88</v>
      </c>
    </row>
    <row r="67" spans="1:13" ht="9.75" customHeight="1">
      <c r="A67" s="7">
        <v>89</v>
      </c>
      <c r="B67" s="3" t="s">
        <v>128</v>
      </c>
      <c r="C67" s="3"/>
      <c r="D67" s="11">
        <v>29472806</v>
      </c>
      <c r="E67" s="12">
        <v>6772722</v>
      </c>
      <c r="F67" s="12">
        <v>22700084</v>
      </c>
      <c r="G67" s="12">
        <v>254700</v>
      </c>
      <c r="H67" s="12">
        <v>1506951</v>
      </c>
      <c r="I67" s="12" t="s">
        <v>343</v>
      </c>
      <c r="J67" s="12" t="s">
        <v>343</v>
      </c>
      <c r="K67" s="12">
        <v>80706</v>
      </c>
      <c r="L67" s="12">
        <v>41281</v>
      </c>
      <c r="M67" s="198">
        <v>89</v>
      </c>
    </row>
    <row r="68" spans="1:13" ht="9.75" customHeight="1">
      <c r="A68" s="7">
        <v>90</v>
      </c>
      <c r="B68" s="3" t="s">
        <v>132</v>
      </c>
      <c r="C68" s="3"/>
      <c r="D68" s="11">
        <v>45280358</v>
      </c>
      <c r="E68" s="12">
        <v>11080534</v>
      </c>
      <c r="F68" s="12">
        <v>33752598</v>
      </c>
      <c r="G68" s="12">
        <v>307172</v>
      </c>
      <c r="H68" s="12">
        <v>1498647</v>
      </c>
      <c r="I68" s="12">
        <v>134138</v>
      </c>
      <c r="J68" s="12" t="s">
        <v>343</v>
      </c>
      <c r="K68" s="12">
        <v>255107</v>
      </c>
      <c r="L68" s="12">
        <v>310727</v>
      </c>
      <c r="M68" s="198">
        <v>90</v>
      </c>
    </row>
    <row r="69" spans="1:13" ht="9.75" customHeight="1">
      <c r="A69" s="7">
        <v>91</v>
      </c>
      <c r="B69" s="3" t="s">
        <v>133</v>
      </c>
      <c r="C69" s="3"/>
      <c r="D69" s="11">
        <v>25624226</v>
      </c>
      <c r="E69" s="12">
        <v>5157382</v>
      </c>
      <c r="F69" s="12">
        <v>19679685</v>
      </c>
      <c r="G69" s="12">
        <v>54413</v>
      </c>
      <c r="H69" s="12">
        <v>1041481</v>
      </c>
      <c r="I69" s="12">
        <v>203396</v>
      </c>
      <c r="J69" s="12" t="s">
        <v>343</v>
      </c>
      <c r="K69" s="12">
        <v>97564</v>
      </c>
      <c r="L69" s="12" t="s">
        <v>343</v>
      </c>
      <c r="M69" s="198">
        <v>91</v>
      </c>
    </row>
    <row r="70" spans="1:13" ht="9.75" customHeight="1">
      <c r="A70" s="7">
        <v>92</v>
      </c>
      <c r="B70" s="3" t="s">
        <v>134</v>
      </c>
      <c r="C70" s="3"/>
      <c r="D70" s="11">
        <v>32891958</v>
      </c>
      <c r="E70" s="12">
        <v>6157455</v>
      </c>
      <c r="F70" s="12">
        <v>26166946</v>
      </c>
      <c r="G70" s="12">
        <v>310003</v>
      </c>
      <c r="H70" s="12">
        <v>1160198</v>
      </c>
      <c r="I70" s="12">
        <v>56740</v>
      </c>
      <c r="J70" s="12">
        <v>29183</v>
      </c>
      <c r="K70" s="12">
        <v>86944</v>
      </c>
      <c r="L70" s="12" t="s">
        <v>343</v>
      </c>
      <c r="M70" s="198">
        <v>92</v>
      </c>
    </row>
    <row r="71" spans="1:13" ht="9.75" customHeight="1">
      <c r="A71" s="7">
        <v>93</v>
      </c>
      <c r="B71" s="3" t="s">
        <v>135</v>
      </c>
      <c r="C71" s="3"/>
      <c r="D71" s="11">
        <v>21447586</v>
      </c>
      <c r="E71" s="12">
        <v>6906753</v>
      </c>
      <c r="F71" s="12">
        <v>13739267</v>
      </c>
      <c r="G71" s="12">
        <v>124265</v>
      </c>
      <c r="H71" s="12">
        <v>589530</v>
      </c>
      <c r="I71" s="12">
        <v>228756</v>
      </c>
      <c r="J71" s="12">
        <v>28000</v>
      </c>
      <c r="K71" s="12">
        <v>80315</v>
      </c>
      <c r="L71" s="12" t="s">
        <v>343</v>
      </c>
      <c r="M71" s="198">
        <v>93</v>
      </c>
    </row>
    <row r="72" spans="1:13" ht="9.75" customHeight="1">
      <c r="A72" s="7">
        <v>94</v>
      </c>
      <c r="B72" s="14" t="s">
        <v>4</v>
      </c>
      <c r="C72" s="14"/>
      <c r="D72" s="16">
        <f>SUM(D65:D71)</f>
        <v>239084284</v>
      </c>
      <c r="E72" s="17">
        <f>SUM(E65:E71)</f>
        <v>55503293</v>
      </c>
      <c r="F72" s="17">
        <f aca="true" t="shared" si="7" ref="F72:L72">SUM(F65:F71)</f>
        <v>178918566</v>
      </c>
      <c r="G72" s="17">
        <f t="shared" si="7"/>
        <v>1763476</v>
      </c>
      <c r="H72" s="17">
        <f t="shared" si="7"/>
        <v>9140528</v>
      </c>
      <c r="I72" s="17">
        <f t="shared" si="7"/>
        <v>787428</v>
      </c>
      <c r="J72" s="17">
        <f t="shared" si="7"/>
        <v>174638</v>
      </c>
      <c r="K72" s="17">
        <f t="shared" si="7"/>
        <v>1030340</v>
      </c>
      <c r="L72" s="17">
        <f t="shared" si="7"/>
        <v>499344</v>
      </c>
      <c r="M72" s="198">
        <v>94</v>
      </c>
    </row>
    <row r="73" spans="1:13" ht="9.75" customHeight="1">
      <c r="A73" s="7">
        <v>95</v>
      </c>
      <c r="B73" s="20" t="s">
        <v>66</v>
      </c>
      <c r="C73" s="20"/>
      <c r="D73" s="16">
        <f aca="true" t="shared" si="8" ref="D73:L73">D63+D72</f>
        <v>644189568</v>
      </c>
      <c r="E73" s="17">
        <f t="shared" si="8"/>
        <v>185518727</v>
      </c>
      <c r="F73" s="17">
        <f t="shared" si="8"/>
        <v>451389440</v>
      </c>
      <c r="G73" s="17">
        <f t="shared" si="8"/>
        <v>6865272</v>
      </c>
      <c r="H73" s="17">
        <f t="shared" si="8"/>
        <v>31541272</v>
      </c>
      <c r="I73" s="17">
        <f t="shared" si="8"/>
        <v>1982624</v>
      </c>
      <c r="J73" s="17">
        <f t="shared" si="8"/>
        <v>174638</v>
      </c>
      <c r="K73" s="17">
        <f t="shared" si="8"/>
        <v>8955030</v>
      </c>
      <c r="L73" s="17">
        <f t="shared" si="8"/>
        <v>1665849</v>
      </c>
      <c r="M73" s="198">
        <v>95</v>
      </c>
    </row>
    <row r="74" spans="1:13" ht="9.75" customHeight="1">
      <c r="A74" s="212" t="s">
        <v>36</v>
      </c>
      <c r="D74" s="16"/>
      <c r="E74" s="17"/>
      <c r="F74" s="17"/>
      <c r="G74" s="17"/>
      <c r="H74" s="17"/>
      <c r="I74" s="17"/>
      <c r="J74" s="17"/>
      <c r="K74" s="17"/>
      <c r="L74" s="17"/>
      <c r="M74" s="12"/>
    </row>
    <row r="75" spans="1:13" s="52" customFormat="1" ht="9" customHeight="1">
      <c r="A75" s="222" t="s">
        <v>402</v>
      </c>
      <c r="B75" s="159"/>
      <c r="C75" s="159"/>
      <c r="D75" s="159"/>
      <c r="E75" s="159"/>
      <c r="F75" s="159"/>
      <c r="G75" s="159"/>
      <c r="H75" s="159"/>
      <c r="I75" s="159"/>
      <c r="J75" s="159"/>
      <c r="K75" s="159"/>
      <c r="L75" s="159"/>
      <c r="M75" s="199" t="s">
        <v>8</v>
      </c>
    </row>
    <row r="76" spans="1:13" s="52" customFormat="1" ht="9" customHeight="1">
      <c r="A76" s="300" t="s">
        <v>403</v>
      </c>
      <c r="B76" s="300"/>
      <c r="C76" s="300"/>
      <c r="D76" s="300"/>
      <c r="E76" s="300"/>
      <c r="F76" s="300"/>
      <c r="G76" s="300"/>
      <c r="H76" s="300"/>
      <c r="I76" s="300"/>
      <c r="J76" s="300"/>
      <c r="K76" s="300"/>
      <c r="L76" s="300"/>
      <c r="M76" s="199"/>
    </row>
    <row r="77" spans="1:13" s="52" customFormat="1" ht="9">
      <c r="A77" s="384" t="s">
        <v>147</v>
      </c>
      <c r="B77" s="384"/>
      <c r="C77" s="384"/>
      <c r="D77" s="384"/>
      <c r="E77" s="384"/>
      <c r="F77" s="384"/>
      <c r="M77" s="245"/>
    </row>
  </sheetData>
  <sheetProtection/>
  <mergeCells count="28">
    <mergeCell ref="A76:L76"/>
    <mergeCell ref="G35:L35"/>
    <mergeCell ref="A77:F77"/>
    <mergeCell ref="J13:J15"/>
    <mergeCell ref="L13:L15"/>
    <mergeCell ref="D6:D15"/>
    <mergeCell ref="A17:F17"/>
    <mergeCell ref="A56:F56"/>
    <mergeCell ref="B4:F4"/>
    <mergeCell ref="K9:L12"/>
    <mergeCell ref="A35:F35"/>
    <mergeCell ref="G17:L17"/>
    <mergeCell ref="G7:L8"/>
    <mergeCell ref="B3:F3"/>
    <mergeCell ref="G3:I3"/>
    <mergeCell ref="B6:C16"/>
    <mergeCell ref="G9:H12"/>
    <mergeCell ref="I9:J12"/>
    <mergeCell ref="K2:L2"/>
    <mergeCell ref="E7:F12"/>
    <mergeCell ref="G56:K56"/>
    <mergeCell ref="F13:F15"/>
    <mergeCell ref="H13:H15"/>
    <mergeCell ref="A1:F1"/>
    <mergeCell ref="G1:M1"/>
    <mergeCell ref="G4:H4"/>
    <mergeCell ref="E2:F2"/>
    <mergeCell ref="G2:H2"/>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&amp;C22</oddFooter>
    <evenFooter>&amp;C23</evenFooter>
  </headerFooter>
</worksheet>
</file>

<file path=xl/worksheets/sheet11.xml><?xml version="1.0" encoding="utf-8"?>
<worksheet xmlns="http://schemas.openxmlformats.org/spreadsheetml/2006/main" xmlns:r="http://schemas.openxmlformats.org/officeDocument/2006/relationships">
  <dimension ref="A1:P78"/>
  <sheetViews>
    <sheetView view="pageLayout" workbookViewId="0" topLeftCell="B4">
      <selection activeCell="B4" sqref="B4"/>
    </sheetView>
  </sheetViews>
  <sheetFormatPr defaultColWidth="11.421875" defaultRowHeight="12.75"/>
  <cols>
    <col min="1" max="1" width="3.7109375" style="212"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253" customWidth="1"/>
  </cols>
  <sheetData>
    <row r="1" spans="1:15" s="4" customFormat="1" ht="12" customHeight="1">
      <c r="A1" s="60"/>
      <c r="B1" s="50"/>
      <c r="C1" s="50"/>
      <c r="D1" s="50"/>
      <c r="E1" s="352"/>
      <c r="F1" s="352"/>
      <c r="G1" s="352" t="s">
        <v>208</v>
      </c>
      <c r="H1" s="352"/>
      <c r="I1" s="358" t="s">
        <v>209</v>
      </c>
      <c r="J1" s="358"/>
      <c r="K1" s="358"/>
      <c r="L1" s="358"/>
      <c r="M1" s="62" t="s">
        <v>8</v>
      </c>
      <c r="O1" s="212"/>
    </row>
    <row r="2" spans="1:15" s="4" customFormat="1" ht="12" customHeight="1">
      <c r="A2" s="246"/>
      <c r="B2" s="352" t="s">
        <v>210</v>
      </c>
      <c r="C2" s="352"/>
      <c r="D2" s="352"/>
      <c r="E2" s="352"/>
      <c r="F2" s="352"/>
      <c r="G2" s="352"/>
      <c r="H2" s="352"/>
      <c r="I2" s="358" t="s">
        <v>211</v>
      </c>
      <c r="J2" s="358"/>
      <c r="K2" s="358"/>
      <c r="L2" s="358"/>
      <c r="M2" s="87"/>
      <c r="O2" s="212"/>
    </row>
    <row r="3" spans="1:15" s="4" customFormat="1" ht="12" customHeight="1">
      <c r="A3" s="246"/>
      <c r="B3" s="352" t="s">
        <v>412</v>
      </c>
      <c r="C3" s="352"/>
      <c r="D3" s="352"/>
      <c r="E3" s="352"/>
      <c r="F3" s="352"/>
      <c r="G3" s="352"/>
      <c r="H3" s="352"/>
      <c r="I3" s="370" t="s">
        <v>212</v>
      </c>
      <c r="J3" s="370"/>
      <c r="K3" s="87"/>
      <c r="L3" s="87"/>
      <c r="M3" s="62" t="s">
        <v>8</v>
      </c>
      <c r="O3" s="212"/>
    </row>
    <row r="4" spans="1:15" s="4" customFormat="1" ht="12" customHeight="1">
      <c r="A4" s="212"/>
      <c r="B4" s="88"/>
      <c r="C4" s="88"/>
      <c r="D4" s="88"/>
      <c r="E4" s="88"/>
      <c r="H4" s="89" t="s">
        <v>2</v>
      </c>
      <c r="I4" s="88" t="s">
        <v>3</v>
      </c>
      <c r="J4" s="88"/>
      <c r="K4" s="88"/>
      <c r="L4" s="88"/>
      <c r="M4" s="88"/>
      <c r="O4" s="212"/>
    </row>
    <row r="5" spans="1:15" ht="17.25" customHeight="1">
      <c r="A5" s="91" t="s">
        <v>8</v>
      </c>
      <c r="B5" s="371" t="s">
        <v>215</v>
      </c>
      <c r="C5" s="376"/>
      <c r="D5" s="93" t="s">
        <v>8</v>
      </c>
      <c r="E5" s="95" t="s">
        <v>8</v>
      </c>
      <c r="F5" s="95" t="s">
        <v>8</v>
      </c>
      <c r="G5" s="95" t="s">
        <v>8</v>
      </c>
      <c r="H5" s="94" t="s">
        <v>213</v>
      </c>
      <c r="I5" s="95" t="s">
        <v>214</v>
      </c>
      <c r="J5" s="95" t="s">
        <v>8</v>
      </c>
      <c r="K5" s="95" t="s">
        <v>8</v>
      </c>
      <c r="L5" s="95" t="s">
        <v>8</v>
      </c>
      <c r="M5" s="95" t="s">
        <v>8</v>
      </c>
      <c r="N5" s="91" t="s">
        <v>8</v>
      </c>
      <c r="O5" s="93" t="s">
        <v>8</v>
      </c>
    </row>
    <row r="6" spans="1:15" ht="12.75">
      <c r="A6" s="96" t="s">
        <v>8</v>
      </c>
      <c r="B6" s="372"/>
      <c r="C6" s="382"/>
      <c r="D6" s="395" t="s">
        <v>224</v>
      </c>
      <c r="E6" s="396"/>
      <c r="F6" s="396"/>
      <c r="G6" s="396"/>
      <c r="H6" s="396"/>
      <c r="I6" s="393" t="s">
        <v>214</v>
      </c>
      <c r="J6" s="393"/>
      <c r="K6" s="393"/>
      <c r="L6" s="393"/>
      <c r="M6" s="393"/>
      <c r="N6" s="417"/>
      <c r="O6" s="98" t="s">
        <v>8</v>
      </c>
    </row>
    <row r="7" spans="1:15" ht="12.75">
      <c r="A7" s="96" t="s">
        <v>8</v>
      </c>
      <c r="B7" s="372"/>
      <c r="C7" s="382"/>
      <c r="D7" s="397"/>
      <c r="E7" s="398"/>
      <c r="F7" s="398"/>
      <c r="G7" s="398"/>
      <c r="H7" s="398"/>
      <c r="I7" s="394"/>
      <c r="J7" s="394"/>
      <c r="K7" s="394"/>
      <c r="L7" s="394"/>
      <c r="M7" s="394"/>
      <c r="N7" s="418"/>
      <c r="O7" s="98" t="s">
        <v>8</v>
      </c>
    </row>
    <row r="8" spans="1:15" ht="12.75" customHeight="1">
      <c r="A8" s="96" t="s">
        <v>8</v>
      </c>
      <c r="B8" s="372"/>
      <c r="C8" s="382"/>
      <c r="D8" s="371" t="s">
        <v>309</v>
      </c>
      <c r="E8" s="377"/>
      <c r="F8" s="371" t="s">
        <v>188</v>
      </c>
      <c r="G8" s="376"/>
      <c r="H8" s="376"/>
      <c r="I8" s="376" t="s">
        <v>308</v>
      </c>
      <c r="J8" s="377"/>
      <c r="K8" s="371" t="s">
        <v>40</v>
      </c>
      <c r="L8" s="377"/>
      <c r="M8" s="371" t="s">
        <v>307</v>
      </c>
      <c r="N8" s="377"/>
      <c r="O8" s="98" t="s">
        <v>8</v>
      </c>
    </row>
    <row r="9" spans="1:15" ht="28.5" customHeight="1">
      <c r="A9" s="99" t="s">
        <v>190</v>
      </c>
      <c r="B9" s="372"/>
      <c r="C9" s="382"/>
      <c r="D9" s="372"/>
      <c r="E9" s="380"/>
      <c r="F9" s="381"/>
      <c r="G9" s="378"/>
      <c r="H9" s="378"/>
      <c r="I9" s="382"/>
      <c r="J9" s="380"/>
      <c r="K9" s="372"/>
      <c r="L9" s="380"/>
      <c r="M9" s="372"/>
      <c r="N9" s="380"/>
      <c r="O9" s="101" t="s">
        <v>190</v>
      </c>
    </row>
    <row r="10" spans="1:15" ht="12.75" customHeight="1">
      <c r="A10" s="99" t="s">
        <v>194</v>
      </c>
      <c r="B10" s="372"/>
      <c r="C10" s="382"/>
      <c r="D10" s="372"/>
      <c r="E10" s="380"/>
      <c r="F10" s="371" t="s">
        <v>348</v>
      </c>
      <c r="G10" s="377"/>
      <c r="H10" s="371" t="s">
        <v>306</v>
      </c>
      <c r="I10" s="382"/>
      <c r="J10" s="380"/>
      <c r="K10" s="372"/>
      <c r="L10" s="380"/>
      <c r="M10" s="372"/>
      <c r="N10" s="380"/>
      <c r="O10" s="101" t="s">
        <v>194</v>
      </c>
    </row>
    <row r="11" spans="1:15" ht="38.25" customHeight="1">
      <c r="A11" s="96" t="s">
        <v>8</v>
      </c>
      <c r="B11" s="372"/>
      <c r="C11" s="382"/>
      <c r="D11" s="372"/>
      <c r="E11" s="380"/>
      <c r="F11" s="372"/>
      <c r="G11" s="380"/>
      <c r="H11" s="372"/>
      <c r="I11" s="382"/>
      <c r="J11" s="380"/>
      <c r="K11" s="372"/>
      <c r="L11" s="380"/>
      <c r="M11" s="372"/>
      <c r="N11" s="380"/>
      <c r="O11" s="98" t="s">
        <v>8</v>
      </c>
    </row>
    <row r="12" spans="1:15" ht="18.75" customHeight="1">
      <c r="A12" s="96" t="s">
        <v>8</v>
      </c>
      <c r="B12" s="372"/>
      <c r="C12" s="382"/>
      <c r="D12" s="381"/>
      <c r="E12" s="379"/>
      <c r="F12" s="381"/>
      <c r="G12" s="379"/>
      <c r="H12" s="381"/>
      <c r="I12" s="378"/>
      <c r="J12" s="379"/>
      <c r="K12" s="381"/>
      <c r="L12" s="379"/>
      <c r="M12" s="381"/>
      <c r="N12" s="379"/>
      <c r="O12" s="98" t="s">
        <v>8</v>
      </c>
    </row>
    <row r="13" spans="1:15" ht="16.5" customHeight="1">
      <c r="A13" s="96"/>
      <c r="B13" s="372"/>
      <c r="C13" s="382"/>
      <c r="D13" s="102" t="s">
        <v>216</v>
      </c>
      <c r="E13" s="390" t="s">
        <v>285</v>
      </c>
      <c r="F13" s="102" t="s">
        <v>216</v>
      </c>
      <c r="G13" s="390" t="s">
        <v>285</v>
      </c>
      <c r="H13" s="103" t="s">
        <v>216</v>
      </c>
      <c r="I13" s="104" t="s">
        <v>216</v>
      </c>
      <c r="J13" s="390" t="s">
        <v>285</v>
      </c>
      <c r="K13" s="102" t="s">
        <v>216</v>
      </c>
      <c r="L13" s="390" t="s">
        <v>285</v>
      </c>
      <c r="M13" s="102" t="s">
        <v>216</v>
      </c>
      <c r="N13" s="390" t="s">
        <v>384</v>
      </c>
      <c r="O13" s="98" t="s">
        <v>8</v>
      </c>
    </row>
    <row r="14" spans="1:15" ht="18.75" customHeight="1">
      <c r="A14" s="96"/>
      <c r="B14" s="372"/>
      <c r="C14" s="382"/>
      <c r="D14" s="100" t="s">
        <v>217</v>
      </c>
      <c r="E14" s="391"/>
      <c r="F14" s="100" t="s">
        <v>217</v>
      </c>
      <c r="G14" s="391"/>
      <c r="H14" s="101" t="s">
        <v>217</v>
      </c>
      <c r="I14" s="99" t="s">
        <v>217</v>
      </c>
      <c r="J14" s="391"/>
      <c r="K14" s="100" t="s">
        <v>217</v>
      </c>
      <c r="L14" s="391"/>
      <c r="M14" s="100" t="s">
        <v>217</v>
      </c>
      <c r="N14" s="391"/>
      <c r="O14" s="98" t="s">
        <v>8</v>
      </c>
    </row>
    <row r="15" spans="1:15" ht="16.5" customHeight="1">
      <c r="A15" s="96" t="s">
        <v>8</v>
      </c>
      <c r="B15" s="372"/>
      <c r="C15" s="382"/>
      <c r="D15" s="100" t="s">
        <v>218</v>
      </c>
      <c r="E15" s="392"/>
      <c r="F15" s="100" t="s">
        <v>218</v>
      </c>
      <c r="G15" s="392"/>
      <c r="H15" s="144" t="s">
        <v>218</v>
      </c>
      <c r="I15" s="145" t="s">
        <v>218</v>
      </c>
      <c r="J15" s="392"/>
      <c r="K15" s="100" t="s">
        <v>218</v>
      </c>
      <c r="L15" s="392"/>
      <c r="M15" s="100" t="s">
        <v>393</v>
      </c>
      <c r="N15" s="392"/>
      <c r="O15" s="98" t="s">
        <v>8</v>
      </c>
    </row>
    <row r="16" spans="1:15" s="255" customFormat="1" ht="14.25" customHeight="1">
      <c r="A16" s="105" t="s">
        <v>8</v>
      </c>
      <c r="B16" s="373"/>
      <c r="C16" s="383"/>
      <c r="D16" s="106" t="s">
        <v>55</v>
      </c>
      <c r="E16" s="106" t="s">
        <v>56</v>
      </c>
      <c r="F16" s="106" t="s">
        <v>57</v>
      </c>
      <c r="G16" s="107" t="s">
        <v>199</v>
      </c>
      <c r="H16" s="107" t="s">
        <v>237</v>
      </c>
      <c r="I16" s="139" t="s">
        <v>238</v>
      </c>
      <c r="J16" s="106" t="s">
        <v>239</v>
      </c>
      <c r="K16" s="106" t="s">
        <v>240</v>
      </c>
      <c r="L16" s="106" t="s">
        <v>241</v>
      </c>
      <c r="M16" s="106" t="s">
        <v>242</v>
      </c>
      <c r="N16" s="106" t="s">
        <v>243</v>
      </c>
      <c r="O16" s="109" t="s">
        <v>8</v>
      </c>
    </row>
    <row r="17" spans="1:15" s="113" customFormat="1" ht="9" customHeight="1">
      <c r="A17" s="61"/>
      <c r="B17" s="61"/>
      <c r="C17" s="61"/>
      <c r="D17" s="150"/>
      <c r="E17" s="150"/>
      <c r="F17" s="150"/>
      <c r="G17" s="150"/>
      <c r="H17" s="117"/>
      <c r="I17" s="117"/>
      <c r="J17" s="117"/>
      <c r="K17" s="117"/>
      <c r="L17" s="150"/>
      <c r="M17" s="150"/>
      <c r="N17" s="150"/>
      <c r="O17" s="116"/>
    </row>
    <row r="18" spans="1:15" s="66" customFormat="1" ht="14.25" customHeight="1">
      <c r="A18" s="255"/>
      <c r="D18" s="416" t="s">
        <v>255</v>
      </c>
      <c r="E18" s="416"/>
      <c r="F18" s="416"/>
      <c r="G18" s="416"/>
      <c r="H18" s="416"/>
      <c r="I18" s="415" t="s">
        <v>104</v>
      </c>
      <c r="J18" s="415"/>
      <c r="K18" s="415"/>
      <c r="L18" s="160"/>
      <c r="M18" s="160"/>
      <c r="N18" s="160"/>
      <c r="O18" s="255"/>
    </row>
    <row r="19" spans="1:3" ht="9.75" customHeight="1">
      <c r="A19" s="7" t="s">
        <v>8</v>
      </c>
      <c r="B19" s="110" t="s">
        <v>221</v>
      </c>
      <c r="C19" s="110"/>
    </row>
    <row r="20" spans="1:15" ht="9.75" customHeight="1">
      <c r="A20" s="7">
        <v>52</v>
      </c>
      <c r="B20" s="3" t="s">
        <v>105</v>
      </c>
      <c r="C20" s="3"/>
      <c r="D20" s="126">
        <v>463583</v>
      </c>
      <c r="E20" s="127">
        <v>5098959</v>
      </c>
      <c r="F20" s="127">
        <v>348442</v>
      </c>
      <c r="G20" s="127">
        <v>5098959</v>
      </c>
      <c r="H20" s="127">
        <v>115141</v>
      </c>
      <c r="I20" s="127">
        <v>3238193</v>
      </c>
      <c r="J20" s="178" t="s">
        <v>343</v>
      </c>
      <c r="K20" s="178" t="s">
        <v>343</v>
      </c>
      <c r="L20" s="178" t="s">
        <v>343</v>
      </c>
      <c r="M20" s="178">
        <v>45694</v>
      </c>
      <c r="N20" s="178">
        <v>453872</v>
      </c>
      <c r="O20" s="212">
        <v>52</v>
      </c>
    </row>
    <row r="21" spans="1:15" ht="9.75" customHeight="1">
      <c r="A21" s="7">
        <v>53</v>
      </c>
      <c r="B21" s="3" t="s">
        <v>106</v>
      </c>
      <c r="C21" s="3"/>
      <c r="D21" s="126">
        <v>3460126</v>
      </c>
      <c r="E21" s="127">
        <v>38482064</v>
      </c>
      <c r="F21" s="127">
        <v>2380979</v>
      </c>
      <c r="G21" s="127">
        <v>38482064</v>
      </c>
      <c r="H21" s="127">
        <v>1079147</v>
      </c>
      <c r="I21" s="127">
        <v>16605675</v>
      </c>
      <c r="J21" s="178">
        <v>483198</v>
      </c>
      <c r="K21" s="178">
        <v>70338</v>
      </c>
      <c r="L21" s="178" t="s">
        <v>343</v>
      </c>
      <c r="M21" s="178">
        <v>1631442</v>
      </c>
      <c r="N21" s="178">
        <v>587576</v>
      </c>
      <c r="O21" s="212">
        <v>53</v>
      </c>
    </row>
    <row r="22" spans="1:15" ht="9.75" customHeight="1">
      <c r="A22" s="7">
        <v>54</v>
      </c>
      <c r="B22" s="3" t="s">
        <v>345</v>
      </c>
      <c r="C22" s="3"/>
      <c r="D22" s="126">
        <v>757387</v>
      </c>
      <c r="E22" s="127">
        <v>3697500</v>
      </c>
      <c r="F22" s="127">
        <v>656599</v>
      </c>
      <c r="G22" s="127">
        <v>3697500</v>
      </c>
      <c r="H22" s="127">
        <v>100788</v>
      </c>
      <c r="I22" s="127">
        <v>6654027</v>
      </c>
      <c r="J22" s="178" t="s">
        <v>343</v>
      </c>
      <c r="K22" s="178">
        <v>2922</v>
      </c>
      <c r="L22" s="178" t="s">
        <v>343</v>
      </c>
      <c r="M22" s="178">
        <v>102986</v>
      </c>
      <c r="N22" s="178">
        <v>212920</v>
      </c>
      <c r="O22" s="212">
        <v>54</v>
      </c>
    </row>
    <row r="23" spans="1:15" ht="9.75" customHeight="1">
      <c r="A23" s="7">
        <v>55</v>
      </c>
      <c r="B23" s="14" t="s">
        <v>4</v>
      </c>
      <c r="C23" s="14"/>
      <c r="D23" s="128">
        <f>SUM(D20:D22)</f>
        <v>4681096</v>
      </c>
      <c r="E23" s="22">
        <f>SUM(E20:E22)</f>
        <v>47278523</v>
      </c>
      <c r="F23" s="22">
        <f aca="true" t="shared" si="0" ref="F23:N23">SUM(F20:F22)</f>
        <v>3386020</v>
      </c>
      <c r="G23" s="22">
        <f t="shared" si="0"/>
        <v>47278523</v>
      </c>
      <c r="H23" s="22">
        <f t="shared" si="0"/>
        <v>1295076</v>
      </c>
      <c r="I23" s="22">
        <f t="shared" si="0"/>
        <v>26497895</v>
      </c>
      <c r="J23" s="22">
        <f t="shared" si="0"/>
        <v>483198</v>
      </c>
      <c r="K23" s="22">
        <f t="shared" si="0"/>
        <v>73260</v>
      </c>
      <c r="L23" s="140">
        <f t="shared" si="0"/>
        <v>0</v>
      </c>
      <c r="M23" s="22">
        <f t="shared" si="0"/>
        <v>1780122</v>
      </c>
      <c r="N23" s="22">
        <f t="shared" si="0"/>
        <v>1254368</v>
      </c>
      <c r="O23" s="212">
        <v>55</v>
      </c>
    </row>
    <row r="24" spans="1:15" ht="9.75" customHeight="1">
      <c r="A24" s="7"/>
      <c r="B24" s="3"/>
      <c r="C24" s="3"/>
      <c r="D24" s="126"/>
      <c r="E24" s="127"/>
      <c r="F24" s="127"/>
      <c r="G24" s="127"/>
      <c r="H24" s="127"/>
      <c r="I24" s="127"/>
      <c r="J24" s="127"/>
      <c r="K24" s="127"/>
      <c r="L24" s="127"/>
      <c r="M24" s="127"/>
      <c r="N24" s="127"/>
      <c r="O24" s="212"/>
    </row>
    <row r="25" spans="1:15" ht="9.75" customHeight="1">
      <c r="A25" s="25" t="s">
        <v>8</v>
      </c>
      <c r="B25" s="110" t="s">
        <v>220</v>
      </c>
      <c r="C25" s="110"/>
      <c r="D25" s="126"/>
      <c r="E25" s="127"/>
      <c r="F25" s="127"/>
      <c r="G25" s="127"/>
      <c r="H25" s="127"/>
      <c r="I25" s="127"/>
      <c r="J25" s="127"/>
      <c r="K25" s="127"/>
      <c r="L25" s="127"/>
      <c r="M25" s="127"/>
      <c r="N25" s="127"/>
      <c r="O25" s="212" t="s">
        <v>8</v>
      </c>
    </row>
    <row r="26" spans="1:15" ht="9.75" customHeight="1">
      <c r="A26" s="7">
        <v>56</v>
      </c>
      <c r="B26" s="3" t="s">
        <v>108</v>
      </c>
      <c r="C26" s="3"/>
      <c r="D26" s="126">
        <v>541873</v>
      </c>
      <c r="E26" s="127">
        <v>13226995</v>
      </c>
      <c r="F26" s="127">
        <v>294723</v>
      </c>
      <c r="G26" s="127">
        <v>13226995</v>
      </c>
      <c r="H26" s="127">
        <v>247150</v>
      </c>
      <c r="I26" s="127">
        <v>7756704</v>
      </c>
      <c r="J26" s="178" t="s">
        <v>343</v>
      </c>
      <c r="K26" s="178" t="s">
        <v>343</v>
      </c>
      <c r="L26" s="178" t="s">
        <v>343</v>
      </c>
      <c r="M26" s="178">
        <v>60</v>
      </c>
      <c r="N26" s="178">
        <v>559210</v>
      </c>
      <c r="O26" s="212">
        <v>56</v>
      </c>
    </row>
    <row r="27" spans="1:15" ht="9.75" customHeight="1">
      <c r="A27" s="7">
        <v>57</v>
      </c>
      <c r="B27" s="3" t="s">
        <v>109</v>
      </c>
      <c r="C27" s="3"/>
      <c r="D27" s="126">
        <v>433934</v>
      </c>
      <c r="E27" s="127">
        <v>17578234</v>
      </c>
      <c r="F27" s="127">
        <v>172560</v>
      </c>
      <c r="G27" s="127">
        <v>17578234</v>
      </c>
      <c r="H27" s="127">
        <v>261374</v>
      </c>
      <c r="I27" s="127">
        <v>6926087</v>
      </c>
      <c r="J27" s="178" t="s">
        <v>343</v>
      </c>
      <c r="K27" s="178">
        <v>6137</v>
      </c>
      <c r="L27" s="178" t="s">
        <v>343</v>
      </c>
      <c r="M27" s="178">
        <v>51057</v>
      </c>
      <c r="N27" s="178">
        <v>382059</v>
      </c>
      <c r="O27" s="212">
        <v>57</v>
      </c>
    </row>
    <row r="28" spans="1:15" ht="9.75" customHeight="1">
      <c r="A28" s="7">
        <v>58</v>
      </c>
      <c r="B28" s="3" t="s">
        <v>110</v>
      </c>
      <c r="C28" s="3"/>
      <c r="D28" s="126">
        <v>481882</v>
      </c>
      <c r="E28" s="127">
        <v>15736441</v>
      </c>
      <c r="F28" s="127">
        <v>313153</v>
      </c>
      <c r="G28" s="127">
        <v>15736441</v>
      </c>
      <c r="H28" s="127">
        <v>168729</v>
      </c>
      <c r="I28" s="127">
        <v>7129647</v>
      </c>
      <c r="J28" s="178" t="s">
        <v>343</v>
      </c>
      <c r="K28" s="178">
        <v>11332</v>
      </c>
      <c r="L28" s="178" t="s">
        <v>343</v>
      </c>
      <c r="M28" s="178">
        <v>153031</v>
      </c>
      <c r="N28" s="178">
        <v>326558</v>
      </c>
      <c r="O28" s="212">
        <v>58</v>
      </c>
    </row>
    <row r="29" spans="1:15" ht="9.75" customHeight="1">
      <c r="A29" s="7">
        <v>59</v>
      </c>
      <c r="B29" s="3" t="s">
        <v>111</v>
      </c>
      <c r="C29" s="3"/>
      <c r="D29" s="126">
        <v>293031</v>
      </c>
      <c r="E29" s="127">
        <v>11260271</v>
      </c>
      <c r="F29" s="127">
        <v>215417</v>
      </c>
      <c r="G29" s="127">
        <v>11260271</v>
      </c>
      <c r="H29" s="127">
        <v>77614</v>
      </c>
      <c r="I29" s="127">
        <v>7502796</v>
      </c>
      <c r="J29" s="178" t="s">
        <v>343</v>
      </c>
      <c r="K29" s="178" t="s">
        <v>343</v>
      </c>
      <c r="L29" s="178" t="s">
        <v>343</v>
      </c>
      <c r="M29" s="178">
        <v>24772</v>
      </c>
      <c r="N29" s="178">
        <v>494463</v>
      </c>
      <c r="O29" s="212">
        <v>59</v>
      </c>
    </row>
    <row r="30" spans="1:15" ht="9.75" customHeight="1">
      <c r="A30" s="7">
        <v>60</v>
      </c>
      <c r="B30" s="3" t="s">
        <v>106</v>
      </c>
      <c r="C30" s="3"/>
      <c r="D30" s="126">
        <v>399865</v>
      </c>
      <c r="E30" s="127">
        <v>30112267</v>
      </c>
      <c r="F30" s="127">
        <v>312859</v>
      </c>
      <c r="G30" s="127">
        <v>30112267</v>
      </c>
      <c r="H30" s="127">
        <v>87006</v>
      </c>
      <c r="I30" s="127">
        <v>9645174</v>
      </c>
      <c r="J30" s="178" t="s">
        <v>343</v>
      </c>
      <c r="K30" s="178" t="s">
        <v>343</v>
      </c>
      <c r="L30" s="178" t="s">
        <v>343</v>
      </c>
      <c r="M30" s="178">
        <v>173074</v>
      </c>
      <c r="N30" s="178">
        <v>432825</v>
      </c>
      <c r="O30" s="212">
        <v>60</v>
      </c>
    </row>
    <row r="31" spans="1:15" ht="9.75" customHeight="1">
      <c r="A31" s="7">
        <v>61</v>
      </c>
      <c r="B31" s="3" t="s">
        <v>112</v>
      </c>
      <c r="C31" s="3"/>
      <c r="D31" s="126">
        <v>629825</v>
      </c>
      <c r="E31" s="127">
        <v>15894692</v>
      </c>
      <c r="F31" s="127">
        <v>356771</v>
      </c>
      <c r="G31" s="127">
        <v>15894692</v>
      </c>
      <c r="H31" s="127">
        <v>273054</v>
      </c>
      <c r="I31" s="127">
        <v>9180820</v>
      </c>
      <c r="J31" s="178" t="s">
        <v>343</v>
      </c>
      <c r="K31" s="178">
        <v>100</v>
      </c>
      <c r="L31" s="178" t="s">
        <v>343</v>
      </c>
      <c r="M31" s="178">
        <v>149272</v>
      </c>
      <c r="N31" s="178">
        <v>313033</v>
      </c>
      <c r="O31" s="212">
        <v>61</v>
      </c>
    </row>
    <row r="32" spans="1:15" ht="9.75" customHeight="1">
      <c r="A32" s="7">
        <v>62</v>
      </c>
      <c r="B32" s="3" t="s">
        <v>113</v>
      </c>
      <c r="C32" s="3"/>
      <c r="D32" s="126">
        <v>430086</v>
      </c>
      <c r="E32" s="127">
        <v>14242323</v>
      </c>
      <c r="F32" s="127">
        <v>300130</v>
      </c>
      <c r="G32" s="127">
        <v>14242323</v>
      </c>
      <c r="H32" s="127">
        <v>129956</v>
      </c>
      <c r="I32" s="127">
        <v>4836834</v>
      </c>
      <c r="J32" s="178" t="s">
        <v>343</v>
      </c>
      <c r="K32" s="178" t="s">
        <v>343</v>
      </c>
      <c r="L32" s="178" t="s">
        <v>343</v>
      </c>
      <c r="M32" s="178">
        <v>68583</v>
      </c>
      <c r="N32" s="178">
        <v>268564</v>
      </c>
      <c r="O32" s="212">
        <v>62</v>
      </c>
    </row>
    <row r="33" spans="1:15" ht="9.75" customHeight="1">
      <c r="A33" s="7">
        <v>63</v>
      </c>
      <c r="B33" s="14" t="s">
        <v>4</v>
      </c>
      <c r="C33" s="14"/>
      <c r="D33" s="128">
        <f>SUM(D26:D32)</f>
        <v>3210496</v>
      </c>
      <c r="E33" s="22">
        <f>SUM(E26:E32)</f>
        <v>118051223</v>
      </c>
      <c r="F33" s="22">
        <f aca="true" t="shared" si="1" ref="F33:N33">SUM(F26:F32)</f>
        <v>1965613</v>
      </c>
      <c r="G33" s="22">
        <f t="shared" si="1"/>
        <v>118051223</v>
      </c>
      <c r="H33" s="22">
        <f t="shared" si="1"/>
        <v>1244883</v>
      </c>
      <c r="I33" s="22">
        <f t="shared" si="1"/>
        <v>52978062</v>
      </c>
      <c r="J33" s="221" t="s">
        <v>377</v>
      </c>
      <c r="K33" s="22">
        <f t="shared" si="1"/>
        <v>17569</v>
      </c>
      <c r="L33" s="141">
        <f t="shared" si="1"/>
        <v>0</v>
      </c>
      <c r="M33" s="22">
        <f t="shared" si="1"/>
        <v>619849</v>
      </c>
      <c r="N33" s="22">
        <f t="shared" si="1"/>
        <v>2776712</v>
      </c>
      <c r="O33" s="212">
        <v>63</v>
      </c>
    </row>
    <row r="34" spans="1:15" ht="9.75" customHeight="1">
      <c r="A34" s="7">
        <v>64</v>
      </c>
      <c r="B34" s="20" t="s">
        <v>64</v>
      </c>
      <c r="C34" s="20"/>
      <c r="D34" s="128">
        <f>D23+D33</f>
        <v>7891592</v>
      </c>
      <c r="E34" s="22">
        <f>E23+E33</f>
        <v>165329746</v>
      </c>
      <c r="F34" s="22">
        <f aca="true" t="shared" si="2" ref="F34:N34">F23+F33</f>
        <v>5351633</v>
      </c>
      <c r="G34" s="22">
        <f t="shared" si="2"/>
        <v>165329746</v>
      </c>
      <c r="H34" s="22">
        <f t="shared" si="2"/>
        <v>2539959</v>
      </c>
      <c r="I34" s="22">
        <f t="shared" si="2"/>
        <v>79475957</v>
      </c>
      <c r="J34" s="22">
        <v>483198</v>
      </c>
      <c r="K34" s="22">
        <f t="shared" si="2"/>
        <v>90829</v>
      </c>
      <c r="L34" s="141">
        <f t="shared" si="2"/>
        <v>0</v>
      </c>
      <c r="M34" s="22">
        <f t="shared" si="2"/>
        <v>2399971</v>
      </c>
      <c r="N34" s="22">
        <f t="shared" si="2"/>
        <v>4031080</v>
      </c>
      <c r="O34" s="212">
        <v>64</v>
      </c>
    </row>
    <row r="35" spans="1:15" ht="9.75" customHeight="1">
      <c r="A35" s="7"/>
      <c r="B35" s="20"/>
      <c r="C35" s="20"/>
      <c r="D35" s="22"/>
      <c r="E35" s="22"/>
      <c r="F35" s="22"/>
      <c r="G35" s="22"/>
      <c r="H35" s="22"/>
      <c r="I35" s="22"/>
      <c r="J35" s="22"/>
      <c r="K35" s="22"/>
      <c r="L35" s="141"/>
      <c r="M35" s="22"/>
      <c r="N35" s="22"/>
      <c r="O35" s="212"/>
    </row>
    <row r="36" spans="1:15" s="66" customFormat="1" ht="13.5" customHeight="1">
      <c r="A36" s="7"/>
      <c r="D36" s="129"/>
      <c r="E36" s="129"/>
      <c r="F36" s="129"/>
      <c r="G36" s="129"/>
      <c r="H36" s="137" t="s">
        <v>255</v>
      </c>
      <c r="I36" s="138" t="s">
        <v>114</v>
      </c>
      <c r="J36" s="130"/>
      <c r="K36" s="130"/>
      <c r="L36" s="130"/>
      <c r="M36" s="129"/>
      <c r="N36" s="129"/>
      <c r="O36" s="212"/>
    </row>
    <row r="37" spans="1:15" ht="9.75" customHeight="1">
      <c r="A37" s="7" t="s">
        <v>8</v>
      </c>
      <c r="B37" s="110" t="s">
        <v>221</v>
      </c>
      <c r="C37" s="110"/>
      <c r="D37" s="127"/>
      <c r="E37" s="127"/>
      <c r="F37" s="127"/>
      <c r="G37" s="127"/>
      <c r="H37" s="127"/>
      <c r="I37" s="127"/>
      <c r="J37" s="127"/>
      <c r="K37" s="127"/>
      <c r="L37" s="127"/>
      <c r="M37" s="127"/>
      <c r="N37" s="127"/>
      <c r="O37" s="212" t="s">
        <v>8</v>
      </c>
    </row>
    <row r="38" spans="1:15" ht="9.75" customHeight="1">
      <c r="A38" s="7">
        <v>65</v>
      </c>
      <c r="B38" s="3" t="s">
        <v>115</v>
      </c>
      <c r="C38" s="3"/>
      <c r="D38" s="126">
        <v>797896</v>
      </c>
      <c r="E38" s="127">
        <v>7800569</v>
      </c>
      <c r="F38" s="127">
        <v>545695</v>
      </c>
      <c r="G38" s="127">
        <v>7800569</v>
      </c>
      <c r="H38" s="127">
        <v>252201</v>
      </c>
      <c r="I38" s="127">
        <v>5892204</v>
      </c>
      <c r="J38" s="178" t="s">
        <v>343</v>
      </c>
      <c r="K38" s="178">
        <v>14551</v>
      </c>
      <c r="L38" s="178" t="s">
        <v>343</v>
      </c>
      <c r="M38" s="178">
        <v>572586</v>
      </c>
      <c r="N38" s="178">
        <v>145000</v>
      </c>
      <c r="O38" s="212">
        <v>65</v>
      </c>
    </row>
    <row r="39" spans="1:15" ht="9.75" customHeight="1">
      <c r="A39" s="7">
        <v>66</v>
      </c>
      <c r="B39" s="3" t="s">
        <v>116</v>
      </c>
      <c r="C39" s="3"/>
      <c r="D39" s="126">
        <v>798689</v>
      </c>
      <c r="E39" s="127">
        <v>7414108</v>
      </c>
      <c r="F39" s="127">
        <v>449127</v>
      </c>
      <c r="G39" s="127">
        <v>7414108</v>
      </c>
      <c r="H39" s="127">
        <v>349562</v>
      </c>
      <c r="I39" s="127">
        <v>6459772</v>
      </c>
      <c r="J39" s="178" t="s">
        <v>343</v>
      </c>
      <c r="K39" s="178">
        <v>5864</v>
      </c>
      <c r="L39" s="178" t="s">
        <v>343</v>
      </c>
      <c r="M39" s="178">
        <v>82976</v>
      </c>
      <c r="N39" s="178">
        <v>133990</v>
      </c>
      <c r="O39" s="212">
        <v>66</v>
      </c>
    </row>
    <row r="40" spans="1:15" ht="9.75" customHeight="1">
      <c r="A40" s="7">
        <v>67</v>
      </c>
      <c r="B40" s="3" t="s">
        <v>117</v>
      </c>
      <c r="C40" s="3"/>
      <c r="D40" s="126">
        <v>580463</v>
      </c>
      <c r="E40" s="127">
        <v>4058268</v>
      </c>
      <c r="F40" s="127">
        <v>485028</v>
      </c>
      <c r="G40" s="127">
        <v>4058268</v>
      </c>
      <c r="H40" s="127">
        <v>95435</v>
      </c>
      <c r="I40" s="127">
        <v>4945823</v>
      </c>
      <c r="J40" s="178" t="s">
        <v>343</v>
      </c>
      <c r="K40" s="178" t="s">
        <v>343</v>
      </c>
      <c r="L40" s="178">
        <v>4517</v>
      </c>
      <c r="M40" s="178">
        <v>24978</v>
      </c>
      <c r="N40" s="178">
        <v>88000</v>
      </c>
      <c r="O40" s="212">
        <v>67</v>
      </c>
    </row>
    <row r="41" spans="1:15" ht="9.75" customHeight="1">
      <c r="A41" s="7">
        <v>68</v>
      </c>
      <c r="B41" s="3" t="s">
        <v>118</v>
      </c>
      <c r="C41" s="3"/>
      <c r="D41" s="126">
        <v>462254</v>
      </c>
      <c r="E41" s="127">
        <v>3440654</v>
      </c>
      <c r="F41" s="127">
        <v>267964</v>
      </c>
      <c r="G41" s="127">
        <v>3440654</v>
      </c>
      <c r="H41" s="127">
        <v>194290</v>
      </c>
      <c r="I41" s="127">
        <v>6255373</v>
      </c>
      <c r="J41" s="178" t="s">
        <v>343</v>
      </c>
      <c r="K41" s="178" t="s">
        <v>343</v>
      </c>
      <c r="L41" s="178" t="s">
        <v>343</v>
      </c>
      <c r="M41" s="178">
        <v>118908</v>
      </c>
      <c r="N41" s="178">
        <v>217405</v>
      </c>
      <c r="O41" s="212">
        <v>68</v>
      </c>
    </row>
    <row r="42" spans="1:15" ht="9.75" customHeight="1">
      <c r="A42" s="7">
        <v>69</v>
      </c>
      <c r="B42" s="14" t="s">
        <v>4</v>
      </c>
      <c r="C42" s="14"/>
      <c r="D42" s="128">
        <f>SUM(D38:D41)</f>
        <v>2639302</v>
      </c>
      <c r="E42" s="22">
        <f>SUM(E38:E41)</f>
        <v>22713599</v>
      </c>
      <c r="F42" s="22">
        <f aca="true" t="shared" si="3" ref="F42:N42">SUM(F38:F41)</f>
        <v>1747814</v>
      </c>
      <c r="G42" s="22">
        <f t="shared" si="3"/>
        <v>22713599</v>
      </c>
      <c r="H42" s="22">
        <f t="shared" si="3"/>
        <v>891488</v>
      </c>
      <c r="I42" s="22">
        <f t="shared" si="3"/>
        <v>23553172</v>
      </c>
      <c r="J42" s="221" t="s">
        <v>377</v>
      </c>
      <c r="K42" s="22">
        <f t="shared" si="3"/>
        <v>20415</v>
      </c>
      <c r="L42" s="22">
        <f t="shared" si="3"/>
        <v>4517</v>
      </c>
      <c r="M42" s="22">
        <f t="shared" si="3"/>
        <v>799448</v>
      </c>
      <c r="N42" s="22">
        <f t="shared" si="3"/>
        <v>584395</v>
      </c>
      <c r="O42" s="212">
        <v>69</v>
      </c>
    </row>
    <row r="43" spans="1:15" ht="9.75" customHeight="1">
      <c r="A43" s="7"/>
      <c r="B43" s="3"/>
      <c r="C43" s="3"/>
      <c r="D43" s="126"/>
      <c r="E43" s="127"/>
      <c r="F43" s="127"/>
      <c r="G43" s="127"/>
      <c r="H43" s="127"/>
      <c r="I43" s="127"/>
      <c r="J43" s="127"/>
      <c r="K43" s="127"/>
      <c r="L43" s="127"/>
      <c r="M43" s="127"/>
      <c r="N43" s="127"/>
      <c r="O43" s="212"/>
    </row>
    <row r="44" spans="1:15" ht="9.75" customHeight="1">
      <c r="A44" s="7" t="s">
        <v>8</v>
      </c>
      <c r="B44" s="110" t="s">
        <v>220</v>
      </c>
      <c r="C44" s="110"/>
      <c r="D44" s="126"/>
      <c r="E44" s="127"/>
      <c r="F44" s="127"/>
      <c r="G44" s="127"/>
      <c r="H44" s="127"/>
      <c r="I44" s="127"/>
      <c r="J44" s="127"/>
      <c r="K44" s="127"/>
      <c r="L44" s="127"/>
      <c r="M44" s="127"/>
      <c r="N44" s="127"/>
      <c r="O44" s="212" t="s">
        <v>8</v>
      </c>
    </row>
    <row r="45" spans="1:15" ht="9.75" customHeight="1">
      <c r="A45" s="7">
        <v>70</v>
      </c>
      <c r="B45" s="3" t="s">
        <v>115</v>
      </c>
      <c r="C45" s="3"/>
      <c r="D45" s="126">
        <v>641772</v>
      </c>
      <c r="E45" s="127">
        <v>23224168</v>
      </c>
      <c r="F45" s="127">
        <v>521873</v>
      </c>
      <c r="G45" s="127">
        <v>23224168</v>
      </c>
      <c r="H45" s="127">
        <v>119899</v>
      </c>
      <c r="I45" s="127">
        <v>7243686</v>
      </c>
      <c r="J45" s="178" t="s">
        <v>343</v>
      </c>
      <c r="K45" s="178">
        <v>1483</v>
      </c>
      <c r="L45" s="178" t="s">
        <v>343</v>
      </c>
      <c r="M45" s="178">
        <v>5061</v>
      </c>
      <c r="N45" s="178">
        <v>359659</v>
      </c>
      <c r="O45" s="212">
        <v>70</v>
      </c>
    </row>
    <row r="46" spans="1:15" ht="9.75" customHeight="1">
      <c r="A46" s="7">
        <v>71</v>
      </c>
      <c r="B46" s="3" t="s">
        <v>116</v>
      </c>
      <c r="C46" s="3"/>
      <c r="D46" s="126">
        <v>560798</v>
      </c>
      <c r="E46" s="127">
        <v>12495695</v>
      </c>
      <c r="F46" s="127">
        <v>249982</v>
      </c>
      <c r="G46" s="127">
        <v>12495695</v>
      </c>
      <c r="H46" s="127">
        <v>310816</v>
      </c>
      <c r="I46" s="127">
        <v>7123429</v>
      </c>
      <c r="J46" s="178" t="s">
        <v>343</v>
      </c>
      <c r="K46" s="178" t="s">
        <v>343</v>
      </c>
      <c r="L46" s="178" t="s">
        <v>343</v>
      </c>
      <c r="M46" s="178">
        <v>2794</v>
      </c>
      <c r="N46" s="178">
        <v>264376</v>
      </c>
      <c r="O46" s="212">
        <v>71</v>
      </c>
    </row>
    <row r="47" spans="1:15" ht="9.75" customHeight="1">
      <c r="A47" s="7">
        <v>72</v>
      </c>
      <c r="B47" s="3" t="s">
        <v>117</v>
      </c>
      <c r="C47" s="3"/>
      <c r="D47" s="126">
        <v>650077</v>
      </c>
      <c r="E47" s="127">
        <v>13434702</v>
      </c>
      <c r="F47" s="127">
        <v>488007</v>
      </c>
      <c r="G47" s="127">
        <v>13434702</v>
      </c>
      <c r="H47" s="127">
        <v>162070</v>
      </c>
      <c r="I47" s="127">
        <v>5756923</v>
      </c>
      <c r="J47" s="178">
        <v>191000</v>
      </c>
      <c r="K47" s="178" t="s">
        <v>343</v>
      </c>
      <c r="L47" s="178" t="s">
        <v>343</v>
      </c>
      <c r="M47" s="178">
        <v>333482</v>
      </c>
      <c r="N47" s="178">
        <v>92383</v>
      </c>
      <c r="O47" s="212">
        <v>72</v>
      </c>
    </row>
    <row r="48" spans="1:15" ht="9.75" customHeight="1">
      <c r="A48" s="7">
        <v>73</v>
      </c>
      <c r="B48" s="3" t="s">
        <v>119</v>
      </c>
      <c r="C48" s="3"/>
      <c r="D48" s="126">
        <v>1605483</v>
      </c>
      <c r="E48" s="127">
        <v>18168765</v>
      </c>
      <c r="F48" s="127">
        <v>537748</v>
      </c>
      <c r="G48" s="127">
        <v>18168765</v>
      </c>
      <c r="H48" s="127">
        <v>1067735</v>
      </c>
      <c r="I48" s="127">
        <v>7777894</v>
      </c>
      <c r="J48" s="178" t="s">
        <v>343</v>
      </c>
      <c r="K48" s="178">
        <v>8867</v>
      </c>
      <c r="L48" s="178" t="s">
        <v>343</v>
      </c>
      <c r="M48" s="178">
        <v>311754</v>
      </c>
      <c r="N48" s="178">
        <v>349204</v>
      </c>
      <c r="O48" s="212">
        <v>73</v>
      </c>
    </row>
    <row r="49" spans="1:15" ht="9.75" customHeight="1">
      <c r="A49" s="7">
        <v>74</v>
      </c>
      <c r="B49" s="3" t="s">
        <v>120</v>
      </c>
      <c r="C49" s="3"/>
      <c r="D49" s="126">
        <v>379720</v>
      </c>
      <c r="E49" s="127">
        <v>9814155</v>
      </c>
      <c r="F49" s="127">
        <v>138569</v>
      </c>
      <c r="G49" s="127">
        <v>9814155</v>
      </c>
      <c r="H49" s="127">
        <v>241151</v>
      </c>
      <c r="I49" s="127">
        <v>4178191</v>
      </c>
      <c r="J49" s="178" t="s">
        <v>343</v>
      </c>
      <c r="K49" s="178" t="s">
        <v>343</v>
      </c>
      <c r="L49" s="178" t="s">
        <v>343</v>
      </c>
      <c r="M49" s="178">
        <v>53219</v>
      </c>
      <c r="N49" s="178">
        <v>264542</v>
      </c>
      <c r="O49" s="212">
        <v>74</v>
      </c>
    </row>
    <row r="50" spans="1:15" ht="9.75" customHeight="1">
      <c r="A50" s="7">
        <v>75</v>
      </c>
      <c r="B50" s="3" t="s">
        <v>121</v>
      </c>
      <c r="C50" s="3"/>
      <c r="D50" s="126">
        <v>613590</v>
      </c>
      <c r="E50" s="127">
        <v>7379468</v>
      </c>
      <c r="F50" s="127">
        <v>403274</v>
      </c>
      <c r="G50" s="127">
        <v>7379468</v>
      </c>
      <c r="H50" s="127">
        <v>210316</v>
      </c>
      <c r="I50" s="127">
        <v>2212578</v>
      </c>
      <c r="J50" s="178">
        <v>60367</v>
      </c>
      <c r="K50" s="178" t="s">
        <v>343</v>
      </c>
      <c r="L50" s="178" t="s">
        <v>343</v>
      </c>
      <c r="M50" s="178">
        <v>35229</v>
      </c>
      <c r="N50" s="178">
        <v>273470</v>
      </c>
      <c r="O50" s="212">
        <v>75</v>
      </c>
    </row>
    <row r="51" spans="1:15" ht="9.75" customHeight="1">
      <c r="A51" s="7">
        <v>76</v>
      </c>
      <c r="B51" s="3" t="s">
        <v>122</v>
      </c>
      <c r="C51" s="3"/>
      <c r="D51" s="126">
        <v>453370</v>
      </c>
      <c r="E51" s="127">
        <v>9461405</v>
      </c>
      <c r="F51" s="127">
        <v>388030</v>
      </c>
      <c r="G51" s="127">
        <v>9461405</v>
      </c>
      <c r="H51" s="127">
        <v>65340</v>
      </c>
      <c r="I51" s="127">
        <v>4762948</v>
      </c>
      <c r="J51" s="178" t="s">
        <v>343</v>
      </c>
      <c r="K51" s="178">
        <v>946</v>
      </c>
      <c r="L51" s="178" t="s">
        <v>343</v>
      </c>
      <c r="M51" s="178">
        <v>137511</v>
      </c>
      <c r="N51" s="178">
        <v>125929</v>
      </c>
      <c r="O51" s="212">
        <v>76</v>
      </c>
    </row>
    <row r="52" spans="1:15" ht="9.75" customHeight="1">
      <c r="A52" s="7">
        <v>77</v>
      </c>
      <c r="B52" s="3" t="s">
        <v>123</v>
      </c>
      <c r="C52" s="3"/>
      <c r="D52" s="126">
        <v>481428</v>
      </c>
      <c r="E52" s="127">
        <v>8735076</v>
      </c>
      <c r="F52" s="127">
        <v>349573</v>
      </c>
      <c r="G52" s="127">
        <v>8735076</v>
      </c>
      <c r="H52" s="127">
        <v>131855</v>
      </c>
      <c r="I52" s="127">
        <v>2140469</v>
      </c>
      <c r="J52" s="178" t="s">
        <v>343</v>
      </c>
      <c r="K52" s="178" t="s">
        <v>343</v>
      </c>
      <c r="L52" s="178" t="s">
        <v>343</v>
      </c>
      <c r="M52" s="178">
        <v>175317</v>
      </c>
      <c r="N52" s="178">
        <v>281266</v>
      </c>
      <c r="O52" s="212">
        <v>77</v>
      </c>
    </row>
    <row r="53" spans="1:15" ht="9.75" customHeight="1">
      <c r="A53" s="7">
        <v>78</v>
      </c>
      <c r="B53" s="3" t="s">
        <v>124</v>
      </c>
      <c r="C53" s="3"/>
      <c r="D53" s="126">
        <v>922380</v>
      </c>
      <c r="E53" s="127">
        <v>7719875</v>
      </c>
      <c r="F53" s="127">
        <v>434886</v>
      </c>
      <c r="G53" s="127">
        <v>7719875</v>
      </c>
      <c r="H53" s="127">
        <v>487494</v>
      </c>
      <c r="I53" s="127">
        <v>6433118</v>
      </c>
      <c r="J53" s="178" t="s">
        <v>343</v>
      </c>
      <c r="K53" s="178">
        <v>979</v>
      </c>
      <c r="L53" s="178" t="s">
        <v>343</v>
      </c>
      <c r="M53" s="178">
        <v>124607</v>
      </c>
      <c r="N53" s="178">
        <v>2213945</v>
      </c>
      <c r="O53" s="212">
        <v>78</v>
      </c>
    </row>
    <row r="54" spans="1:15" ht="9.75" customHeight="1">
      <c r="A54" s="7">
        <v>79</v>
      </c>
      <c r="B54" s="14" t="s">
        <v>4</v>
      </c>
      <c r="C54" s="14"/>
      <c r="D54" s="128">
        <f aca="true" t="shared" si="4" ref="D54:I54">SUM(D45:D53)</f>
        <v>6308618</v>
      </c>
      <c r="E54" s="22">
        <f t="shared" si="4"/>
        <v>110433309</v>
      </c>
      <c r="F54" s="22">
        <f t="shared" si="4"/>
        <v>3511942</v>
      </c>
      <c r="G54" s="22">
        <f t="shared" si="4"/>
        <v>110433309</v>
      </c>
      <c r="H54" s="22">
        <f t="shared" si="4"/>
        <v>2796676</v>
      </c>
      <c r="I54" s="22">
        <f t="shared" si="4"/>
        <v>47629236</v>
      </c>
      <c r="J54" s="22">
        <f>SUM(J45:J52)</f>
        <v>251367</v>
      </c>
      <c r="K54" s="22">
        <f>SUM(K45:K53)</f>
        <v>12275</v>
      </c>
      <c r="L54" s="140">
        <f>SUM(L45:L52)</f>
        <v>0</v>
      </c>
      <c r="M54" s="22">
        <f>SUM(M45:M53)</f>
        <v>1178974</v>
      </c>
      <c r="N54" s="22">
        <f>SUM(N45:N53)</f>
        <v>4224774</v>
      </c>
      <c r="O54" s="212">
        <v>79</v>
      </c>
    </row>
    <row r="55" spans="1:15" ht="9.75" customHeight="1">
      <c r="A55" s="7">
        <v>80</v>
      </c>
      <c r="B55" s="20" t="s">
        <v>65</v>
      </c>
      <c r="C55" s="20"/>
      <c r="D55" s="128">
        <f>D42+D54</f>
        <v>8947920</v>
      </c>
      <c r="E55" s="22">
        <f>E42+E54</f>
        <v>133146908</v>
      </c>
      <c r="F55" s="22">
        <f aca="true" t="shared" si="5" ref="F55:N55">F42+F54</f>
        <v>5259756</v>
      </c>
      <c r="G55" s="22">
        <f t="shared" si="5"/>
        <v>133146908</v>
      </c>
      <c r="H55" s="22">
        <f t="shared" si="5"/>
        <v>3688164</v>
      </c>
      <c r="I55" s="22">
        <f t="shared" si="5"/>
        <v>71182408</v>
      </c>
      <c r="J55" s="22">
        <v>251367</v>
      </c>
      <c r="K55" s="22">
        <f t="shared" si="5"/>
        <v>32690</v>
      </c>
      <c r="L55" s="22">
        <f t="shared" si="5"/>
        <v>4517</v>
      </c>
      <c r="M55" s="22">
        <f t="shared" si="5"/>
        <v>1978422</v>
      </c>
      <c r="N55" s="22">
        <f t="shared" si="5"/>
        <v>4809169</v>
      </c>
      <c r="O55" s="212">
        <v>80</v>
      </c>
    </row>
    <row r="56" spans="1:15" ht="11.25" customHeight="1">
      <c r="A56" s="253"/>
      <c r="B56"/>
      <c r="C56"/>
      <c r="D56" s="127"/>
      <c r="E56" s="127"/>
      <c r="F56" s="127"/>
      <c r="G56" s="127"/>
      <c r="H56" s="127"/>
      <c r="I56" s="127"/>
      <c r="J56" s="127"/>
      <c r="K56" s="127"/>
      <c r="L56" s="127"/>
      <c r="M56" s="127"/>
      <c r="N56" s="127"/>
      <c r="O56" s="212"/>
    </row>
    <row r="57" spans="1:15" ht="12.75" customHeight="1">
      <c r="A57" s="253"/>
      <c r="B57"/>
      <c r="C57"/>
      <c r="D57" s="127"/>
      <c r="E57" s="127"/>
      <c r="F57" s="127"/>
      <c r="G57" s="413" t="s">
        <v>255</v>
      </c>
      <c r="H57" s="413"/>
      <c r="I57" s="414" t="s">
        <v>125</v>
      </c>
      <c r="J57" s="414"/>
      <c r="K57" s="127"/>
      <c r="L57" s="127"/>
      <c r="M57" s="127"/>
      <c r="N57" s="127"/>
      <c r="O57" s="212"/>
    </row>
    <row r="58" spans="1:15" ht="9.75" customHeight="1">
      <c r="A58" s="7" t="s">
        <v>8</v>
      </c>
      <c r="B58" s="110" t="s">
        <v>9</v>
      </c>
      <c r="C58" s="110"/>
      <c r="D58" s="127"/>
      <c r="E58" s="127"/>
      <c r="F58" s="127"/>
      <c r="K58" s="127"/>
      <c r="L58" s="127"/>
      <c r="M58" s="127"/>
      <c r="N58" s="127"/>
      <c r="O58" s="212" t="s">
        <v>8</v>
      </c>
    </row>
    <row r="59" spans="1:15" ht="9.75" customHeight="1">
      <c r="A59" s="7">
        <v>81</v>
      </c>
      <c r="B59" s="123" t="s">
        <v>126</v>
      </c>
      <c r="C59" s="123"/>
      <c r="D59" s="126">
        <v>346961</v>
      </c>
      <c r="E59" s="127">
        <v>3739578</v>
      </c>
      <c r="F59" s="127">
        <v>228737</v>
      </c>
      <c r="G59" s="127">
        <v>3739578</v>
      </c>
      <c r="H59" s="127">
        <v>118224</v>
      </c>
      <c r="I59" s="127">
        <v>5197453</v>
      </c>
      <c r="J59" s="178" t="s">
        <v>343</v>
      </c>
      <c r="K59" s="178">
        <v>2744</v>
      </c>
      <c r="L59" s="178" t="s">
        <v>343</v>
      </c>
      <c r="M59" s="178">
        <v>394615</v>
      </c>
      <c r="N59" s="178">
        <v>194923</v>
      </c>
      <c r="O59" s="212">
        <v>81</v>
      </c>
    </row>
    <row r="60" spans="1:15" ht="9.75" customHeight="1">
      <c r="A60" s="7">
        <v>82</v>
      </c>
      <c r="B60" s="3" t="s">
        <v>127</v>
      </c>
      <c r="C60" s="3"/>
      <c r="D60" s="126">
        <v>3065358</v>
      </c>
      <c r="E60" s="127">
        <v>22033931</v>
      </c>
      <c r="F60" s="127">
        <v>1372652</v>
      </c>
      <c r="G60" s="127">
        <v>22033931</v>
      </c>
      <c r="H60" s="127">
        <v>1692706</v>
      </c>
      <c r="I60" s="127">
        <v>14335258</v>
      </c>
      <c r="J60" s="178" t="s">
        <v>343</v>
      </c>
      <c r="K60" s="178">
        <v>30662</v>
      </c>
      <c r="L60" s="178" t="s">
        <v>343</v>
      </c>
      <c r="M60" s="178">
        <v>392837</v>
      </c>
      <c r="N60" s="178">
        <v>1576944</v>
      </c>
      <c r="O60" s="212">
        <v>82</v>
      </c>
    </row>
    <row r="61" spans="1:15" ht="9.75" customHeight="1">
      <c r="A61" s="7">
        <v>83</v>
      </c>
      <c r="B61" s="3" t="s">
        <v>128</v>
      </c>
      <c r="C61" s="3"/>
      <c r="D61" s="126">
        <v>2523246</v>
      </c>
      <c r="E61" s="127">
        <v>27326877</v>
      </c>
      <c r="F61" s="127">
        <v>1239482</v>
      </c>
      <c r="G61" s="127">
        <v>27326877</v>
      </c>
      <c r="H61" s="127">
        <v>1283764</v>
      </c>
      <c r="I61" s="127">
        <v>12592649</v>
      </c>
      <c r="J61" s="178" t="s">
        <v>343</v>
      </c>
      <c r="K61" s="178">
        <v>64988</v>
      </c>
      <c r="L61" s="178" t="s">
        <v>343</v>
      </c>
      <c r="M61" s="178">
        <v>997001</v>
      </c>
      <c r="N61" s="178">
        <v>471003</v>
      </c>
      <c r="O61" s="212">
        <v>83</v>
      </c>
    </row>
    <row r="62" spans="1:15" ht="9.75" customHeight="1">
      <c r="A62" s="7">
        <v>84</v>
      </c>
      <c r="B62" s="3" t="s">
        <v>129</v>
      </c>
      <c r="C62" s="3"/>
      <c r="D62" s="126">
        <v>7086118</v>
      </c>
      <c r="E62" s="127">
        <v>181162277</v>
      </c>
      <c r="F62" s="127">
        <v>6116315</v>
      </c>
      <c r="G62" s="127">
        <v>181162277</v>
      </c>
      <c r="H62" s="127">
        <v>969803</v>
      </c>
      <c r="I62" s="127">
        <v>60905262</v>
      </c>
      <c r="J62" s="178">
        <v>4324812</v>
      </c>
      <c r="K62" s="178" t="s">
        <v>343</v>
      </c>
      <c r="L62" s="178" t="s">
        <v>343</v>
      </c>
      <c r="M62" s="178">
        <v>2716687</v>
      </c>
      <c r="N62" s="178">
        <v>2380879</v>
      </c>
      <c r="O62" s="212">
        <v>84</v>
      </c>
    </row>
    <row r="63" spans="1:15" ht="9.75" customHeight="1">
      <c r="A63" s="7">
        <v>85</v>
      </c>
      <c r="B63" s="3" t="s">
        <v>130</v>
      </c>
      <c r="C63" s="3"/>
      <c r="D63" s="126">
        <v>1570788</v>
      </c>
      <c r="E63" s="127">
        <v>1997235</v>
      </c>
      <c r="F63" s="127">
        <v>538905</v>
      </c>
      <c r="G63" s="127">
        <v>1997235</v>
      </c>
      <c r="H63" s="127">
        <v>1031883</v>
      </c>
      <c r="I63" s="127">
        <v>3565453</v>
      </c>
      <c r="J63" s="178">
        <v>3565450</v>
      </c>
      <c r="K63" s="178">
        <v>150</v>
      </c>
      <c r="L63" s="178" t="s">
        <v>343</v>
      </c>
      <c r="M63" s="178">
        <v>5522</v>
      </c>
      <c r="N63" s="178">
        <v>129716</v>
      </c>
      <c r="O63" s="212">
        <v>85</v>
      </c>
    </row>
    <row r="64" spans="1:15" ht="9.75" customHeight="1">
      <c r="A64" s="7">
        <v>86</v>
      </c>
      <c r="B64" s="14" t="s">
        <v>4</v>
      </c>
      <c r="C64" s="14"/>
      <c r="D64" s="128">
        <f>SUM(D59:D63)</f>
        <v>14592471</v>
      </c>
      <c r="E64" s="22">
        <f>SUM(E59:E63)</f>
        <v>236259898</v>
      </c>
      <c r="F64" s="22">
        <f aca="true" t="shared" si="6" ref="F64:N64">SUM(F59:F63)</f>
        <v>9496091</v>
      </c>
      <c r="G64" s="22">
        <f t="shared" si="6"/>
        <v>236259898</v>
      </c>
      <c r="H64" s="22">
        <f t="shared" si="6"/>
        <v>5096380</v>
      </c>
      <c r="I64" s="22">
        <f t="shared" si="6"/>
        <v>96596075</v>
      </c>
      <c r="J64" s="22">
        <f t="shared" si="6"/>
        <v>7890262</v>
      </c>
      <c r="K64" s="22">
        <f t="shared" si="6"/>
        <v>98544</v>
      </c>
      <c r="L64" s="221" t="s">
        <v>377</v>
      </c>
      <c r="M64" s="22">
        <f t="shared" si="6"/>
        <v>4506662</v>
      </c>
      <c r="N64" s="22">
        <f t="shared" si="6"/>
        <v>4753465</v>
      </c>
      <c r="O64" s="212">
        <v>86</v>
      </c>
    </row>
    <row r="65" spans="1:15" ht="9.75" customHeight="1">
      <c r="A65" s="7"/>
      <c r="B65" s="14"/>
      <c r="C65" s="14"/>
      <c r="D65" s="126"/>
      <c r="E65" s="127"/>
      <c r="F65" s="127"/>
      <c r="G65" s="127"/>
      <c r="H65" s="127"/>
      <c r="I65" s="127"/>
      <c r="J65" s="127"/>
      <c r="K65" s="127"/>
      <c r="L65" s="127"/>
      <c r="M65" s="127"/>
      <c r="N65" s="127"/>
      <c r="O65" s="212"/>
    </row>
    <row r="66" spans="1:15" ht="9.75" customHeight="1">
      <c r="A66" s="7" t="s">
        <v>8</v>
      </c>
      <c r="B66" s="110" t="s">
        <v>25</v>
      </c>
      <c r="C66" s="110"/>
      <c r="D66" s="126"/>
      <c r="E66" s="127"/>
      <c r="F66" s="127"/>
      <c r="G66" s="127"/>
      <c r="H66" s="127"/>
      <c r="I66" s="127"/>
      <c r="J66" s="127"/>
      <c r="K66" s="127"/>
      <c r="L66" s="127"/>
      <c r="M66" s="127"/>
      <c r="N66" s="127"/>
      <c r="O66" s="212" t="s">
        <v>8</v>
      </c>
    </row>
    <row r="67" spans="1:15" ht="9.75" customHeight="1">
      <c r="A67" s="7">
        <v>87</v>
      </c>
      <c r="B67" s="3" t="s">
        <v>126</v>
      </c>
      <c r="C67" s="3"/>
      <c r="D67" s="126">
        <v>691972</v>
      </c>
      <c r="E67" s="127">
        <v>29554562</v>
      </c>
      <c r="F67" s="127">
        <v>415928</v>
      </c>
      <c r="G67" s="127">
        <v>29554562</v>
      </c>
      <c r="H67" s="127">
        <v>276044</v>
      </c>
      <c r="I67" s="127">
        <v>7658025</v>
      </c>
      <c r="J67" s="178">
        <v>2477</v>
      </c>
      <c r="K67" s="178" t="s">
        <v>343</v>
      </c>
      <c r="L67" s="178" t="s">
        <v>343</v>
      </c>
      <c r="M67" s="178">
        <v>233845</v>
      </c>
      <c r="N67" s="178">
        <v>598487</v>
      </c>
      <c r="O67" s="212">
        <v>87</v>
      </c>
    </row>
    <row r="68" spans="1:15" ht="9.75" customHeight="1">
      <c r="A68" s="7">
        <v>88</v>
      </c>
      <c r="B68" s="3" t="s">
        <v>131</v>
      </c>
      <c r="C68" s="3"/>
      <c r="D68" s="126">
        <v>953917</v>
      </c>
      <c r="E68" s="127">
        <v>28746948</v>
      </c>
      <c r="F68" s="127">
        <v>502750</v>
      </c>
      <c r="G68" s="127">
        <v>28746948</v>
      </c>
      <c r="H68" s="127">
        <v>451167</v>
      </c>
      <c r="I68" s="127">
        <v>8410140</v>
      </c>
      <c r="J68" s="178" t="s">
        <v>343</v>
      </c>
      <c r="K68" s="178">
        <v>8110</v>
      </c>
      <c r="L68" s="178" t="s">
        <v>343</v>
      </c>
      <c r="M68" s="178">
        <v>165413</v>
      </c>
      <c r="N68" s="178">
        <v>369000</v>
      </c>
      <c r="O68" s="212">
        <v>88</v>
      </c>
    </row>
    <row r="69" spans="1:15" ht="9.75" customHeight="1">
      <c r="A69" s="7">
        <v>89</v>
      </c>
      <c r="B69" s="3" t="s">
        <v>128</v>
      </c>
      <c r="C69" s="3"/>
      <c r="D69" s="126">
        <v>1409344</v>
      </c>
      <c r="E69" s="127">
        <v>20950952</v>
      </c>
      <c r="F69" s="127">
        <v>459013</v>
      </c>
      <c r="G69" s="127">
        <v>20950952</v>
      </c>
      <c r="H69" s="127">
        <v>950331</v>
      </c>
      <c r="I69" s="127">
        <v>4144905</v>
      </c>
      <c r="J69" s="178" t="s">
        <v>343</v>
      </c>
      <c r="K69" s="178" t="s">
        <v>343</v>
      </c>
      <c r="L69" s="178" t="s">
        <v>343</v>
      </c>
      <c r="M69" s="178">
        <v>883067</v>
      </c>
      <c r="N69" s="178">
        <v>200900</v>
      </c>
      <c r="O69" s="212">
        <v>89</v>
      </c>
    </row>
    <row r="70" spans="1:15" ht="9.75" customHeight="1">
      <c r="A70" s="7">
        <v>90</v>
      </c>
      <c r="B70" s="3" t="s">
        <v>132</v>
      </c>
      <c r="C70" s="3"/>
      <c r="D70" s="126">
        <v>1118240</v>
      </c>
      <c r="E70" s="127">
        <v>31436472</v>
      </c>
      <c r="F70" s="127">
        <v>1001783</v>
      </c>
      <c r="G70" s="127">
        <v>31436472</v>
      </c>
      <c r="H70" s="127">
        <v>116457</v>
      </c>
      <c r="I70" s="127">
        <v>9176069</v>
      </c>
      <c r="J70" s="178" t="s">
        <v>343</v>
      </c>
      <c r="K70" s="178" t="s">
        <v>343</v>
      </c>
      <c r="L70" s="178" t="s">
        <v>343</v>
      </c>
      <c r="M70" s="178">
        <v>89808</v>
      </c>
      <c r="N70" s="178">
        <v>506752</v>
      </c>
      <c r="O70" s="212">
        <v>90</v>
      </c>
    </row>
    <row r="71" spans="1:15" ht="9.75" customHeight="1">
      <c r="A71" s="7">
        <v>91</v>
      </c>
      <c r="B71" s="3" t="s">
        <v>133</v>
      </c>
      <c r="C71" s="3"/>
      <c r="D71" s="126">
        <v>290408</v>
      </c>
      <c r="E71" s="127">
        <v>18332891</v>
      </c>
      <c r="F71" s="127">
        <v>133510</v>
      </c>
      <c r="G71" s="127">
        <v>18332891</v>
      </c>
      <c r="H71" s="127">
        <v>156898</v>
      </c>
      <c r="I71" s="127">
        <v>4471141</v>
      </c>
      <c r="J71" s="178" t="s">
        <v>343</v>
      </c>
      <c r="K71" s="178">
        <v>2046</v>
      </c>
      <c r="L71" s="178" t="s">
        <v>343</v>
      </c>
      <c r="M71" s="178">
        <v>38414</v>
      </c>
      <c r="N71" s="178">
        <v>305313</v>
      </c>
      <c r="O71" s="212">
        <v>91</v>
      </c>
    </row>
    <row r="72" spans="1:15" ht="9.75" customHeight="1">
      <c r="A72" s="7">
        <v>92</v>
      </c>
      <c r="B72" s="3" t="s">
        <v>134</v>
      </c>
      <c r="C72" s="3"/>
      <c r="D72" s="126">
        <v>662290</v>
      </c>
      <c r="E72" s="127">
        <v>24709724</v>
      </c>
      <c r="F72" s="127">
        <v>320237</v>
      </c>
      <c r="G72" s="127">
        <v>24709724</v>
      </c>
      <c r="H72" s="127">
        <v>342053</v>
      </c>
      <c r="I72" s="127">
        <v>4927261</v>
      </c>
      <c r="J72" s="178" t="s">
        <v>343</v>
      </c>
      <c r="K72" s="178">
        <v>20315</v>
      </c>
      <c r="L72" s="178" t="s">
        <v>343</v>
      </c>
      <c r="M72" s="178">
        <v>93902</v>
      </c>
      <c r="N72" s="178">
        <v>267841</v>
      </c>
      <c r="O72" s="212">
        <v>92</v>
      </c>
    </row>
    <row r="73" spans="1:15" ht="9.75" customHeight="1">
      <c r="A73" s="7">
        <v>93</v>
      </c>
      <c r="B73" s="3" t="s">
        <v>135</v>
      </c>
      <c r="C73" s="3"/>
      <c r="D73" s="126">
        <v>676708</v>
      </c>
      <c r="E73" s="127">
        <v>12909042</v>
      </c>
      <c r="F73" s="127">
        <v>366819</v>
      </c>
      <c r="G73" s="127">
        <v>12909042</v>
      </c>
      <c r="H73" s="127">
        <v>309889</v>
      </c>
      <c r="I73" s="127">
        <v>5796709</v>
      </c>
      <c r="J73" s="178" t="s">
        <v>343</v>
      </c>
      <c r="K73" s="178" t="s">
        <v>343</v>
      </c>
      <c r="L73" s="178" t="s">
        <v>343</v>
      </c>
      <c r="M73" s="178" t="s">
        <v>343</v>
      </c>
      <c r="N73" s="178">
        <v>212695</v>
      </c>
      <c r="O73" s="212">
        <v>93</v>
      </c>
    </row>
    <row r="74" spans="1:15" ht="9.75" customHeight="1">
      <c r="A74" s="7">
        <v>94</v>
      </c>
      <c r="B74" s="14" t="s">
        <v>4</v>
      </c>
      <c r="C74" s="14"/>
      <c r="D74" s="128">
        <f>SUM(D67:D73)</f>
        <v>5802879</v>
      </c>
      <c r="E74" s="22">
        <f>SUM(E67:E73)</f>
        <v>166640591</v>
      </c>
      <c r="F74" s="22">
        <f aca="true" t="shared" si="7" ref="F74:N74">SUM(F67:F73)</f>
        <v>3200040</v>
      </c>
      <c r="G74" s="22">
        <f t="shared" si="7"/>
        <v>166640591</v>
      </c>
      <c r="H74" s="22">
        <f t="shared" si="7"/>
        <v>2602839</v>
      </c>
      <c r="I74" s="22">
        <f t="shared" si="7"/>
        <v>44584250</v>
      </c>
      <c r="J74" s="22">
        <f t="shared" si="7"/>
        <v>2477</v>
      </c>
      <c r="K74" s="22">
        <f t="shared" si="7"/>
        <v>30471</v>
      </c>
      <c r="L74" s="140">
        <f t="shared" si="7"/>
        <v>0</v>
      </c>
      <c r="M74" s="22">
        <f t="shared" si="7"/>
        <v>1504449</v>
      </c>
      <c r="N74" s="22">
        <f t="shared" si="7"/>
        <v>2460988</v>
      </c>
      <c r="O74" s="212">
        <v>94</v>
      </c>
    </row>
    <row r="75" spans="1:15" ht="9.75" customHeight="1">
      <c r="A75" s="7">
        <v>95</v>
      </c>
      <c r="B75" s="20" t="s">
        <v>66</v>
      </c>
      <c r="C75" s="20"/>
      <c r="D75" s="128">
        <f>D64+D74</f>
        <v>20395350</v>
      </c>
      <c r="E75" s="22">
        <f>E64+E74</f>
        <v>402900489</v>
      </c>
      <c r="F75" s="22">
        <f aca="true" t="shared" si="8" ref="F75:N75">F64+F74</f>
        <v>12696131</v>
      </c>
      <c r="G75" s="22">
        <f t="shared" si="8"/>
        <v>402900489</v>
      </c>
      <c r="H75" s="22">
        <f t="shared" si="8"/>
        <v>7699219</v>
      </c>
      <c r="I75" s="22">
        <f t="shared" si="8"/>
        <v>141180325</v>
      </c>
      <c r="J75" s="22">
        <f t="shared" si="8"/>
        <v>7892739</v>
      </c>
      <c r="K75" s="22">
        <f t="shared" si="8"/>
        <v>129015</v>
      </c>
      <c r="L75" s="221" t="s">
        <v>377</v>
      </c>
      <c r="M75" s="22">
        <f t="shared" si="8"/>
        <v>6011111</v>
      </c>
      <c r="N75" s="22">
        <f t="shared" si="8"/>
        <v>7214453</v>
      </c>
      <c r="O75" s="212">
        <v>95</v>
      </c>
    </row>
    <row r="76" spans="1:15" ht="7.5" customHeight="1">
      <c r="A76" s="212" t="s">
        <v>36</v>
      </c>
      <c r="D76" s="4"/>
      <c r="E76" s="4"/>
      <c r="F76" s="4"/>
      <c r="G76" s="4"/>
      <c r="H76" s="4"/>
      <c r="I76" s="4"/>
      <c r="J76" s="4"/>
      <c r="K76" s="4"/>
      <c r="L76" s="4"/>
      <c r="M76" s="4"/>
      <c r="N76" s="4"/>
      <c r="O76" s="212"/>
    </row>
    <row r="77" spans="1:16" s="52" customFormat="1" ht="9" customHeight="1">
      <c r="A77" s="222" t="s">
        <v>347</v>
      </c>
      <c r="B77" s="159"/>
      <c r="C77" s="159"/>
      <c r="D77" s="159"/>
      <c r="E77" s="159"/>
      <c r="F77" s="159"/>
      <c r="G77" s="159"/>
      <c r="H77" s="159"/>
      <c r="I77" s="159"/>
      <c r="J77" s="159"/>
      <c r="K77" s="159"/>
      <c r="L77" s="159"/>
      <c r="M77" s="159"/>
      <c r="N77" s="159"/>
      <c r="O77" s="222"/>
      <c r="P77" s="159"/>
    </row>
    <row r="78" spans="1:15" s="52" customFormat="1" ht="9">
      <c r="A78" s="222" t="s">
        <v>376</v>
      </c>
      <c r="B78" s="159"/>
      <c r="C78" s="159"/>
      <c r="D78" s="159"/>
      <c r="E78" s="159"/>
      <c r="F78" s="159"/>
      <c r="G78" s="159"/>
      <c r="H78" s="159"/>
      <c r="O78" s="256"/>
    </row>
  </sheetData>
  <sheetProtection/>
  <mergeCells count="26">
    <mergeCell ref="G57:H57"/>
    <mergeCell ref="I57:J57"/>
    <mergeCell ref="I18:K18"/>
    <mergeCell ref="D18:H18"/>
    <mergeCell ref="N13:N15"/>
    <mergeCell ref="I6:N7"/>
    <mergeCell ref="D6:H7"/>
    <mergeCell ref="F8:H9"/>
    <mergeCell ref="D8:E12"/>
    <mergeCell ref="M8:N12"/>
    <mergeCell ref="G13:G15"/>
    <mergeCell ref="J13:J15"/>
    <mergeCell ref="I8:J12"/>
    <mergeCell ref="F10:G12"/>
    <mergeCell ref="H10:H12"/>
    <mergeCell ref="K8:L12"/>
    <mergeCell ref="B5:C16"/>
    <mergeCell ref="I2:L2"/>
    <mergeCell ref="I3:J3"/>
    <mergeCell ref="E1:F1"/>
    <mergeCell ref="G1:H1"/>
    <mergeCell ref="I1:L1"/>
    <mergeCell ref="B2:H2"/>
    <mergeCell ref="B3:H3"/>
    <mergeCell ref="L13:L15"/>
    <mergeCell ref="E13:E15"/>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&amp;C24</oddFooter>
    <evenFooter>&amp;C25</even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O82"/>
  <sheetViews>
    <sheetView view="pageLayout" workbookViewId="0" topLeftCell="A1">
      <selection activeCell="F56" sqref="F56:F57"/>
    </sheetView>
  </sheetViews>
  <sheetFormatPr defaultColWidth="11.421875" defaultRowHeight="12.75"/>
  <cols>
    <col min="1" max="1" width="4.28125" style="253" bestFit="1" customWidth="1"/>
    <col min="2" max="2" width="27.7109375" style="0" customWidth="1"/>
    <col min="3" max="3" width="0.9921875" style="0" customWidth="1"/>
    <col min="4" max="4" width="15.00390625" style="0" customWidth="1"/>
    <col min="5" max="5" width="16.140625" style="0" customWidth="1"/>
    <col min="6" max="6" width="15.8515625" style="0" customWidth="1"/>
    <col min="7" max="7" width="16.28125" style="0" customWidth="1"/>
    <col min="8" max="8" width="15.28125" style="0" customWidth="1"/>
    <col min="9" max="9" width="18.421875" style="0" customWidth="1"/>
    <col min="10" max="10" width="18.00390625" style="0" customWidth="1"/>
    <col min="11" max="11" width="18.8515625" style="0" customWidth="1"/>
    <col min="12" max="12" width="16.28125" style="0" customWidth="1"/>
    <col min="13" max="13" width="18.421875" style="0" customWidth="1"/>
    <col min="14" max="14" width="16.00390625" style="0" customWidth="1"/>
    <col min="15" max="15" width="4.28125" style="252" bestFit="1" customWidth="1"/>
  </cols>
  <sheetData>
    <row r="1" spans="1:15" s="4" customFormat="1" ht="12" customHeight="1">
      <c r="A1" s="60"/>
      <c r="B1" s="50"/>
      <c r="C1" s="50"/>
      <c r="D1" s="50"/>
      <c r="E1" s="352"/>
      <c r="F1" s="352"/>
      <c r="G1" s="352" t="s">
        <v>208</v>
      </c>
      <c r="H1" s="352"/>
      <c r="I1" s="358" t="s">
        <v>209</v>
      </c>
      <c r="J1" s="358"/>
      <c r="K1" s="358"/>
      <c r="L1" s="358"/>
      <c r="M1" s="62" t="s">
        <v>8</v>
      </c>
      <c r="O1" s="247"/>
    </row>
    <row r="2" spans="1:15" s="4" customFormat="1" ht="12" customHeight="1">
      <c r="A2" s="246"/>
      <c r="B2" s="352" t="s">
        <v>210</v>
      </c>
      <c r="C2" s="352"/>
      <c r="D2" s="352"/>
      <c r="E2" s="352"/>
      <c r="F2" s="352"/>
      <c r="G2" s="352"/>
      <c r="H2" s="352"/>
      <c r="I2" s="358" t="s">
        <v>211</v>
      </c>
      <c r="J2" s="358"/>
      <c r="K2" s="358"/>
      <c r="L2" s="358"/>
      <c r="M2" s="87"/>
      <c r="O2" s="247"/>
    </row>
    <row r="3" spans="1:15" s="4" customFormat="1" ht="12" customHeight="1">
      <c r="A3" s="246"/>
      <c r="B3" s="352" t="s">
        <v>412</v>
      </c>
      <c r="C3" s="352"/>
      <c r="D3" s="352"/>
      <c r="E3" s="352"/>
      <c r="F3" s="352"/>
      <c r="G3" s="352"/>
      <c r="H3" s="352"/>
      <c r="I3" s="370" t="s">
        <v>212</v>
      </c>
      <c r="J3" s="370"/>
      <c r="K3" s="87"/>
      <c r="L3" s="87"/>
      <c r="M3" s="62" t="s">
        <v>8</v>
      </c>
      <c r="O3" s="247"/>
    </row>
    <row r="4" spans="1:15" s="4" customFormat="1" ht="12" customHeight="1">
      <c r="A4" s="212"/>
      <c r="B4" s="88"/>
      <c r="C4" s="88"/>
      <c r="D4" s="88"/>
      <c r="E4" s="88"/>
      <c r="H4" s="51" t="s">
        <v>2</v>
      </c>
      <c r="I4" s="50" t="s">
        <v>3</v>
      </c>
      <c r="J4" s="50"/>
      <c r="K4" s="88"/>
      <c r="L4" s="88"/>
      <c r="M4" s="88"/>
      <c r="O4" s="247"/>
    </row>
    <row r="5" spans="1:15" s="64" customFormat="1" ht="24" customHeight="1">
      <c r="A5" s="91" t="s">
        <v>8</v>
      </c>
      <c r="B5" s="371" t="s">
        <v>215</v>
      </c>
      <c r="C5" s="377"/>
      <c r="D5" s="102" t="s">
        <v>222</v>
      </c>
      <c r="E5" s="371" t="s">
        <v>378</v>
      </c>
      <c r="F5" s="376"/>
      <c r="G5" s="409" t="s">
        <v>223</v>
      </c>
      <c r="H5" s="410"/>
      <c r="I5" s="408" t="s">
        <v>206</v>
      </c>
      <c r="J5" s="408"/>
      <c r="K5" s="95" t="s">
        <v>8</v>
      </c>
      <c r="L5" s="95" t="s">
        <v>8</v>
      </c>
      <c r="M5" s="95" t="s">
        <v>8</v>
      </c>
      <c r="N5" s="91" t="s">
        <v>8</v>
      </c>
      <c r="O5" s="189" t="s">
        <v>8</v>
      </c>
    </row>
    <row r="6" spans="1:15" s="64" customFormat="1" ht="12" customHeight="1">
      <c r="A6" s="96" t="s">
        <v>8</v>
      </c>
      <c r="B6" s="372"/>
      <c r="C6" s="380"/>
      <c r="D6" s="390" t="s">
        <v>387</v>
      </c>
      <c r="E6" s="372"/>
      <c r="F6" s="382"/>
      <c r="G6" s="419" t="s">
        <v>5</v>
      </c>
      <c r="H6" s="116" t="s">
        <v>8</v>
      </c>
      <c r="I6" s="404" t="s">
        <v>225</v>
      </c>
      <c r="J6" s="404"/>
      <c r="K6" s="404"/>
      <c r="L6" s="404"/>
      <c r="M6" s="404"/>
      <c r="N6" s="405"/>
      <c r="O6" s="195" t="s">
        <v>8</v>
      </c>
    </row>
    <row r="7" spans="1:15" s="64" customFormat="1" ht="12" customHeight="1">
      <c r="A7" s="96" t="s">
        <v>8</v>
      </c>
      <c r="B7" s="372"/>
      <c r="C7" s="380"/>
      <c r="D7" s="391"/>
      <c r="E7" s="372"/>
      <c r="F7" s="382"/>
      <c r="G7" s="420"/>
      <c r="H7" s="116" t="s">
        <v>8</v>
      </c>
      <c r="I7" s="383"/>
      <c r="J7" s="383"/>
      <c r="K7" s="383"/>
      <c r="L7" s="383"/>
      <c r="M7" s="383"/>
      <c r="N7" s="406"/>
      <c r="O7" s="195" t="s">
        <v>8</v>
      </c>
    </row>
    <row r="8" spans="1:15" s="64" customFormat="1" ht="19.5" customHeight="1">
      <c r="A8" s="96" t="s">
        <v>8</v>
      </c>
      <c r="B8" s="372"/>
      <c r="C8" s="380"/>
      <c r="D8" s="391"/>
      <c r="E8" s="372"/>
      <c r="F8" s="382"/>
      <c r="G8" s="420"/>
      <c r="I8" s="95" t="s">
        <v>8</v>
      </c>
      <c r="J8" s="95" t="s">
        <v>8</v>
      </c>
      <c r="K8" s="95" t="s">
        <v>8</v>
      </c>
      <c r="L8" s="91" t="s">
        <v>8</v>
      </c>
      <c r="M8" s="93" t="s">
        <v>8</v>
      </c>
      <c r="N8" s="91" t="s">
        <v>8</v>
      </c>
      <c r="O8" s="195" t="s">
        <v>8</v>
      </c>
    </row>
    <row r="9" spans="1:15" s="64" customFormat="1" ht="20.25" customHeight="1">
      <c r="A9" s="99" t="s">
        <v>190</v>
      </c>
      <c r="B9" s="372"/>
      <c r="C9" s="380"/>
      <c r="D9" s="391"/>
      <c r="E9" s="372"/>
      <c r="F9" s="382"/>
      <c r="G9" s="420"/>
      <c r="H9" s="117" t="s">
        <v>226</v>
      </c>
      <c r="I9" s="116" t="s">
        <v>8</v>
      </c>
      <c r="J9" s="86" t="s">
        <v>8</v>
      </c>
      <c r="K9" s="86" t="s">
        <v>8</v>
      </c>
      <c r="L9" s="96" t="s">
        <v>8</v>
      </c>
      <c r="M9" s="391" t="s">
        <v>227</v>
      </c>
      <c r="N9" s="391"/>
      <c r="O9" s="195" t="s">
        <v>190</v>
      </c>
    </row>
    <row r="10" spans="1:15" s="64" customFormat="1" ht="15" customHeight="1">
      <c r="A10" s="99" t="s">
        <v>194</v>
      </c>
      <c r="B10" s="372"/>
      <c r="C10" s="380"/>
      <c r="D10" s="391"/>
      <c r="E10" s="372"/>
      <c r="F10" s="382"/>
      <c r="G10" s="420"/>
      <c r="H10" s="117" t="s">
        <v>229</v>
      </c>
      <c r="I10" s="116" t="s">
        <v>8</v>
      </c>
      <c r="J10" s="399" t="s">
        <v>230</v>
      </c>
      <c r="K10" s="399"/>
      <c r="L10" s="96" t="s">
        <v>8</v>
      </c>
      <c r="M10" s="391" t="s">
        <v>228</v>
      </c>
      <c r="N10" s="391"/>
      <c r="O10" s="195" t="s">
        <v>194</v>
      </c>
    </row>
    <row r="11" spans="1:15" s="64" customFormat="1" ht="18" customHeight="1">
      <c r="A11" s="96" t="s">
        <v>8</v>
      </c>
      <c r="B11" s="372"/>
      <c r="C11" s="380"/>
      <c r="D11" s="391"/>
      <c r="E11" s="372"/>
      <c r="F11" s="382"/>
      <c r="G11" s="420"/>
      <c r="H11" s="117" t="s">
        <v>232</v>
      </c>
      <c r="I11" s="116" t="s">
        <v>8</v>
      </c>
      <c r="J11" s="86" t="s">
        <v>8</v>
      </c>
      <c r="K11" s="86" t="s">
        <v>8</v>
      </c>
      <c r="L11" s="96" t="s">
        <v>8</v>
      </c>
      <c r="M11" s="391" t="s">
        <v>39</v>
      </c>
      <c r="N11" s="391"/>
      <c r="O11" s="195" t="s">
        <v>8</v>
      </c>
    </row>
    <row r="12" spans="1:15" s="64" customFormat="1" ht="21.75" customHeight="1">
      <c r="A12" s="96" t="s">
        <v>8</v>
      </c>
      <c r="B12" s="372"/>
      <c r="C12" s="380"/>
      <c r="D12" s="391"/>
      <c r="E12" s="381"/>
      <c r="F12" s="378"/>
      <c r="G12" s="420"/>
      <c r="H12" s="117" t="s">
        <v>233</v>
      </c>
      <c r="I12" s="116" t="s">
        <v>8</v>
      </c>
      <c r="J12" s="86" t="s">
        <v>8</v>
      </c>
      <c r="K12" s="86" t="s">
        <v>8</v>
      </c>
      <c r="L12" s="96" t="s">
        <v>8</v>
      </c>
      <c r="M12" s="98" t="s">
        <v>8</v>
      </c>
      <c r="N12" s="96" t="s">
        <v>8</v>
      </c>
      <c r="O12" s="195" t="s">
        <v>8</v>
      </c>
    </row>
    <row r="13" spans="1:15" s="64" customFormat="1" ht="16.5" customHeight="1">
      <c r="A13" s="96" t="s">
        <v>8</v>
      </c>
      <c r="B13" s="372"/>
      <c r="C13" s="380"/>
      <c r="D13" s="391"/>
      <c r="E13" s="102" t="s">
        <v>216</v>
      </c>
      <c r="F13" s="422" t="s">
        <v>285</v>
      </c>
      <c r="G13" s="420"/>
      <c r="H13" s="117" t="s">
        <v>388</v>
      </c>
      <c r="I13" s="91" t="s">
        <v>8</v>
      </c>
      <c r="J13" s="371" t="s">
        <v>188</v>
      </c>
      <c r="K13" s="377"/>
      <c r="L13" s="102" t="s">
        <v>234</v>
      </c>
      <c r="M13" s="92" t="s">
        <v>8</v>
      </c>
      <c r="N13" s="102" t="s">
        <v>226</v>
      </c>
      <c r="O13" s="195" t="s">
        <v>8</v>
      </c>
    </row>
    <row r="14" spans="1:15" s="64" customFormat="1" ht="18.75" customHeight="1">
      <c r="A14" s="96" t="s">
        <v>8</v>
      </c>
      <c r="B14" s="372"/>
      <c r="C14" s="380"/>
      <c r="D14" s="391"/>
      <c r="E14" s="100" t="s">
        <v>217</v>
      </c>
      <c r="F14" s="402"/>
      <c r="G14" s="420"/>
      <c r="H14" s="116" t="s">
        <v>8</v>
      </c>
      <c r="I14" s="99" t="s">
        <v>4</v>
      </c>
      <c r="J14" s="381"/>
      <c r="K14" s="379"/>
      <c r="L14" s="100" t="s">
        <v>233</v>
      </c>
      <c r="M14" s="100" t="s">
        <v>4</v>
      </c>
      <c r="N14" s="100" t="s">
        <v>235</v>
      </c>
      <c r="O14" s="195" t="s">
        <v>8</v>
      </c>
    </row>
    <row r="15" spans="1:15" s="64" customFormat="1" ht="17.25" customHeight="1">
      <c r="A15" s="96" t="s">
        <v>8</v>
      </c>
      <c r="B15" s="372"/>
      <c r="C15" s="380"/>
      <c r="D15" s="400"/>
      <c r="E15" s="100" t="s">
        <v>218</v>
      </c>
      <c r="F15" s="423"/>
      <c r="G15" s="421"/>
      <c r="H15" s="116" t="s">
        <v>8</v>
      </c>
      <c r="I15" s="96" t="s">
        <v>8</v>
      </c>
      <c r="J15" s="102" t="s">
        <v>136</v>
      </c>
      <c r="K15" s="102" t="s">
        <v>236</v>
      </c>
      <c r="L15" s="100" t="s">
        <v>394</v>
      </c>
      <c r="M15" s="97" t="s">
        <v>8</v>
      </c>
      <c r="N15" s="100" t="s">
        <v>395</v>
      </c>
      <c r="O15" s="195" t="s">
        <v>8</v>
      </c>
    </row>
    <row r="16" spans="1:15" s="255" customFormat="1" ht="14.25" customHeight="1">
      <c r="A16" s="105" t="s">
        <v>8</v>
      </c>
      <c r="B16" s="373"/>
      <c r="C16" s="407"/>
      <c r="D16" s="272" t="s">
        <v>244</v>
      </c>
      <c r="E16" s="272" t="s">
        <v>245</v>
      </c>
      <c r="F16" s="273" t="s">
        <v>246</v>
      </c>
      <c r="G16" s="106" t="s">
        <v>247</v>
      </c>
      <c r="H16" s="107" t="s">
        <v>248</v>
      </c>
      <c r="I16" s="108" t="s">
        <v>249</v>
      </c>
      <c r="J16" s="106" t="s">
        <v>250</v>
      </c>
      <c r="K16" s="106" t="s">
        <v>251</v>
      </c>
      <c r="L16" s="274" t="s">
        <v>252</v>
      </c>
      <c r="M16" s="273" t="s">
        <v>253</v>
      </c>
      <c r="N16" s="106" t="s">
        <v>254</v>
      </c>
      <c r="O16" s="196" t="s">
        <v>8</v>
      </c>
    </row>
    <row r="17" spans="1:15" s="52" customFormat="1" ht="9.75">
      <c r="A17" s="61"/>
      <c r="B17" s="61"/>
      <c r="C17" s="61"/>
      <c r="D17" s="75"/>
      <c r="E17" s="75"/>
      <c r="F17" s="75"/>
      <c r="G17" s="75"/>
      <c r="H17" s="75"/>
      <c r="I17" s="75"/>
      <c r="J17" s="75"/>
      <c r="K17" s="75"/>
      <c r="L17" s="75"/>
      <c r="M17" s="75"/>
      <c r="N17" s="75"/>
      <c r="O17" s="170"/>
    </row>
    <row r="18" spans="1:15" s="66" customFormat="1" ht="14.25" customHeight="1">
      <c r="A18" s="255"/>
      <c r="D18" s="416" t="s">
        <v>255</v>
      </c>
      <c r="E18" s="416"/>
      <c r="F18" s="416"/>
      <c r="G18" s="416"/>
      <c r="H18" s="416"/>
      <c r="I18" s="415" t="s">
        <v>104</v>
      </c>
      <c r="J18" s="415"/>
      <c r="K18" s="415"/>
      <c r="L18" s="160"/>
      <c r="M18" s="160"/>
      <c r="N18" s="160"/>
      <c r="O18" s="258"/>
    </row>
    <row r="19" spans="1:3" ht="9.75" customHeight="1">
      <c r="A19" s="7" t="s">
        <v>8</v>
      </c>
      <c r="B19" s="110" t="s">
        <v>221</v>
      </c>
      <c r="C19" s="110"/>
    </row>
    <row r="20" spans="1:15" ht="9.75" customHeight="1">
      <c r="A20" s="7">
        <v>52</v>
      </c>
      <c r="B20" s="3" t="s">
        <v>105</v>
      </c>
      <c r="C20" s="3"/>
      <c r="D20" s="126">
        <v>664693</v>
      </c>
      <c r="E20" s="127">
        <v>206176</v>
      </c>
      <c r="F20" s="127">
        <v>153862</v>
      </c>
      <c r="G20" s="127">
        <v>6499636</v>
      </c>
      <c r="H20" s="127">
        <v>825</v>
      </c>
      <c r="I20" s="127">
        <v>4979929</v>
      </c>
      <c r="J20" s="127">
        <v>231058</v>
      </c>
      <c r="K20" s="127">
        <v>4748871</v>
      </c>
      <c r="L20" s="127">
        <v>1503</v>
      </c>
      <c r="M20" s="127">
        <v>392581</v>
      </c>
      <c r="N20" s="127">
        <v>50</v>
      </c>
      <c r="O20" s="198">
        <v>52</v>
      </c>
    </row>
    <row r="21" spans="1:15" ht="9.75" customHeight="1">
      <c r="A21" s="7">
        <v>53</v>
      </c>
      <c r="B21" s="3" t="s">
        <v>106</v>
      </c>
      <c r="C21" s="3"/>
      <c r="D21" s="126">
        <v>1096016</v>
      </c>
      <c r="E21" s="127">
        <v>2172630</v>
      </c>
      <c r="F21" s="127">
        <v>3709959</v>
      </c>
      <c r="G21" s="127">
        <v>40409298</v>
      </c>
      <c r="H21" s="127">
        <v>1701</v>
      </c>
      <c r="I21" s="127">
        <v>34931800</v>
      </c>
      <c r="J21" s="127">
        <v>12737603</v>
      </c>
      <c r="K21" s="127">
        <v>22194197</v>
      </c>
      <c r="L21" s="127">
        <v>3082</v>
      </c>
      <c r="M21" s="127">
        <v>2693254</v>
      </c>
      <c r="N21" s="127">
        <v>113</v>
      </c>
      <c r="O21" s="198">
        <v>53</v>
      </c>
    </row>
    <row r="22" spans="1:15" ht="9.75" customHeight="1">
      <c r="A22" s="7">
        <v>54</v>
      </c>
      <c r="B22" s="3" t="s">
        <v>107</v>
      </c>
      <c r="C22" s="3"/>
      <c r="D22" s="179">
        <v>403609</v>
      </c>
      <c r="E22" s="127">
        <v>253331</v>
      </c>
      <c r="F22" s="127">
        <v>185976</v>
      </c>
      <c r="G22" s="127">
        <v>4278848</v>
      </c>
      <c r="H22" s="127">
        <v>536</v>
      </c>
      <c r="I22" s="127">
        <v>3511524</v>
      </c>
      <c r="J22" s="127">
        <v>655524</v>
      </c>
      <c r="K22" s="127">
        <v>2856000</v>
      </c>
      <c r="L22" s="127">
        <v>1090</v>
      </c>
      <c r="M22" s="127">
        <v>64352</v>
      </c>
      <c r="N22" s="127">
        <v>8</v>
      </c>
      <c r="O22" s="198">
        <v>54</v>
      </c>
    </row>
    <row r="23" spans="1:15" ht="9.75" customHeight="1">
      <c r="A23" s="7">
        <v>55</v>
      </c>
      <c r="B23" s="14" t="s">
        <v>4</v>
      </c>
      <c r="C23" s="14"/>
      <c r="D23" s="128">
        <f>SUM(D20:D22)</f>
        <v>2164318</v>
      </c>
      <c r="E23" s="22">
        <f>SUM(E20:E22)</f>
        <v>2632137</v>
      </c>
      <c r="F23" s="22">
        <f aca="true" t="shared" si="0" ref="F23:M23">SUM(F20:F22)</f>
        <v>4049797</v>
      </c>
      <c r="G23" s="22">
        <f t="shared" si="0"/>
        <v>51187782</v>
      </c>
      <c r="H23" s="22">
        <v>1294</v>
      </c>
      <c r="I23" s="22">
        <f t="shared" si="0"/>
        <v>43423253</v>
      </c>
      <c r="J23" s="22">
        <f t="shared" si="0"/>
        <v>13624185</v>
      </c>
      <c r="K23" s="22">
        <f t="shared" si="0"/>
        <v>29799068</v>
      </c>
      <c r="L23" s="22">
        <v>2418</v>
      </c>
      <c r="M23" s="22">
        <f t="shared" si="0"/>
        <v>3150187</v>
      </c>
      <c r="N23" s="22">
        <v>80</v>
      </c>
      <c r="O23" s="198">
        <v>55</v>
      </c>
    </row>
    <row r="24" spans="1:15" ht="9.75" customHeight="1">
      <c r="A24" s="7"/>
      <c r="B24" s="3"/>
      <c r="C24" s="3"/>
      <c r="D24" s="126"/>
      <c r="E24" s="127"/>
      <c r="F24" s="127"/>
      <c r="G24" s="127"/>
      <c r="H24" s="127"/>
      <c r="I24" s="127"/>
      <c r="J24" s="127"/>
      <c r="K24" s="127"/>
      <c r="L24" s="127"/>
      <c r="M24" s="127"/>
      <c r="N24" s="127"/>
      <c r="O24" s="198"/>
    </row>
    <row r="25" spans="1:15" ht="9.75" customHeight="1">
      <c r="A25" s="25" t="s">
        <v>8</v>
      </c>
      <c r="B25" s="110" t="s">
        <v>220</v>
      </c>
      <c r="C25" s="110"/>
      <c r="D25" s="126"/>
      <c r="E25" s="127"/>
      <c r="F25" s="127"/>
      <c r="G25" s="127"/>
      <c r="H25" s="127"/>
      <c r="I25" s="127"/>
      <c r="J25" s="127"/>
      <c r="K25" s="127"/>
      <c r="L25" s="127"/>
      <c r="M25" s="127"/>
      <c r="N25" s="127"/>
      <c r="O25" s="200" t="s">
        <v>8</v>
      </c>
    </row>
    <row r="26" spans="1:15" ht="9.75" customHeight="1">
      <c r="A26" s="7">
        <v>56</v>
      </c>
      <c r="B26" s="3" t="s">
        <v>108</v>
      </c>
      <c r="C26" s="3"/>
      <c r="D26" s="126">
        <v>403158</v>
      </c>
      <c r="E26" s="127">
        <v>2005076</v>
      </c>
      <c r="F26" s="127">
        <v>582273</v>
      </c>
      <c r="G26" s="127">
        <v>13900553</v>
      </c>
      <c r="H26" s="127">
        <v>646</v>
      </c>
      <c r="I26" s="127">
        <v>12676288</v>
      </c>
      <c r="J26" s="127">
        <v>6214993</v>
      </c>
      <c r="K26" s="127">
        <v>6461295</v>
      </c>
      <c r="L26" s="127">
        <v>1505</v>
      </c>
      <c r="M26" s="127">
        <v>263445</v>
      </c>
      <c r="N26" s="127">
        <v>12</v>
      </c>
      <c r="O26" s="198">
        <v>56</v>
      </c>
    </row>
    <row r="27" spans="1:15" ht="9.75" customHeight="1">
      <c r="A27" s="7">
        <v>57</v>
      </c>
      <c r="B27" s="3" t="s">
        <v>109</v>
      </c>
      <c r="C27" s="3"/>
      <c r="D27" s="179" t="s">
        <v>343</v>
      </c>
      <c r="E27" s="127">
        <v>1426977</v>
      </c>
      <c r="F27" s="127">
        <v>722908</v>
      </c>
      <c r="G27" s="127">
        <v>17636220</v>
      </c>
      <c r="H27" s="127">
        <v>685</v>
      </c>
      <c r="I27" s="127">
        <v>16867921</v>
      </c>
      <c r="J27" s="127">
        <v>8467805</v>
      </c>
      <c r="K27" s="127">
        <v>8400116</v>
      </c>
      <c r="L27" s="127">
        <v>1624</v>
      </c>
      <c r="M27" s="127">
        <v>386240</v>
      </c>
      <c r="N27" s="127">
        <v>15</v>
      </c>
      <c r="O27" s="198">
        <v>57</v>
      </c>
    </row>
    <row r="28" spans="1:15" ht="9.75" customHeight="1">
      <c r="A28" s="7">
        <v>58</v>
      </c>
      <c r="B28" s="3" t="s">
        <v>110</v>
      </c>
      <c r="C28" s="3"/>
      <c r="D28" s="126">
        <v>515543</v>
      </c>
      <c r="E28" s="127">
        <v>512067</v>
      </c>
      <c r="F28" s="127">
        <v>830818</v>
      </c>
      <c r="G28" s="127">
        <v>17454911</v>
      </c>
      <c r="H28" s="127">
        <v>622</v>
      </c>
      <c r="I28" s="127">
        <v>14981805</v>
      </c>
      <c r="J28" s="127">
        <v>7544926</v>
      </c>
      <c r="K28" s="127">
        <v>7436879</v>
      </c>
      <c r="L28" s="127">
        <v>1341</v>
      </c>
      <c r="M28" s="127">
        <v>1619648</v>
      </c>
      <c r="N28" s="127">
        <v>58</v>
      </c>
      <c r="O28" s="198">
        <v>58</v>
      </c>
    </row>
    <row r="29" spans="1:15" ht="9.75" customHeight="1">
      <c r="A29" s="7">
        <v>59</v>
      </c>
      <c r="B29" s="3" t="s">
        <v>111</v>
      </c>
      <c r="C29" s="3"/>
      <c r="D29" s="126">
        <v>809661</v>
      </c>
      <c r="E29" s="127">
        <v>395395</v>
      </c>
      <c r="F29" s="127">
        <v>390271</v>
      </c>
      <c r="G29" s="127">
        <v>12496308</v>
      </c>
      <c r="H29" s="127">
        <v>618</v>
      </c>
      <c r="I29" s="127">
        <v>10902736</v>
      </c>
      <c r="J29" s="127">
        <v>2234431</v>
      </c>
      <c r="K29" s="127">
        <v>8668305</v>
      </c>
      <c r="L29" s="127">
        <v>1385</v>
      </c>
      <c r="M29" s="127">
        <v>228250</v>
      </c>
      <c r="N29" s="127">
        <v>11</v>
      </c>
      <c r="O29" s="198">
        <v>59</v>
      </c>
    </row>
    <row r="30" spans="1:15" ht="9.75" customHeight="1">
      <c r="A30" s="7">
        <v>60</v>
      </c>
      <c r="B30" s="3" t="s">
        <v>106</v>
      </c>
      <c r="C30" s="3"/>
      <c r="D30" s="126">
        <v>1108553</v>
      </c>
      <c r="E30" s="127">
        <v>833886</v>
      </c>
      <c r="F30" s="127">
        <v>2424395</v>
      </c>
      <c r="G30" s="127">
        <v>31487103</v>
      </c>
      <c r="H30" s="127">
        <v>798</v>
      </c>
      <c r="I30" s="127">
        <v>27759445</v>
      </c>
      <c r="J30" s="127">
        <v>16317067</v>
      </c>
      <c r="K30" s="127">
        <v>11442378</v>
      </c>
      <c r="L30" s="127">
        <v>1670</v>
      </c>
      <c r="M30" s="127">
        <v>2170089</v>
      </c>
      <c r="N30" s="127">
        <v>55</v>
      </c>
      <c r="O30" s="198">
        <v>60</v>
      </c>
    </row>
    <row r="31" spans="1:15" ht="9.75" customHeight="1">
      <c r="A31" s="7">
        <v>61</v>
      </c>
      <c r="B31" s="3" t="s">
        <v>112</v>
      </c>
      <c r="C31" s="3"/>
      <c r="D31" s="126">
        <v>532493</v>
      </c>
      <c r="E31" s="127">
        <v>781614</v>
      </c>
      <c r="F31" s="127">
        <v>756939</v>
      </c>
      <c r="G31" s="127">
        <v>16829627</v>
      </c>
      <c r="H31" s="127">
        <v>576</v>
      </c>
      <c r="I31" s="127">
        <v>15159704</v>
      </c>
      <c r="J31" s="127">
        <v>7325765</v>
      </c>
      <c r="K31" s="127">
        <v>7833939</v>
      </c>
      <c r="L31" s="127">
        <v>1287</v>
      </c>
      <c r="M31" s="127">
        <v>824397</v>
      </c>
      <c r="N31" s="127">
        <v>28</v>
      </c>
      <c r="O31" s="198">
        <v>61</v>
      </c>
    </row>
    <row r="32" spans="1:15" ht="9.75" customHeight="1">
      <c r="A32" s="7">
        <v>62</v>
      </c>
      <c r="B32" s="3" t="s">
        <v>113</v>
      </c>
      <c r="C32" s="3"/>
      <c r="D32" s="126">
        <v>572805</v>
      </c>
      <c r="E32" s="127">
        <v>292163</v>
      </c>
      <c r="F32" s="127">
        <v>887239</v>
      </c>
      <c r="G32" s="127">
        <v>14580932</v>
      </c>
      <c r="H32" s="127">
        <v>979</v>
      </c>
      <c r="I32" s="127">
        <v>13372340</v>
      </c>
      <c r="J32" s="127">
        <v>9836169</v>
      </c>
      <c r="K32" s="127">
        <v>3536171</v>
      </c>
      <c r="L32" s="127">
        <v>2326</v>
      </c>
      <c r="M32" s="127">
        <v>344945</v>
      </c>
      <c r="N32" s="127">
        <v>23</v>
      </c>
      <c r="O32" s="198">
        <v>62</v>
      </c>
    </row>
    <row r="33" spans="1:15" ht="9.75" customHeight="1">
      <c r="A33" s="7">
        <v>63</v>
      </c>
      <c r="B33" s="14" t="s">
        <v>4</v>
      </c>
      <c r="C33" s="14"/>
      <c r="D33" s="128">
        <f>SUM(D26:D32)</f>
        <v>3942213</v>
      </c>
      <c r="E33" s="22">
        <f aca="true" t="shared" si="1" ref="E33:M33">SUM(E26:E32)</f>
        <v>6247178</v>
      </c>
      <c r="F33" s="22">
        <f t="shared" si="1"/>
        <v>6594843</v>
      </c>
      <c r="G33" s="22">
        <f t="shared" si="1"/>
        <v>124385654</v>
      </c>
      <c r="H33" s="22">
        <v>707</v>
      </c>
      <c r="I33" s="22">
        <f t="shared" si="1"/>
        <v>111720239</v>
      </c>
      <c r="J33" s="22">
        <f t="shared" si="1"/>
        <v>57941156</v>
      </c>
      <c r="K33" s="22">
        <f t="shared" si="1"/>
        <v>53779083</v>
      </c>
      <c r="L33" s="22">
        <v>1563</v>
      </c>
      <c r="M33" s="22">
        <f t="shared" si="1"/>
        <v>5837014</v>
      </c>
      <c r="N33" s="22">
        <v>33</v>
      </c>
      <c r="O33" s="198">
        <v>63</v>
      </c>
    </row>
    <row r="34" spans="1:15" ht="9.75" customHeight="1">
      <c r="A34" s="7">
        <v>64</v>
      </c>
      <c r="B34" s="20" t="s">
        <v>64</v>
      </c>
      <c r="C34" s="20"/>
      <c r="D34" s="128">
        <f>D23+D33</f>
        <v>6106531</v>
      </c>
      <c r="E34" s="22">
        <f aca="true" t="shared" si="2" ref="E34:M34">E23+E33</f>
        <v>8879315</v>
      </c>
      <c r="F34" s="22">
        <f t="shared" si="2"/>
        <v>10644640</v>
      </c>
      <c r="G34" s="22">
        <f t="shared" si="2"/>
        <v>175573436</v>
      </c>
      <c r="H34" s="22">
        <v>803</v>
      </c>
      <c r="I34" s="22">
        <f t="shared" si="2"/>
        <v>155143492</v>
      </c>
      <c r="J34" s="22">
        <f t="shared" si="2"/>
        <v>71565341</v>
      </c>
      <c r="K34" s="22">
        <f t="shared" si="2"/>
        <v>83578151</v>
      </c>
      <c r="L34" s="22">
        <v>11726</v>
      </c>
      <c r="M34" s="22">
        <f t="shared" si="2"/>
        <v>8987201</v>
      </c>
      <c r="N34" s="22">
        <v>41</v>
      </c>
      <c r="O34" s="198">
        <v>64</v>
      </c>
    </row>
    <row r="35" spans="1:15" ht="6.75" customHeight="1">
      <c r="A35" s="7"/>
      <c r="B35" s="20"/>
      <c r="C35" s="20"/>
      <c r="D35" s="22"/>
      <c r="E35" s="22"/>
      <c r="F35" s="22"/>
      <c r="G35" s="22"/>
      <c r="H35" s="22"/>
      <c r="I35" s="22"/>
      <c r="J35" s="22"/>
      <c r="K35" s="22"/>
      <c r="L35" s="22"/>
      <c r="M35" s="22"/>
      <c r="N35" s="22"/>
      <c r="O35" s="198"/>
    </row>
    <row r="36" spans="1:15" s="66" customFormat="1" ht="15.75" customHeight="1">
      <c r="A36" s="257"/>
      <c r="D36" s="129"/>
      <c r="E36" s="129"/>
      <c r="F36" s="129"/>
      <c r="G36" s="129"/>
      <c r="H36" s="137" t="s">
        <v>255</v>
      </c>
      <c r="I36" s="138" t="s">
        <v>114</v>
      </c>
      <c r="J36" s="130"/>
      <c r="K36" s="130"/>
      <c r="L36" s="130"/>
      <c r="M36" s="129"/>
      <c r="N36" s="129"/>
      <c r="O36" s="198"/>
    </row>
    <row r="37" spans="1:15" ht="9.75" customHeight="1">
      <c r="A37" s="7" t="s">
        <v>8</v>
      </c>
      <c r="B37" s="110" t="s">
        <v>221</v>
      </c>
      <c r="C37" s="110"/>
      <c r="D37" s="127"/>
      <c r="E37" s="127"/>
      <c r="F37" s="127"/>
      <c r="G37" s="127"/>
      <c r="H37" s="127"/>
      <c r="I37" s="127"/>
      <c r="J37" s="127"/>
      <c r="K37" s="127"/>
      <c r="L37" s="127"/>
      <c r="M37" s="127"/>
      <c r="N37" s="127"/>
      <c r="O37" s="198" t="s">
        <v>8</v>
      </c>
    </row>
    <row r="38" spans="1:15" ht="9.75" customHeight="1">
      <c r="A38" s="7">
        <v>65</v>
      </c>
      <c r="B38" s="3" t="s">
        <v>115</v>
      </c>
      <c r="C38" s="3"/>
      <c r="D38" s="126">
        <v>357905</v>
      </c>
      <c r="E38" s="127">
        <v>580783</v>
      </c>
      <c r="F38" s="127">
        <v>46024</v>
      </c>
      <c r="G38" s="127">
        <v>8843209</v>
      </c>
      <c r="H38" s="127">
        <v>726</v>
      </c>
      <c r="I38" s="127">
        <v>7770289</v>
      </c>
      <c r="J38" s="127">
        <v>62029</v>
      </c>
      <c r="K38" s="127">
        <v>7708260</v>
      </c>
      <c r="L38" s="127">
        <v>1439</v>
      </c>
      <c r="M38" s="127">
        <v>555015</v>
      </c>
      <c r="N38" s="127">
        <v>46</v>
      </c>
      <c r="O38" s="198">
        <v>65</v>
      </c>
    </row>
    <row r="39" spans="1:15" ht="9.75" customHeight="1">
      <c r="A39" s="7">
        <v>66</v>
      </c>
      <c r="B39" s="3" t="s">
        <v>116</v>
      </c>
      <c r="C39" s="3"/>
      <c r="D39" s="179" t="s">
        <v>343</v>
      </c>
      <c r="E39" s="127">
        <v>1275191</v>
      </c>
      <c r="F39" s="127">
        <v>609328</v>
      </c>
      <c r="G39" s="127">
        <v>7832441</v>
      </c>
      <c r="H39" s="127">
        <v>610</v>
      </c>
      <c r="I39" s="127">
        <v>6836305</v>
      </c>
      <c r="J39" s="127">
        <v>1551299</v>
      </c>
      <c r="K39" s="127">
        <v>5285006</v>
      </c>
      <c r="L39" s="127">
        <v>1355</v>
      </c>
      <c r="M39" s="127">
        <v>815146</v>
      </c>
      <c r="N39" s="127">
        <v>63</v>
      </c>
      <c r="O39" s="198">
        <v>66</v>
      </c>
    </row>
    <row r="40" spans="1:15" ht="9.75" customHeight="1">
      <c r="A40" s="7">
        <v>67</v>
      </c>
      <c r="B40" s="3" t="s">
        <v>117</v>
      </c>
      <c r="C40" s="3"/>
      <c r="D40" s="179" t="s">
        <v>343</v>
      </c>
      <c r="E40" s="127">
        <v>379002</v>
      </c>
      <c r="F40" s="127">
        <v>281479</v>
      </c>
      <c r="G40" s="127">
        <v>4910607</v>
      </c>
      <c r="H40" s="127">
        <v>673</v>
      </c>
      <c r="I40" s="127">
        <v>3783063</v>
      </c>
      <c r="J40" s="127">
        <v>1008535</v>
      </c>
      <c r="K40" s="127">
        <v>2774528</v>
      </c>
      <c r="L40" s="127">
        <v>1238</v>
      </c>
      <c r="M40" s="127">
        <v>1035027</v>
      </c>
      <c r="N40" s="127">
        <v>142</v>
      </c>
      <c r="O40" s="198">
        <v>67</v>
      </c>
    </row>
    <row r="41" spans="1:15" ht="9.75" customHeight="1">
      <c r="A41" s="7">
        <v>68</v>
      </c>
      <c r="B41" s="3" t="s">
        <v>118</v>
      </c>
      <c r="C41" s="3"/>
      <c r="D41" s="126">
        <v>723872</v>
      </c>
      <c r="E41" s="127">
        <v>351409</v>
      </c>
      <c r="F41" s="127">
        <v>229339</v>
      </c>
      <c r="G41" s="127">
        <v>4563460</v>
      </c>
      <c r="H41" s="127">
        <v>549</v>
      </c>
      <c r="I41" s="127">
        <v>3429288</v>
      </c>
      <c r="J41" s="178">
        <v>-11366</v>
      </c>
      <c r="K41" s="127">
        <v>3440654</v>
      </c>
      <c r="L41" s="127">
        <v>996</v>
      </c>
      <c r="M41" s="127">
        <v>375593</v>
      </c>
      <c r="N41" s="127">
        <v>45</v>
      </c>
      <c r="O41" s="198">
        <v>68</v>
      </c>
    </row>
    <row r="42" spans="1:15" ht="9.75" customHeight="1">
      <c r="A42" s="7">
        <v>69</v>
      </c>
      <c r="B42" s="14" t="s">
        <v>4</v>
      </c>
      <c r="C42" s="14"/>
      <c r="D42" s="128">
        <f>SUM(D38:D41)</f>
        <v>1081777</v>
      </c>
      <c r="E42" s="22">
        <f>SUM(E38:E41)</f>
        <v>2586385</v>
      </c>
      <c r="F42" s="22">
        <f aca="true" t="shared" si="3" ref="F42:M42">SUM(F38:F41)</f>
        <v>1166170</v>
      </c>
      <c r="G42" s="22">
        <f t="shared" si="3"/>
        <v>26149717</v>
      </c>
      <c r="H42" s="22">
        <v>646</v>
      </c>
      <c r="I42" s="22">
        <f t="shared" si="3"/>
        <v>21818945</v>
      </c>
      <c r="J42" s="22">
        <f t="shared" si="3"/>
        <v>2610497</v>
      </c>
      <c r="K42" s="22">
        <f t="shared" si="3"/>
        <v>19208448</v>
      </c>
      <c r="L42" s="270">
        <v>1295</v>
      </c>
      <c r="M42" s="22">
        <f t="shared" si="3"/>
        <v>2780781</v>
      </c>
      <c r="N42" s="270">
        <v>69</v>
      </c>
      <c r="O42" s="198">
        <v>69</v>
      </c>
    </row>
    <row r="43" spans="1:15" ht="9.75" customHeight="1">
      <c r="A43" s="7"/>
      <c r="B43" s="3"/>
      <c r="C43" s="3"/>
      <c r="D43" s="126"/>
      <c r="E43" s="127"/>
      <c r="F43" s="127"/>
      <c r="G43" s="127"/>
      <c r="H43" s="127"/>
      <c r="I43" s="127"/>
      <c r="J43" s="127"/>
      <c r="K43" s="127"/>
      <c r="L43" s="127"/>
      <c r="M43" s="127"/>
      <c r="N43" s="127"/>
      <c r="O43" s="198"/>
    </row>
    <row r="44" spans="1:15" ht="9.75" customHeight="1">
      <c r="A44" s="7" t="s">
        <v>8</v>
      </c>
      <c r="B44" s="110" t="s">
        <v>220</v>
      </c>
      <c r="C44" s="110"/>
      <c r="D44" s="126"/>
      <c r="E44" s="127"/>
      <c r="F44" s="127"/>
      <c r="G44" s="127"/>
      <c r="H44" s="127"/>
      <c r="I44" s="127"/>
      <c r="J44" s="127"/>
      <c r="K44" s="127"/>
      <c r="L44" s="127"/>
      <c r="M44" s="127"/>
      <c r="N44" s="127"/>
      <c r="O44" s="198" t="s">
        <v>8</v>
      </c>
    </row>
    <row r="45" spans="1:15" ht="9.75" customHeight="1">
      <c r="A45" s="7">
        <v>70</v>
      </c>
      <c r="B45" s="3" t="s">
        <v>115</v>
      </c>
      <c r="C45" s="3"/>
      <c r="D45" s="179" t="s">
        <v>343</v>
      </c>
      <c r="E45" s="178">
        <v>488263</v>
      </c>
      <c r="F45" s="178">
        <v>1549143</v>
      </c>
      <c r="G45" s="178">
        <v>23030141</v>
      </c>
      <c r="H45" s="178">
        <v>743</v>
      </c>
      <c r="I45" s="178">
        <v>21734725</v>
      </c>
      <c r="J45" s="178">
        <v>9708868</v>
      </c>
      <c r="K45" s="178">
        <v>12025857</v>
      </c>
      <c r="L45" s="178">
        <v>1699</v>
      </c>
      <c r="M45" s="178">
        <v>935757</v>
      </c>
      <c r="N45" s="178">
        <v>30</v>
      </c>
      <c r="O45" s="198">
        <v>70</v>
      </c>
    </row>
    <row r="46" spans="1:15" ht="9.75" customHeight="1">
      <c r="A46" s="7">
        <v>71</v>
      </c>
      <c r="B46" s="3" t="s">
        <v>116</v>
      </c>
      <c r="C46" s="3"/>
      <c r="D46" s="179" t="s">
        <v>343</v>
      </c>
      <c r="E46" s="178">
        <v>1122104</v>
      </c>
      <c r="F46" s="178">
        <v>588629</v>
      </c>
      <c r="G46" s="178">
        <v>12446957</v>
      </c>
      <c r="H46" s="178">
        <v>583</v>
      </c>
      <c r="I46" s="178">
        <v>11929846</v>
      </c>
      <c r="J46" s="178">
        <v>4421216</v>
      </c>
      <c r="K46" s="178">
        <v>7508630</v>
      </c>
      <c r="L46" s="178">
        <v>1370</v>
      </c>
      <c r="M46" s="178">
        <v>252735</v>
      </c>
      <c r="N46" s="178">
        <v>12</v>
      </c>
      <c r="O46" s="198">
        <v>71</v>
      </c>
    </row>
    <row r="47" spans="1:15" ht="9.75" customHeight="1">
      <c r="A47" s="7">
        <v>72</v>
      </c>
      <c r="B47" s="3" t="s">
        <v>117</v>
      </c>
      <c r="C47" s="3"/>
      <c r="D47" s="179">
        <v>132228</v>
      </c>
      <c r="E47" s="178">
        <v>474079</v>
      </c>
      <c r="F47" s="178">
        <v>699784</v>
      </c>
      <c r="G47" s="178">
        <v>14146736</v>
      </c>
      <c r="H47" s="178">
        <v>830</v>
      </c>
      <c r="I47" s="178">
        <v>12786174</v>
      </c>
      <c r="J47" s="178">
        <v>5552540</v>
      </c>
      <c r="K47" s="178">
        <v>7233634</v>
      </c>
      <c r="L47" s="178">
        <v>1893</v>
      </c>
      <c r="M47" s="178">
        <v>855669</v>
      </c>
      <c r="N47" s="178">
        <v>50</v>
      </c>
      <c r="O47" s="198">
        <v>72</v>
      </c>
    </row>
    <row r="48" spans="1:15" ht="9.75" customHeight="1">
      <c r="A48" s="7">
        <v>73</v>
      </c>
      <c r="B48" s="3" t="s">
        <v>119</v>
      </c>
      <c r="C48" s="3"/>
      <c r="D48" s="179" t="s">
        <v>343</v>
      </c>
      <c r="E48" s="178">
        <v>902168</v>
      </c>
      <c r="F48" s="178">
        <v>1590922</v>
      </c>
      <c r="G48" s="178">
        <v>17717630</v>
      </c>
      <c r="H48" s="178">
        <v>737</v>
      </c>
      <c r="I48" s="178">
        <v>16633764</v>
      </c>
      <c r="J48" s="178">
        <v>9569930</v>
      </c>
      <c r="K48" s="178">
        <v>7063834</v>
      </c>
      <c r="L48" s="178">
        <v>1688</v>
      </c>
      <c r="M48" s="178">
        <v>602765</v>
      </c>
      <c r="N48" s="178">
        <v>25</v>
      </c>
      <c r="O48" s="198">
        <v>73</v>
      </c>
    </row>
    <row r="49" spans="1:15" ht="9.75" customHeight="1">
      <c r="A49" s="7">
        <v>74</v>
      </c>
      <c r="B49" s="3" t="s">
        <v>120</v>
      </c>
      <c r="C49" s="3"/>
      <c r="D49" s="179">
        <v>795781</v>
      </c>
      <c r="E49" s="178">
        <v>280169</v>
      </c>
      <c r="F49" s="178">
        <v>429911</v>
      </c>
      <c r="G49" s="178">
        <v>12052648</v>
      </c>
      <c r="H49" s="178">
        <v>660</v>
      </c>
      <c r="I49" s="178">
        <v>9437652</v>
      </c>
      <c r="J49" s="178">
        <v>2890120</v>
      </c>
      <c r="K49" s="178">
        <v>6547532</v>
      </c>
      <c r="L49" s="178">
        <v>1320</v>
      </c>
      <c r="M49" s="178">
        <v>1554103</v>
      </c>
      <c r="N49" s="178">
        <v>85</v>
      </c>
      <c r="O49" s="198">
        <v>74</v>
      </c>
    </row>
    <row r="50" spans="1:15" ht="9.75" customHeight="1">
      <c r="A50" s="7">
        <v>75</v>
      </c>
      <c r="B50" s="3" t="s">
        <v>121</v>
      </c>
      <c r="C50" s="3"/>
      <c r="D50" s="179">
        <v>485776</v>
      </c>
      <c r="E50" s="178">
        <v>215313</v>
      </c>
      <c r="F50" s="178">
        <v>153433</v>
      </c>
      <c r="G50" s="178">
        <v>8374816</v>
      </c>
      <c r="H50" s="178">
        <v>661</v>
      </c>
      <c r="I50" s="178">
        <v>7260280</v>
      </c>
      <c r="J50" s="178">
        <v>829550</v>
      </c>
      <c r="K50" s="178">
        <v>6430730</v>
      </c>
      <c r="L50" s="178">
        <v>1433</v>
      </c>
      <c r="M50" s="178">
        <v>311892</v>
      </c>
      <c r="N50" s="178">
        <v>25</v>
      </c>
      <c r="O50" s="198">
        <v>75</v>
      </c>
    </row>
    <row r="51" spans="1:15" ht="9.75" customHeight="1">
      <c r="A51" s="7">
        <v>76</v>
      </c>
      <c r="B51" s="3" t="s">
        <v>122</v>
      </c>
      <c r="C51" s="3"/>
      <c r="D51" s="179">
        <v>744750</v>
      </c>
      <c r="E51" s="178">
        <v>239713</v>
      </c>
      <c r="F51" s="178">
        <v>815232</v>
      </c>
      <c r="G51" s="178">
        <v>10882923</v>
      </c>
      <c r="H51" s="178">
        <v>780</v>
      </c>
      <c r="I51" s="178">
        <v>9095377</v>
      </c>
      <c r="J51" s="178">
        <v>2327338</v>
      </c>
      <c r="K51" s="178">
        <v>6768039</v>
      </c>
      <c r="L51" s="178">
        <v>1606</v>
      </c>
      <c r="M51" s="178">
        <v>579737</v>
      </c>
      <c r="N51" s="178">
        <v>42</v>
      </c>
      <c r="O51" s="198">
        <v>76</v>
      </c>
    </row>
    <row r="52" spans="1:15" ht="9.75" customHeight="1">
      <c r="A52" s="7">
        <v>77</v>
      </c>
      <c r="B52" s="3" t="s">
        <v>123</v>
      </c>
      <c r="C52" s="3"/>
      <c r="D52" s="179">
        <v>376563</v>
      </c>
      <c r="E52" s="178">
        <v>195767</v>
      </c>
      <c r="F52" s="178">
        <v>234694</v>
      </c>
      <c r="G52" s="178">
        <v>9754113</v>
      </c>
      <c r="H52" s="178">
        <v>739</v>
      </c>
      <c r="I52" s="178">
        <v>8547269</v>
      </c>
      <c r="J52" s="178">
        <v>2850012</v>
      </c>
      <c r="K52" s="178">
        <v>5697257</v>
      </c>
      <c r="L52" s="178">
        <v>1600</v>
      </c>
      <c r="M52" s="178">
        <v>549015</v>
      </c>
      <c r="N52" s="178">
        <v>42</v>
      </c>
      <c r="O52" s="198">
        <v>77</v>
      </c>
    </row>
    <row r="53" spans="1:15" ht="9.75" customHeight="1">
      <c r="A53" s="7">
        <v>78</v>
      </c>
      <c r="B53" s="3" t="s">
        <v>124</v>
      </c>
      <c r="C53" s="3"/>
      <c r="D53" s="179">
        <v>707825</v>
      </c>
      <c r="E53" s="178">
        <v>488170</v>
      </c>
      <c r="F53" s="178">
        <v>125143</v>
      </c>
      <c r="G53" s="178">
        <v>10865742</v>
      </c>
      <c r="H53" s="178">
        <v>816</v>
      </c>
      <c r="I53" s="178">
        <v>7638624</v>
      </c>
      <c r="J53" s="178">
        <v>1474992</v>
      </c>
      <c r="K53" s="178">
        <v>6163632</v>
      </c>
      <c r="L53" s="178">
        <v>1451</v>
      </c>
      <c r="M53" s="178">
        <v>309888</v>
      </c>
      <c r="N53" s="178">
        <v>23</v>
      </c>
      <c r="O53" s="198">
        <v>78</v>
      </c>
    </row>
    <row r="54" spans="1:15" ht="9.75" customHeight="1">
      <c r="A54" s="7">
        <v>79</v>
      </c>
      <c r="B54" s="14" t="s">
        <v>4</v>
      </c>
      <c r="C54" s="14"/>
      <c r="D54" s="128">
        <f>SUM(D45:D53)</f>
        <v>3242923</v>
      </c>
      <c r="E54" s="22">
        <f>SUM(E45:E53)</f>
        <v>4405746</v>
      </c>
      <c r="F54" s="22">
        <f aca="true" t="shared" si="4" ref="F54:M54">SUM(F45:F53)</f>
        <v>6186891</v>
      </c>
      <c r="G54" s="22">
        <f t="shared" si="4"/>
        <v>119271706</v>
      </c>
      <c r="H54" s="22">
        <v>740</v>
      </c>
      <c r="I54" s="22">
        <f t="shared" si="4"/>
        <v>105063711</v>
      </c>
      <c r="J54" s="22">
        <f t="shared" si="4"/>
        <v>39624566</v>
      </c>
      <c r="K54" s="22">
        <f t="shared" si="4"/>
        <v>65439145</v>
      </c>
      <c r="L54" s="22">
        <v>1601</v>
      </c>
      <c r="M54" s="22">
        <f t="shared" si="4"/>
        <v>5951561</v>
      </c>
      <c r="N54" s="22">
        <v>37</v>
      </c>
      <c r="O54" s="198">
        <v>79</v>
      </c>
    </row>
    <row r="55" spans="1:15" ht="9.75" customHeight="1">
      <c r="A55" s="7">
        <v>80</v>
      </c>
      <c r="B55" s="20" t="s">
        <v>65</v>
      </c>
      <c r="C55" s="20"/>
      <c r="D55" s="128">
        <f>D42+D54</f>
        <v>4324700</v>
      </c>
      <c r="E55" s="22">
        <f>E42+E54</f>
        <v>6992131</v>
      </c>
      <c r="F55" s="22">
        <f aca="true" t="shared" si="5" ref="F55:M55">F42+F54</f>
        <v>7353061</v>
      </c>
      <c r="G55" s="22">
        <f t="shared" si="5"/>
        <v>145421423</v>
      </c>
      <c r="H55" s="22">
        <v>708</v>
      </c>
      <c r="I55" s="22">
        <f t="shared" si="5"/>
        <v>126882656</v>
      </c>
      <c r="J55" s="22">
        <f t="shared" si="5"/>
        <v>42235063</v>
      </c>
      <c r="K55" s="22">
        <f t="shared" si="5"/>
        <v>84647593</v>
      </c>
      <c r="L55" s="22">
        <v>1519</v>
      </c>
      <c r="M55" s="22">
        <f t="shared" si="5"/>
        <v>8732342</v>
      </c>
      <c r="N55" s="22">
        <v>42</v>
      </c>
      <c r="O55" s="198">
        <v>80</v>
      </c>
    </row>
    <row r="56" spans="4:15" ht="9.75" customHeight="1">
      <c r="D56" s="127"/>
      <c r="E56" s="127"/>
      <c r="F56" s="127"/>
      <c r="G56" s="127"/>
      <c r="H56" s="127"/>
      <c r="I56" s="127"/>
      <c r="J56" s="127"/>
      <c r="K56" s="127"/>
      <c r="L56" s="127"/>
      <c r="M56" s="127"/>
      <c r="N56" s="127"/>
      <c r="O56" s="247"/>
    </row>
    <row r="57" spans="1:15" ht="13.5" customHeight="1">
      <c r="A57" s="7" t="s">
        <v>8</v>
      </c>
      <c r="B57" s="110"/>
      <c r="C57" s="110"/>
      <c r="D57" s="127"/>
      <c r="E57" s="127"/>
      <c r="F57" s="127"/>
      <c r="G57" s="413" t="s">
        <v>255</v>
      </c>
      <c r="H57" s="413"/>
      <c r="I57" s="414" t="s">
        <v>125</v>
      </c>
      <c r="J57" s="414"/>
      <c r="K57" s="127"/>
      <c r="L57" s="127"/>
      <c r="M57" s="127"/>
      <c r="N57" s="127"/>
      <c r="O57" s="198" t="s">
        <v>8</v>
      </c>
    </row>
    <row r="58" spans="1:15" ht="9" customHeight="1">
      <c r="A58" s="7"/>
      <c r="B58" s="110" t="s">
        <v>9</v>
      </c>
      <c r="C58" s="110"/>
      <c r="D58" s="127"/>
      <c r="E58" s="127"/>
      <c r="F58" s="127"/>
      <c r="G58" s="151"/>
      <c r="H58" s="151"/>
      <c r="I58" s="152"/>
      <c r="J58" s="152"/>
      <c r="K58" s="127"/>
      <c r="L58" s="127"/>
      <c r="M58" s="127"/>
      <c r="N58" s="127"/>
      <c r="O58" s="198"/>
    </row>
    <row r="59" spans="1:15" ht="9.75" customHeight="1">
      <c r="A59" s="7">
        <v>81</v>
      </c>
      <c r="B59" s="3" t="s">
        <v>126</v>
      </c>
      <c r="C59" s="3"/>
      <c r="D59" s="179">
        <v>303437</v>
      </c>
      <c r="E59" s="178">
        <v>391866</v>
      </c>
      <c r="F59" s="178">
        <v>111402</v>
      </c>
      <c r="G59" s="178">
        <v>5204080</v>
      </c>
      <c r="H59" s="178">
        <v>671</v>
      </c>
      <c r="I59" s="178">
        <v>3634027</v>
      </c>
      <c r="J59" s="178">
        <v>1212574</v>
      </c>
      <c r="K59" s="178">
        <v>2421453</v>
      </c>
      <c r="L59" s="178">
        <v>1106</v>
      </c>
      <c r="M59" s="178">
        <v>1071693</v>
      </c>
      <c r="N59" s="178">
        <v>138</v>
      </c>
      <c r="O59" s="198">
        <v>81</v>
      </c>
    </row>
    <row r="60" spans="1:15" ht="9.75" customHeight="1">
      <c r="A60" s="7">
        <v>82</v>
      </c>
      <c r="B60" s="3" t="s">
        <v>127</v>
      </c>
      <c r="C60" s="3"/>
      <c r="D60" s="179" t="s">
        <v>343</v>
      </c>
      <c r="E60" s="178">
        <v>2973586</v>
      </c>
      <c r="F60" s="178">
        <v>2295136</v>
      </c>
      <c r="G60" s="178">
        <v>25499427</v>
      </c>
      <c r="H60" s="178">
        <v>1260</v>
      </c>
      <c r="I60" s="178">
        <v>20289512</v>
      </c>
      <c r="J60" s="178">
        <v>12707369</v>
      </c>
      <c r="K60" s="178">
        <v>7582143</v>
      </c>
      <c r="L60" s="178">
        <v>2197</v>
      </c>
      <c r="M60" s="178">
        <v>3356684</v>
      </c>
      <c r="N60" s="178">
        <v>166</v>
      </c>
      <c r="O60" s="198">
        <v>82</v>
      </c>
    </row>
    <row r="61" spans="1:15" ht="9.75" customHeight="1">
      <c r="A61" s="7">
        <v>83</v>
      </c>
      <c r="B61" s="3" t="s">
        <v>128</v>
      </c>
      <c r="C61" s="3"/>
      <c r="D61" s="179">
        <v>2315539</v>
      </c>
      <c r="E61" s="178">
        <v>3224697</v>
      </c>
      <c r="F61" s="178">
        <v>2331834</v>
      </c>
      <c r="G61" s="178">
        <v>30057354</v>
      </c>
      <c r="H61" s="178">
        <v>1313</v>
      </c>
      <c r="I61" s="178">
        <v>25292503</v>
      </c>
      <c r="J61" s="178">
        <v>5677809</v>
      </c>
      <c r="K61" s="178">
        <v>19614694</v>
      </c>
      <c r="L61" s="178">
        <v>2476</v>
      </c>
      <c r="M61" s="178">
        <v>1945814</v>
      </c>
      <c r="N61" s="178">
        <v>85</v>
      </c>
      <c r="O61" s="198">
        <v>83</v>
      </c>
    </row>
    <row r="62" spans="1:15" ht="9.75" customHeight="1">
      <c r="A62" s="7">
        <v>84</v>
      </c>
      <c r="B62" s="3" t="s">
        <v>129</v>
      </c>
      <c r="C62" s="3"/>
      <c r="D62" s="179" t="s">
        <v>343</v>
      </c>
      <c r="E62" s="178">
        <v>2773285</v>
      </c>
      <c r="F62" s="178">
        <v>14504876</v>
      </c>
      <c r="G62" s="178">
        <v>188059395</v>
      </c>
      <c r="H62" s="178">
        <v>2072</v>
      </c>
      <c r="I62" s="178">
        <v>171153243</v>
      </c>
      <c r="J62" s="178">
        <v>61595728</v>
      </c>
      <c r="K62" s="178">
        <v>109557515</v>
      </c>
      <c r="L62" s="178">
        <v>4068</v>
      </c>
      <c r="M62" s="178">
        <v>13541471</v>
      </c>
      <c r="N62" s="178">
        <v>149</v>
      </c>
      <c r="O62" s="198">
        <v>84</v>
      </c>
    </row>
    <row r="63" spans="1:15" ht="9.75" customHeight="1">
      <c r="A63" s="7">
        <v>85</v>
      </c>
      <c r="B63" s="3" t="s">
        <v>130</v>
      </c>
      <c r="C63" s="3"/>
      <c r="D63" s="179" t="s">
        <v>343</v>
      </c>
      <c r="E63" s="178">
        <v>146280</v>
      </c>
      <c r="F63" s="178">
        <v>83960</v>
      </c>
      <c r="G63" s="178">
        <v>6942386</v>
      </c>
      <c r="H63" s="178">
        <v>882</v>
      </c>
      <c r="I63" s="178">
        <v>1997235</v>
      </c>
      <c r="J63" s="178" t="s">
        <v>343</v>
      </c>
      <c r="K63" s="178">
        <v>1997235</v>
      </c>
      <c r="L63" s="178">
        <v>600</v>
      </c>
      <c r="M63" s="178">
        <v>1230848</v>
      </c>
      <c r="N63" s="178">
        <v>156</v>
      </c>
      <c r="O63" s="198">
        <v>85</v>
      </c>
    </row>
    <row r="64" spans="1:15" ht="9.75" customHeight="1">
      <c r="A64" s="7">
        <v>86</v>
      </c>
      <c r="B64" s="14" t="s">
        <v>4</v>
      </c>
      <c r="C64" s="14"/>
      <c r="D64" s="128">
        <f>SUM(D59:D63)</f>
        <v>2618976</v>
      </c>
      <c r="E64" s="22">
        <f>SUM(E59:E63)</f>
        <v>9509714</v>
      </c>
      <c r="F64" s="22">
        <f aca="true" t="shared" si="6" ref="F64:M64">SUM(F59:F63)</f>
        <v>19327208</v>
      </c>
      <c r="G64" s="22">
        <f t="shared" si="6"/>
        <v>255762642</v>
      </c>
      <c r="H64" s="22">
        <v>1705</v>
      </c>
      <c r="I64" s="22">
        <f t="shared" si="6"/>
        <v>222366520</v>
      </c>
      <c r="J64" s="22">
        <f t="shared" si="6"/>
        <v>81193480</v>
      </c>
      <c r="K64" s="22">
        <f t="shared" si="6"/>
        <v>141173040</v>
      </c>
      <c r="L64" s="22">
        <v>3228</v>
      </c>
      <c r="M64" s="22">
        <f t="shared" si="6"/>
        <v>21146510</v>
      </c>
      <c r="N64" s="22">
        <v>141</v>
      </c>
      <c r="O64" s="198">
        <v>86</v>
      </c>
    </row>
    <row r="65" spans="1:15" ht="9.75" customHeight="1">
      <c r="A65" s="7"/>
      <c r="B65" s="14"/>
      <c r="C65" s="14"/>
      <c r="D65" s="126"/>
      <c r="E65" s="127"/>
      <c r="F65" s="127"/>
      <c r="G65" s="127"/>
      <c r="H65" s="127"/>
      <c r="I65" s="127"/>
      <c r="J65" s="127"/>
      <c r="K65" s="127"/>
      <c r="L65" s="127"/>
      <c r="M65" s="127"/>
      <c r="N65" s="127"/>
      <c r="O65" s="198"/>
    </row>
    <row r="66" spans="1:15" ht="9.75" customHeight="1">
      <c r="A66" s="7" t="s">
        <v>8</v>
      </c>
      <c r="B66" s="110" t="s">
        <v>25</v>
      </c>
      <c r="C66" s="110"/>
      <c r="D66" s="126"/>
      <c r="E66" s="127"/>
      <c r="F66" s="127"/>
      <c r="G66" s="127"/>
      <c r="H66" s="127"/>
      <c r="I66" s="127"/>
      <c r="J66" s="127"/>
      <c r="K66" s="127"/>
      <c r="L66" s="127"/>
      <c r="M66" s="127"/>
      <c r="N66" s="127"/>
      <c r="O66" s="198" t="s">
        <v>8</v>
      </c>
    </row>
    <row r="67" spans="1:15" ht="9.75" customHeight="1">
      <c r="A67" s="7">
        <v>87</v>
      </c>
      <c r="B67" s="3" t="s">
        <v>126</v>
      </c>
      <c r="C67" s="3"/>
      <c r="D67" s="126">
        <v>996970</v>
      </c>
      <c r="E67" s="127">
        <v>584229</v>
      </c>
      <c r="F67" s="127">
        <v>1490536</v>
      </c>
      <c r="G67" s="127">
        <v>31582810</v>
      </c>
      <c r="H67" s="127">
        <v>810</v>
      </c>
      <c r="I67" s="127">
        <v>28201846</v>
      </c>
      <c r="J67" s="127">
        <v>11511977</v>
      </c>
      <c r="K67" s="127">
        <v>16689869</v>
      </c>
      <c r="L67" s="127">
        <v>1801</v>
      </c>
      <c r="M67" s="127">
        <v>1733753</v>
      </c>
      <c r="N67" s="127">
        <v>44</v>
      </c>
      <c r="O67" s="198">
        <v>87</v>
      </c>
    </row>
    <row r="68" spans="1:15" ht="9.75" customHeight="1">
      <c r="A68" s="7">
        <v>88</v>
      </c>
      <c r="B68" s="3" t="s">
        <v>131</v>
      </c>
      <c r="C68" s="3"/>
      <c r="D68" s="126">
        <v>1061947</v>
      </c>
      <c r="E68" s="127">
        <v>785377</v>
      </c>
      <c r="F68" s="127">
        <v>2502376</v>
      </c>
      <c r="G68" s="127">
        <v>29363181</v>
      </c>
      <c r="H68" s="127">
        <v>1052</v>
      </c>
      <c r="I68" s="127">
        <v>26451309</v>
      </c>
      <c r="J68" s="127">
        <v>15413545</v>
      </c>
      <c r="K68" s="127">
        <v>11037764</v>
      </c>
      <c r="L68" s="127">
        <v>2211</v>
      </c>
      <c r="M68" s="127">
        <v>1302989</v>
      </c>
      <c r="N68" s="127">
        <v>47</v>
      </c>
      <c r="O68" s="198">
        <v>88</v>
      </c>
    </row>
    <row r="69" spans="1:15" ht="9.75" customHeight="1">
      <c r="A69" s="7">
        <v>89</v>
      </c>
      <c r="B69" s="3" t="s">
        <v>128</v>
      </c>
      <c r="C69" s="3"/>
      <c r="D69" s="179" t="s">
        <v>343</v>
      </c>
      <c r="E69" s="127">
        <v>769481</v>
      </c>
      <c r="F69" s="127">
        <v>1864519</v>
      </c>
      <c r="G69" s="127">
        <v>20835565</v>
      </c>
      <c r="H69" s="127">
        <v>924</v>
      </c>
      <c r="I69" s="127">
        <v>19238412</v>
      </c>
      <c r="J69" s="127">
        <v>9932192</v>
      </c>
      <c r="K69" s="127">
        <v>9306220</v>
      </c>
      <c r="L69" s="127">
        <v>2017</v>
      </c>
      <c r="M69" s="127">
        <v>1354972</v>
      </c>
      <c r="N69" s="127">
        <v>60</v>
      </c>
      <c r="O69" s="198">
        <v>89</v>
      </c>
    </row>
    <row r="70" spans="1:15" ht="9.75" customHeight="1">
      <c r="A70" s="7">
        <v>90</v>
      </c>
      <c r="B70" s="3" t="s">
        <v>132</v>
      </c>
      <c r="C70" s="3"/>
      <c r="D70" s="126">
        <v>447226</v>
      </c>
      <c r="E70" s="127">
        <v>412064</v>
      </c>
      <c r="F70" s="127">
        <v>2651330</v>
      </c>
      <c r="G70" s="127">
        <v>31548494</v>
      </c>
      <c r="H70" s="127">
        <v>964</v>
      </c>
      <c r="I70" s="127">
        <v>28892161</v>
      </c>
      <c r="J70" s="127">
        <v>15572303</v>
      </c>
      <c r="K70" s="127">
        <v>13319858</v>
      </c>
      <c r="L70" s="127">
        <v>2116</v>
      </c>
      <c r="M70" s="127">
        <v>1446626</v>
      </c>
      <c r="N70" s="127">
        <v>44</v>
      </c>
      <c r="O70" s="198">
        <v>90</v>
      </c>
    </row>
    <row r="71" spans="1:15" ht="9.75" customHeight="1">
      <c r="A71" s="7">
        <v>91</v>
      </c>
      <c r="B71" s="3" t="s">
        <v>133</v>
      </c>
      <c r="C71" s="3"/>
      <c r="D71" s="126">
        <v>787159</v>
      </c>
      <c r="E71" s="127">
        <v>1565831</v>
      </c>
      <c r="F71" s="127">
        <v>818837</v>
      </c>
      <c r="G71" s="127">
        <v>19648007</v>
      </c>
      <c r="H71" s="127">
        <v>949</v>
      </c>
      <c r="I71" s="127">
        <v>17546755</v>
      </c>
      <c r="J71" s="127">
        <v>6580130</v>
      </c>
      <c r="K71" s="127">
        <v>10966625</v>
      </c>
      <c r="L71" s="127">
        <v>2119</v>
      </c>
      <c r="M71" s="127">
        <v>1008980</v>
      </c>
      <c r="N71" s="127">
        <v>49</v>
      </c>
      <c r="O71" s="198">
        <v>91</v>
      </c>
    </row>
    <row r="72" spans="1:15" ht="9.75" customHeight="1">
      <c r="A72" s="7">
        <v>92</v>
      </c>
      <c r="B72" s="3" t="s">
        <v>134</v>
      </c>
      <c r="C72" s="3"/>
      <c r="D72" s="126">
        <v>567557</v>
      </c>
      <c r="E72" s="127">
        <v>440097</v>
      </c>
      <c r="F72" s="127">
        <v>878552</v>
      </c>
      <c r="G72" s="127">
        <v>25855951</v>
      </c>
      <c r="H72" s="127">
        <v>989</v>
      </c>
      <c r="I72" s="127">
        <v>23906906</v>
      </c>
      <c r="J72" s="127">
        <v>9904525</v>
      </c>
      <c r="K72" s="127">
        <v>14002381</v>
      </c>
      <c r="L72" s="127">
        <v>2276</v>
      </c>
      <c r="M72" s="127">
        <v>1084464</v>
      </c>
      <c r="N72" s="127">
        <v>41</v>
      </c>
      <c r="O72" s="198">
        <v>92</v>
      </c>
    </row>
    <row r="73" spans="1:15" ht="9.75" customHeight="1">
      <c r="A73" s="7">
        <v>93</v>
      </c>
      <c r="B73" s="3" t="s">
        <v>135</v>
      </c>
      <c r="C73" s="3"/>
      <c r="D73" s="126">
        <v>801566</v>
      </c>
      <c r="E73" s="127">
        <v>448933</v>
      </c>
      <c r="F73" s="127">
        <v>1035502</v>
      </c>
      <c r="G73" s="127">
        <v>13505331</v>
      </c>
      <c r="H73" s="127">
        <v>698</v>
      </c>
      <c r="I73" s="127">
        <v>11921984</v>
      </c>
      <c r="J73" s="127">
        <v>5980512</v>
      </c>
      <c r="K73" s="127">
        <v>5941472</v>
      </c>
      <c r="L73" s="127">
        <v>1529</v>
      </c>
      <c r="M73" s="127">
        <v>541086</v>
      </c>
      <c r="N73" s="127">
        <v>28</v>
      </c>
      <c r="O73" s="198">
        <v>93</v>
      </c>
    </row>
    <row r="74" spans="1:15" ht="9.75" customHeight="1">
      <c r="A74" s="7">
        <v>94</v>
      </c>
      <c r="B74" s="14" t="s">
        <v>4</v>
      </c>
      <c r="C74" s="14"/>
      <c r="D74" s="128">
        <f>SUM(D67:D73)</f>
        <v>4662425</v>
      </c>
      <c r="E74" s="22">
        <f>SUM(E67:E73)</f>
        <v>5006012</v>
      </c>
      <c r="F74" s="22">
        <f aca="true" t="shared" si="7" ref="F74:M74">SUM(F67:F73)</f>
        <v>11241652</v>
      </c>
      <c r="G74" s="22">
        <f t="shared" si="7"/>
        <v>172339339</v>
      </c>
      <c r="H74" s="22">
        <v>927</v>
      </c>
      <c r="I74" s="22">
        <f t="shared" si="7"/>
        <v>156159373</v>
      </c>
      <c r="J74" s="22">
        <f t="shared" si="7"/>
        <v>74895184</v>
      </c>
      <c r="K74" s="22">
        <f t="shared" si="7"/>
        <v>81264189</v>
      </c>
      <c r="L74" s="22">
        <v>2016</v>
      </c>
      <c r="M74" s="22">
        <f t="shared" si="7"/>
        <v>8472870</v>
      </c>
      <c r="N74" s="22">
        <v>46</v>
      </c>
      <c r="O74" s="198">
        <v>94</v>
      </c>
    </row>
    <row r="75" spans="1:15" ht="9.75" customHeight="1">
      <c r="A75" s="7">
        <v>95</v>
      </c>
      <c r="B75" s="20" t="s">
        <v>66</v>
      </c>
      <c r="C75" s="20"/>
      <c r="D75" s="128">
        <f>D64+D74</f>
        <v>7281401</v>
      </c>
      <c r="E75" s="22">
        <f>E64+E74</f>
        <v>14515726</v>
      </c>
      <c r="F75" s="22">
        <f aca="true" t="shared" si="8" ref="F75:M75">F64+F74</f>
        <v>30568860</v>
      </c>
      <c r="G75" s="22">
        <f t="shared" si="8"/>
        <v>428101981</v>
      </c>
      <c r="H75" s="22">
        <v>1267</v>
      </c>
      <c r="I75" s="22">
        <f t="shared" si="8"/>
        <v>378525893</v>
      </c>
      <c r="J75" s="22">
        <f t="shared" si="8"/>
        <v>156088664</v>
      </c>
      <c r="K75" s="22">
        <f t="shared" si="8"/>
        <v>222437229</v>
      </c>
      <c r="L75" s="22">
        <v>2601</v>
      </c>
      <c r="M75" s="22">
        <f t="shared" si="8"/>
        <v>29619380</v>
      </c>
      <c r="N75" s="22">
        <v>88</v>
      </c>
      <c r="O75" s="198">
        <v>95</v>
      </c>
    </row>
    <row r="76" spans="1:15" ht="7.5" customHeight="1">
      <c r="A76" s="212" t="s">
        <v>36</v>
      </c>
      <c r="B76" s="4"/>
      <c r="C76" s="4"/>
      <c r="D76" s="4"/>
      <c r="E76" s="4"/>
      <c r="F76" s="4"/>
      <c r="G76" s="4"/>
      <c r="H76" s="4"/>
      <c r="I76" s="4"/>
      <c r="J76" s="4"/>
      <c r="K76" s="4"/>
      <c r="L76" s="4"/>
      <c r="M76" s="4"/>
      <c r="N76" s="4"/>
      <c r="O76" s="247"/>
    </row>
    <row r="77" spans="1:15" s="52" customFormat="1" ht="9">
      <c r="A77" s="384" t="s">
        <v>148</v>
      </c>
      <c r="B77" s="384"/>
      <c r="C77" s="384"/>
      <c r="D77" s="384"/>
      <c r="E77" s="384"/>
      <c r="F77" s="384"/>
      <c r="G77" s="384"/>
      <c r="O77" s="245"/>
    </row>
    <row r="78" spans="1:15" s="52" customFormat="1" ht="9">
      <c r="A78" s="384" t="s">
        <v>417</v>
      </c>
      <c r="B78" s="384"/>
      <c r="C78" s="384"/>
      <c r="D78" s="384"/>
      <c r="E78" s="384"/>
      <c r="F78" s="384"/>
      <c r="G78" s="384"/>
      <c r="O78" s="245"/>
    </row>
    <row r="79" spans="4:15" ht="12.75">
      <c r="D79" s="4"/>
      <c r="E79" s="4"/>
      <c r="F79" s="4"/>
      <c r="G79" s="4"/>
      <c r="H79" s="4"/>
      <c r="I79" s="4"/>
      <c r="J79" s="4"/>
      <c r="K79" s="4"/>
      <c r="L79" s="4"/>
      <c r="M79" s="4"/>
      <c r="N79" s="4"/>
      <c r="O79" s="247"/>
    </row>
    <row r="80" spans="4:15" ht="12.75">
      <c r="D80" s="4"/>
      <c r="E80" s="4"/>
      <c r="F80" s="4"/>
      <c r="G80" s="4"/>
      <c r="H80" s="4"/>
      <c r="I80" s="4"/>
      <c r="J80" s="4"/>
      <c r="K80" s="4"/>
      <c r="L80" s="4"/>
      <c r="M80" s="4"/>
      <c r="N80" s="4"/>
      <c r="O80" s="247"/>
    </row>
    <row r="81" spans="4:15" ht="12.75">
      <c r="D81" s="4"/>
      <c r="E81" s="4"/>
      <c r="F81" s="4"/>
      <c r="G81" s="4"/>
      <c r="H81" s="4"/>
      <c r="I81" s="4"/>
      <c r="J81" s="4"/>
      <c r="K81" s="4"/>
      <c r="L81" s="4"/>
      <c r="M81" s="4"/>
      <c r="N81" s="4"/>
      <c r="O81" s="247"/>
    </row>
    <row r="82" spans="4:15" ht="12.75">
      <c r="D82" s="125"/>
      <c r="E82" s="125"/>
      <c r="F82" s="125"/>
      <c r="G82" s="125"/>
      <c r="H82" s="125"/>
      <c r="I82" s="125"/>
      <c r="J82" s="125"/>
      <c r="K82" s="125"/>
      <c r="L82" s="125"/>
      <c r="M82" s="125"/>
      <c r="N82" s="125"/>
      <c r="O82" s="259"/>
    </row>
  </sheetData>
  <sheetProtection/>
  <mergeCells count="26">
    <mergeCell ref="B3:H3"/>
    <mergeCell ref="I3:J3"/>
    <mergeCell ref="I2:L2"/>
    <mergeCell ref="E1:F1"/>
    <mergeCell ref="G1:H1"/>
    <mergeCell ref="I1:L1"/>
    <mergeCell ref="B2:H2"/>
    <mergeCell ref="A78:G78"/>
    <mergeCell ref="A77:G77"/>
    <mergeCell ref="G57:H57"/>
    <mergeCell ref="M11:N11"/>
    <mergeCell ref="D6:D15"/>
    <mergeCell ref="E5:F12"/>
    <mergeCell ref="F13:F15"/>
    <mergeCell ref="J10:K10"/>
    <mergeCell ref="B5:C16"/>
    <mergeCell ref="M10:N10"/>
    <mergeCell ref="I57:J57"/>
    <mergeCell ref="D18:H18"/>
    <mergeCell ref="I18:K18"/>
    <mergeCell ref="I5:J5"/>
    <mergeCell ref="G5:H5"/>
    <mergeCell ref="G6:G15"/>
    <mergeCell ref="J13:K14"/>
    <mergeCell ref="I6:N7"/>
    <mergeCell ref="M9:N9"/>
  </mergeCells>
  <printOptions/>
  <pageMargins left="0.7874015748031497" right="0.7874015748031497" top="0.5905511811023622" bottom="0.7874015748031497" header="0.5118110236220472" footer="0.5118110236220472"/>
  <pageSetup horizontalDpi="600" verticalDpi="600" orientation="portrait" scale="80" r:id="rId3"/>
  <headerFooter differentOddEven="1" alignWithMargins="0">
    <oddFooter>&amp;C26</oddFooter>
    <evenFooter>&amp;C27</evenFooter>
  </headerFooter>
  <legacyDrawing r:id="rId2"/>
</worksheet>
</file>

<file path=xl/worksheets/sheet13.xml><?xml version="1.0" encoding="utf-8"?>
<worksheet xmlns="http://schemas.openxmlformats.org/spreadsheetml/2006/main" xmlns:r="http://schemas.openxmlformats.org/officeDocument/2006/relationships">
  <dimension ref="A1:M74"/>
  <sheetViews>
    <sheetView view="pageLayout" workbookViewId="0" topLeftCell="B1">
      <selection activeCell="B4" sqref="B4"/>
    </sheetView>
  </sheetViews>
  <sheetFormatPr defaultColWidth="21.7109375" defaultRowHeight="12.75"/>
  <cols>
    <col min="1" max="1" width="6.7109375" style="212"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7.00390625" style="4" customWidth="1"/>
    <col min="13" max="13" width="5.421875" style="212" customWidth="1"/>
    <col min="14" max="16384" width="21.7109375" style="4" customWidth="1"/>
  </cols>
  <sheetData>
    <row r="1" spans="1:13" ht="12" customHeight="1">
      <c r="A1" s="60"/>
      <c r="B1" s="50"/>
      <c r="C1" s="50"/>
      <c r="D1" s="50"/>
      <c r="E1" s="352" t="s">
        <v>208</v>
      </c>
      <c r="F1" s="352"/>
      <c r="G1" s="358" t="s">
        <v>209</v>
      </c>
      <c r="H1" s="358"/>
      <c r="K1" s="358"/>
      <c r="L1" s="358"/>
      <c r="M1" s="86" t="s">
        <v>8</v>
      </c>
    </row>
    <row r="2" spans="1:10" ht="12" customHeight="1">
      <c r="A2" s="246"/>
      <c r="B2" s="352" t="s">
        <v>210</v>
      </c>
      <c r="C2" s="352"/>
      <c r="D2" s="352"/>
      <c r="E2" s="352"/>
      <c r="F2" s="352"/>
      <c r="G2" s="358" t="s">
        <v>211</v>
      </c>
      <c r="H2" s="358"/>
      <c r="I2" s="358"/>
      <c r="J2" s="358"/>
    </row>
    <row r="3" spans="1:13" ht="12" customHeight="1">
      <c r="A3" s="246"/>
      <c r="B3" s="352" t="s">
        <v>412</v>
      </c>
      <c r="C3" s="352"/>
      <c r="D3" s="352"/>
      <c r="E3" s="352"/>
      <c r="F3" s="352"/>
      <c r="G3" s="358" t="s">
        <v>212</v>
      </c>
      <c r="H3" s="358"/>
      <c r="I3" s="87"/>
      <c r="J3" s="63"/>
      <c r="M3" s="86" t="s">
        <v>8</v>
      </c>
    </row>
    <row r="4" spans="1:13" ht="12" customHeight="1">
      <c r="A4" s="260"/>
      <c r="B4" s="88"/>
      <c r="C4" s="88"/>
      <c r="D4" s="88"/>
      <c r="E4" s="88"/>
      <c r="F4" s="89" t="s">
        <v>2</v>
      </c>
      <c r="G4" s="50" t="s">
        <v>3</v>
      </c>
      <c r="H4" s="88"/>
      <c r="I4" s="88"/>
      <c r="J4" s="88"/>
      <c r="L4" s="50"/>
      <c r="M4" s="60"/>
    </row>
    <row r="5" spans="1:13" s="64" customFormat="1" ht="16.5" customHeight="1">
      <c r="A5" s="91" t="s">
        <v>8</v>
      </c>
      <c r="B5" s="371" t="s">
        <v>215</v>
      </c>
      <c r="C5" s="376"/>
      <c r="D5" s="390" t="s">
        <v>311</v>
      </c>
      <c r="E5" s="93" t="s">
        <v>8</v>
      </c>
      <c r="F5" s="94" t="s">
        <v>213</v>
      </c>
      <c r="G5" s="95" t="s">
        <v>214</v>
      </c>
      <c r="H5" s="95" t="s">
        <v>8</v>
      </c>
      <c r="I5" s="95" t="s">
        <v>8</v>
      </c>
      <c r="J5" s="95" t="s">
        <v>8</v>
      </c>
      <c r="K5" s="95" t="s">
        <v>8</v>
      </c>
      <c r="L5" s="91" t="s">
        <v>8</v>
      </c>
      <c r="M5" s="93" t="s">
        <v>8</v>
      </c>
    </row>
    <row r="6" spans="1:13" s="64" customFormat="1" ht="15" customHeight="1">
      <c r="A6" s="96" t="s">
        <v>8</v>
      </c>
      <c r="B6" s="372"/>
      <c r="C6" s="382"/>
      <c r="D6" s="391"/>
      <c r="E6" s="371" t="s">
        <v>219</v>
      </c>
      <c r="F6" s="376"/>
      <c r="G6" s="376" t="s">
        <v>188</v>
      </c>
      <c r="H6" s="376"/>
      <c r="I6" s="376"/>
      <c r="J6" s="376"/>
      <c r="K6" s="376"/>
      <c r="L6" s="377"/>
      <c r="M6" s="98" t="s">
        <v>8</v>
      </c>
    </row>
    <row r="7" spans="1:13" s="64" customFormat="1" ht="13.5" customHeight="1">
      <c r="A7" s="96" t="s">
        <v>8</v>
      </c>
      <c r="B7" s="372"/>
      <c r="C7" s="382"/>
      <c r="D7" s="391"/>
      <c r="E7" s="372"/>
      <c r="F7" s="382"/>
      <c r="G7" s="378"/>
      <c r="H7" s="378"/>
      <c r="I7" s="378"/>
      <c r="J7" s="378"/>
      <c r="K7" s="378"/>
      <c r="L7" s="379"/>
      <c r="M7" s="98" t="s">
        <v>8</v>
      </c>
    </row>
    <row r="8" spans="1:13" s="64" customFormat="1" ht="21.75" customHeight="1">
      <c r="A8" s="96" t="s">
        <v>8</v>
      </c>
      <c r="B8" s="372"/>
      <c r="C8" s="382"/>
      <c r="D8" s="391"/>
      <c r="E8" s="372"/>
      <c r="F8" s="382"/>
      <c r="G8" s="376" t="s">
        <v>39</v>
      </c>
      <c r="H8" s="377"/>
      <c r="I8" s="371" t="s">
        <v>41</v>
      </c>
      <c r="J8" s="377"/>
      <c r="K8" s="371" t="s">
        <v>304</v>
      </c>
      <c r="L8" s="377"/>
      <c r="M8" s="98" t="s">
        <v>8</v>
      </c>
    </row>
    <row r="9" spans="1:13" s="64" customFormat="1" ht="25.5" customHeight="1">
      <c r="A9" s="99" t="s">
        <v>190</v>
      </c>
      <c r="B9" s="372"/>
      <c r="C9" s="382"/>
      <c r="D9" s="391"/>
      <c r="E9" s="372"/>
      <c r="F9" s="382"/>
      <c r="G9" s="382"/>
      <c r="H9" s="380"/>
      <c r="I9" s="372"/>
      <c r="J9" s="380"/>
      <c r="K9" s="372"/>
      <c r="L9" s="380"/>
      <c r="M9" s="101" t="s">
        <v>190</v>
      </c>
    </row>
    <row r="10" spans="1:13" s="64" customFormat="1" ht="27" customHeight="1">
      <c r="A10" s="99" t="s">
        <v>194</v>
      </c>
      <c r="B10" s="372"/>
      <c r="C10" s="382"/>
      <c r="D10" s="391"/>
      <c r="E10" s="372"/>
      <c r="F10" s="382"/>
      <c r="G10" s="382"/>
      <c r="H10" s="380"/>
      <c r="I10" s="372"/>
      <c r="J10" s="380"/>
      <c r="K10" s="372"/>
      <c r="L10" s="380"/>
      <c r="M10" s="101" t="s">
        <v>194</v>
      </c>
    </row>
    <row r="11" spans="1:13" s="64" customFormat="1" ht="38.25" customHeight="1">
      <c r="A11" s="96" t="s">
        <v>8</v>
      </c>
      <c r="B11" s="372"/>
      <c r="C11" s="382"/>
      <c r="D11" s="391"/>
      <c r="E11" s="381"/>
      <c r="F11" s="378"/>
      <c r="G11" s="378"/>
      <c r="H11" s="379"/>
      <c r="I11" s="381"/>
      <c r="J11" s="379"/>
      <c r="K11" s="381"/>
      <c r="L11" s="379"/>
      <c r="M11" s="98" t="s">
        <v>8</v>
      </c>
    </row>
    <row r="12" spans="1:13" s="64" customFormat="1" ht="16.5" customHeight="1">
      <c r="A12" s="96" t="s">
        <v>8</v>
      </c>
      <c r="B12" s="372"/>
      <c r="C12" s="382"/>
      <c r="D12" s="391"/>
      <c r="E12" s="102" t="s">
        <v>216</v>
      </c>
      <c r="F12" s="371" t="s">
        <v>285</v>
      </c>
      <c r="G12" s="104" t="s">
        <v>216</v>
      </c>
      <c r="H12" s="371" t="s">
        <v>285</v>
      </c>
      <c r="I12" s="102" t="s">
        <v>216</v>
      </c>
      <c r="J12" s="371" t="s">
        <v>285</v>
      </c>
      <c r="K12" s="102" t="s">
        <v>216</v>
      </c>
      <c r="L12" s="371" t="s">
        <v>392</v>
      </c>
      <c r="M12" s="98" t="s">
        <v>8</v>
      </c>
    </row>
    <row r="13" spans="1:13" s="64" customFormat="1" ht="14.25" customHeight="1">
      <c r="A13" s="96" t="s">
        <v>8</v>
      </c>
      <c r="B13" s="372"/>
      <c r="C13" s="382"/>
      <c r="D13" s="391"/>
      <c r="E13" s="100" t="s">
        <v>217</v>
      </c>
      <c r="F13" s="372"/>
      <c r="G13" s="99" t="s">
        <v>217</v>
      </c>
      <c r="H13" s="372"/>
      <c r="I13" s="100" t="s">
        <v>217</v>
      </c>
      <c r="J13" s="372"/>
      <c r="K13" s="100" t="s">
        <v>217</v>
      </c>
      <c r="L13" s="372"/>
      <c r="M13" s="98" t="s">
        <v>8</v>
      </c>
    </row>
    <row r="14" spans="1:13" s="64" customFormat="1" ht="17.25" customHeight="1">
      <c r="A14" s="96" t="s">
        <v>8</v>
      </c>
      <c r="B14" s="372"/>
      <c r="C14" s="382"/>
      <c r="D14" s="392"/>
      <c r="E14" s="100" t="s">
        <v>218</v>
      </c>
      <c r="F14" s="373"/>
      <c r="G14" s="99" t="s">
        <v>218</v>
      </c>
      <c r="H14" s="373"/>
      <c r="I14" s="100" t="s">
        <v>218</v>
      </c>
      <c r="J14" s="373"/>
      <c r="K14" s="100" t="s">
        <v>385</v>
      </c>
      <c r="L14" s="373"/>
      <c r="M14" s="98" t="s">
        <v>8</v>
      </c>
    </row>
    <row r="15" spans="1:13" s="64" customFormat="1" ht="12">
      <c r="A15" s="105" t="s">
        <v>8</v>
      </c>
      <c r="B15" s="373"/>
      <c r="C15" s="383"/>
      <c r="D15" s="106" t="s">
        <v>46</v>
      </c>
      <c r="E15" s="106" t="s">
        <v>47</v>
      </c>
      <c r="F15" s="107" t="s">
        <v>48</v>
      </c>
      <c r="G15" s="108" t="s">
        <v>49</v>
      </c>
      <c r="H15" s="106" t="s">
        <v>50</v>
      </c>
      <c r="I15" s="106" t="s">
        <v>51</v>
      </c>
      <c r="J15" s="106" t="s">
        <v>52</v>
      </c>
      <c r="K15" s="106" t="s">
        <v>53</v>
      </c>
      <c r="L15" s="106" t="s">
        <v>54</v>
      </c>
      <c r="M15" s="109" t="s">
        <v>8</v>
      </c>
    </row>
    <row r="16" spans="1:13" ht="12" customHeight="1">
      <c r="A16" s="425"/>
      <c r="B16" s="425"/>
      <c r="C16" s="425"/>
      <c r="D16" s="425"/>
      <c r="E16" s="425"/>
      <c r="F16" s="425"/>
      <c r="G16" s="425"/>
      <c r="H16" s="425"/>
      <c r="I16" s="425"/>
      <c r="J16" s="425"/>
      <c r="K16" s="9"/>
      <c r="L16" s="9"/>
      <c r="M16" s="9"/>
    </row>
    <row r="17" spans="1:13" s="6" customFormat="1" ht="18" customHeight="1">
      <c r="A17" s="388" t="s">
        <v>6</v>
      </c>
      <c r="B17" s="388"/>
      <c r="C17" s="388"/>
      <c r="D17" s="388"/>
      <c r="E17" s="388"/>
      <c r="F17" s="388"/>
      <c r="G17" s="90" t="s">
        <v>7</v>
      </c>
      <c r="H17" s="90"/>
      <c r="I17" s="90"/>
      <c r="J17" s="90"/>
      <c r="K17" s="9"/>
      <c r="L17" s="9"/>
      <c r="M17" s="9"/>
    </row>
    <row r="18" spans="1:13" ht="9.75" customHeight="1">
      <c r="A18" s="7" t="s">
        <v>8</v>
      </c>
      <c r="B18" s="8" t="s">
        <v>9</v>
      </c>
      <c r="C18" s="8"/>
      <c r="D18" s="10"/>
      <c r="E18" s="9"/>
      <c r="F18" s="9"/>
      <c r="G18" s="9"/>
      <c r="H18" s="9"/>
      <c r="I18" s="9"/>
      <c r="J18" s="9"/>
      <c r="K18" s="9"/>
      <c r="L18" s="9"/>
      <c r="M18" s="9"/>
    </row>
    <row r="19" spans="1:13" ht="9.75" customHeight="1">
      <c r="A19" s="7">
        <v>96</v>
      </c>
      <c r="B19" s="3" t="s">
        <v>10</v>
      </c>
      <c r="C19" s="3"/>
      <c r="D19" s="180">
        <v>23165620</v>
      </c>
      <c r="E19" s="181">
        <v>8926718</v>
      </c>
      <c r="F19" s="181">
        <v>13613549</v>
      </c>
      <c r="G19" s="181">
        <v>172756</v>
      </c>
      <c r="H19" s="181">
        <v>1588524</v>
      </c>
      <c r="I19" s="181">
        <v>810004</v>
      </c>
      <c r="J19" s="181" t="s">
        <v>343</v>
      </c>
      <c r="K19" s="181">
        <v>263568</v>
      </c>
      <c r="L19" s="181">
        <v>61682</v>
      </c>
      <c r="M19" s="13">
        <v>96</v>
      </c>
    </row>
    <row r="20" spans="1:13" ht="9.75" customHeight="1">
      <c r="A20" s="7">
        <v>97</v>
      </c>
      <c r="B20" s="3" t="s">
        <v>11</v>
      </c>
      <c r="C20" s="3"/>
      <c r="D20" s="180">
        <v>13732870</v>
      </c>
      <c r="E20" s="181">
        <v>6807097</v>
      </c>
      <c r="F20" s="181">
        <v>6925773</v>
      </c>
      <c r="G20" s="181">
        <v>242831</v>
      </c>
      <c r="H20" s="181">
        <v>711197</v>
      </c>
      <c r="I20" s="181">
        <v>180206</v>
      </c>
      <c r="J20" s="181" t="s">
        <v>343</v>
      </c>
      <c r="K20" s="181">
        <v>390636</v>
      </c>
      <c r="L20" s="181" t="s">
        <v>343</v>
      </c>
      <c r="M20" s="13">
        <v>97</v>
      </c>
    </row>
    <row r="21" spans="1:13" ht="9.75" customHeight="1">
      <c r="A21" s="7">
        <v>98</v>
      </c>
      <c r="B21" s="3" t="s">
        <v>12</v>
      </c>
      <c r="C21" s="3"/>
      <c r="D21" s="180">
        <v>35787467</v>
      </c>
      <c r="E21" s="181">
        <v>19731398</v>
      </c>
      <c r="F21" s="181">
        <v>14971389</v>
      </c>
      <c r="G21" s="181">
        <v>675208</v>
      </c>
      <c r="H21" s="181">
        <v>1446685</v>
      </c>
      <c r="I21" s="181">
        <v>644593</v>
      </c>
      <c r="J21" s="181" t="s">
        <v>343</v>
      </c>
      <c r="K21" s="181">
        <v>859965</v>
      </c>
      <c r="L21" s="181">
        <v>14771</v>
      </c>
      <c r="M21" s="13">
        <v>98</v>
      </c>
    </row>
    <row r="22" spans="1:13" ht="9.75" customHeight="1">
      <c r="A22" s="7">
        <v>99</v>
      </c>
      <c r="B22" s="14" t="s">
        <v>4</v>
      </c>
      <c r="C22" s="14"/>
      <c r="D22" s="161">
        <f>SUM(D19:D21)</f>
        <v>72685957</v>
      </c>
      <c r="E22" s="162">
        <f>SUM(E19:E21)</f>
        <v>35465213</v>
      </c>
      <c r="F22" s="162">
        <f aca="true" t="shared" si="0" ref="F22:L22">SUM(F19:F21)</f>
        <v>35510711</v>
      </c>
      <c r="G22" s="162">
        <f t="shared" si="0"/>
        <v>1090795</v>
      </c>
      <c r="H22" s="162">
        <f t="shared" si="0"/>
        <v>3746406</v>
      </c>
      <c r="I22" s="162">
        <f t="shared" si="0"/>
        <v>1634803</v>
      </c>
      <c r="J22" s="142">
        <f t="shared" si="0"/>
        <v>0</v>
      </c>
      <c r="K22" s="162">
        <f t="shared" si="0"/>
        <v>1514169</v>
      </c>
      <c r="L22" s="162">
        <f t="shared" si="0"/>
        <v>76453</v>
      </c>
      <c r="M22" s="13">
        <v>99</v>
      </c>
    </row>
    <row r="23" spans="1:13" ht="9.75" customHeight="1">
      <c r="A23" s="7"/>
      <c r="B23" s="2"/>
      <c r="C23" s="2"/>
      <c r="D23" s="11"/>
      <c r="E23" s="12"/>
      <c r="F23" s="12"/>
      <c r="G23" s="12"/>
      <c r="H23" s="12"/>
      <c r="I23" s="12"/>
      <c r="J23" s="12"/>
      <c r="K23" s="12"/>
      <c r="L23" s="12"/>
      <c r="M23" s="13"/>
    </row>
    <row r="24" spans="1:13" ht="9.75" customHeight="1">
      <c r="A24" s="7" t="s">
        <v>8</v>
      </c>
      <c r="B24" s="8" t="s">
        <v>13</v>
      </c>
      <c r="C24" s="8"/>
      <c r="D24" s="18"/>
      <c r="E24" s="19"/>
      <c r="F24" s="19"/>
      <c r="G24" s="19"/>
      <c r="H24" s="19"/>
      <c r="I24" s="19"/>
      <c r="J24" s="19"/>
      <c r="K24" s="19"/>
      <c r="L24" s="19"/>
      <c r="M24" s="9"/>
    </row>
    <row r="25" spans="1:13" ht="9.75" customHeight="1">
      <c r="A25" s="7">
        <v>100</v>
      </c>
      <c r="B25" s="3" t="s">
        <v>10</v>
      </c>
      <c r="C25" s="3"/>
      <c r="D25" s="180">
        <v>44669808</v>
      </c>
      <c r="E25" s="181">
        <v>7541853</v>
      </c>
      <c r="F25" s="181">
        <v>37127955</v>
      </c>
      <c r="G25" s="181">
        <v>296030</v>
      </c>
      <c r="H25" s="181">
        <v>2843085</v>
      </c>
      <c r="I25" s="181">
        <v>253010</v>
      </c>
      <c r="J25" s="181" t="s">
        <v>343</v>
      </c>
      <c r="K25" s="181">
        <v>256457</v>
      </c>
      <c r="L25" s="181">
        <v>59018</v>
      </c>
      <c r="M25" s="13">
        <v>100</v>
      </c>
    </row>
    <row r="26" spans="1:13" ht="9.75" customHeight="1">
      <c r="A26" s="7">
        <v>101</v>
      </c>
      <c r="B26" s="3" t="s">
        <v>14</v>
      </c>
      <c r="C26" s="3"/>
      <c r="D26" s="180">
        <v>23076777</v>
      </c>
      <c r="E26" s="181">
        <v>7323255</v>
      </c>
      <c r="F26" s="181">
        <v>15753522</v>
      </c>
      <c r="G26" s="181">
        <v>501687</v>
      </c>
      <c r="H26" s="181">
        <v>830004</v>
      </c>
      <c r="I26" s="181">
        <v>25611</v>
      </c>
      <c r="J26" s="181">
        <v>269361</v>
      </c>
      <c r="K26" s="181">
        <v>275616</v>
      </c>
      <c r="L26" s="181" t="s">
        <v>343</v>
      </c>
      <c r="M26" s="13">
        <v>101</v>
      </c>
    </row>
    <row r="27" spans="1:13" ht="9.75" customHeight="1">
      <c r="A27" s="7">
        <v>102</v>
      </c>
      <c r="B27" s="3" t="s">
        <v>15</v>
      </c>
      <c r="C27" s="3"/>
      <c r="D27" s="180">
        <v>22393931</v>
      </c>
      <c r="E27" s="181">
        <v>5009278</v>
      </c>
      <c r="F27" s="181">
        <v>17384653</v>
      </c>
      <c r="G27" s="181">
        <v>113521</v>
      </c>
      <c r="H27" s="181">
        <v>536346</v>
      </c>
      <c r="I27" s="181">
        <v>120223</v>
      </c>
      <c r="J27" s="181" t="s">
        <v>343</v>
      </c>
      <c r="K27" s="181">
        <v>214247</v>
      </c>
      <c r="L27" s="181" t="s">
        <v>343</v>
      </c>
      <c r="M27" s="13">
        <v>102</v>
      </c>
    </row>
    <row r="28" spans="1:13" ht="9.75" customHeight="1">
      <c r="A28" s="7">
        <v>103</v>
      </c>
      <c r="B28" s="3" t="s">
        <v>16</v>
      </c>
      <c r="C28" s="3"/>
      <c r="D28" s="180">
        <v>17301105</v>
      </c>
      <c r="E28" s="181">
        <v>5123341</v>
      </c>
      <c r="F28" s="181">
        <v>12177764</v>
      </c>
      <c r="G28" s="181">
        <v>319101</v>
      </c>
      <c r="H28" s="181">
        <v>568846</v>
      </c>
      <c r="I28" s="181">
        <v>268729</v>
      </c>
      <c r="J28" s="181" t="s">
        <v>343</v>
      </c>
      <c r="K28" s="181">
        <v>109096</v>
      </c>
      <c r="L28" s="181">
        <v>48876</v>
      </c>
      <c r="M28" s="13">
        <v>103</v>
      </c>
    </row>
    <row r="29" spans="1:13" ht="9.75" customHeight="1">
      <c r="A29" s="7">
        <v>104</v>
      </c>
      <c r="B29" s="3" t="s">
        <v>17</v>
      </c>
      <c r="C29" s="3"/>
      <c r="D29" s="180">
        <v>17758282</v>
      </c>
      <c r="E29" s="181">
        <v>4578510</v>
      </c>
      <c r="F29" s="181">
        <v>12804870</v>
      </c>
      <c r="G29" s="181">
        <v>36184</v>
      </c>
      <c r="H29" s="181">
        <v>1155436</v>
      </c>
      <c r="I29" s="181">
        <v>44063</v>
      </c>
      <c r="J29" s="181" t="s">
        <v>343</v>
      </c>
      <c r="K29" s="181">
        <v>78229</v>
      </c>
      <c r="L29" s="181">
        <v>12960</v>
      </c>
      <c r="M29" s="13">
        <v>104</v>
      </c>
    </row>
    <row r="30" spans="1:13" ht="9.75" customHeight="1">
      <c r="A30" s="7">
        <v>105</v>
      </c>
      <c r="B30" s="3" t="s">
        <v>18</v>
      </c>
      <c r="C30" s="3"/>
      <c r="D30" s="180">
        <v>36014873</v>
      </c>
      <c r="E30" s="181">
        <v>7673769</v>
      </c>
      <c r="F30" s="181">
        <v>28341104</v>
      </c>
      <c r="G30" s="181">
        <v>268375</v>
      </c>
      <c r="H30" s="181">
        <v>1333339</v>
      </c>
      <c r="I30" s="181">
        <v>551956</v>
      </c>
      <c r="J30" s="181" t="s">
        <v>343</v>
      </c>
      <c r="K30" s="181">
        <v>544379</v>
      </c>
      <c r="L30" s="181">
        <v>33105</v>
      </c>
      <c r="M30" s="13">
        <v>105</v>
      </c>
    </row>
    <row r="31" spans="1:13" ht="9.75" customHeight="1">
      <c r="A31" s="7">
        <v>106</v>
      </c>
      <c r="B31" s="3" t="s">
        <v>19</v>
      </c>
      <c r="C31" s="3"/>
      <c r="D31" s="180">
        <v>25331049</v>
      </c>
      <c r="E31" s="181">
        <v>5154073</v>
      </c>
      <c r="F31" s="181">
        <v>20176976</v>
      </c>
      <c r="G31" s="181">
        <v>572011</v>
      </c>
      <c r="H31" s="181">
        <v>909564</v>
      </c>
      <c r="I31" s="181">
        <v>280167</v>
      </c>
      <c r="J31" s="181">
        <v>153852</v>
      </c>
      <c r="K31" s="181">
        <v>186655</v>
      </c>
      <c r="L31" s="181">
        <v>7420</v>
      </c>
      <c r="M31" s="13">
        <v>106</v>
      </c>
    </row>
    <row r="32" spans="1:13" ht="9.75" customHeight="1">
      <c r="A32" s="7">
        <v>107</v>
      </c>
      <c r="B32" s="3" t="s">
        <v>11</v>
      </c>
      <c r="C32" s="3"/>
      <c r="D32" s="180">
        <v>26623443</v>
      </c>
      <c r="E32" s="181">
        <v>6779003</v>
      </c>
      <c r="F32" s="181">
        <v>19844440</v>
      </c>
      <c r="G32" s="181">
        <v>208914</v>
      </c>
      <c r="H32" s="181">
        <v>905649</v>
      </c>
      <c r="I32" s="181">
        <v>88656</v>
      </c>
      <c r="J32" s="181">
        <v>50015</v>
      </c>
      <c r="K32" s="181">
        <v>243273</v>
      </c>
      <c r="L32" s="181" t="s">
        <v>343</v>
      </c>
      <c r="M32" s="13">
        <v>107</v>
      </c>
    </row>
    <row r="33" spans="1:13" ht="9.75" customHeight="1">
      <c r="A33" s="7">
        <v>108</v>
      </c>
      <c r="B33" s="3" t="s">
        <v>12</v>
      </c>
      <c r="C33" s="3"/>
      <c r="D33" s="180">
        <v>42506887</v>
      </c>
      <c r="E33" s="181">
        <v>7021232</v>
      </c>
      <c r="F33" s="181">
        <v>35485655</v>
      </c>
      <c r="G33" s="181">
        <v>491309</v>
      </c>
      <c r="H33" s="181">
        <v>1845094</v>
      </c>
      <c r="I33" s="181">
        <v>199030</v>
      </c>
      <c r="J33" s="181" t="s">
        <v>343</v>
      </c>
      <c r="K33" s="181">
        <v>167965</v>
      </c>
      <c r="L33" s="181">
        <v>23851</v>
      </c>
      <c r="M33" s="13">
        <v>108</v>
      </c>
    </row>
    <row r="34" spans="1:13" ht="9.75" customHeight="1">
      <c r="A34" s="7">
        <v>109</v>
      </c>
      <c r="B34" s="14" t="s">
        <v>4</v>
      </c>
      <c r="C34" s="14"/>
      <c r="D34" s="161">
        <f>SUM(D25:D33)</f>
        <v>255676155</v>
      </c>
      <c r="E34" s="162">
        <f>SUM(E25:E33)</f>
        <v>56204314</v>
      </c>
      <c r="F34" s="162">
        <f aca="true" t="shared" si="1" ref="F34:L34">SUM(F25:F33)</f>
        <v>199096939</v>
      </c>
      <c r="G34" s="162">
        <f t="shared" si="1"/>
        <v>2807132</v>
      </c>
      <c r="H34" s="162">
        <f t="shared" si="1"/>
        <v>10927363</v>
      </c>
      <c r="I34" s="162">
        <f t="shared" si="1"/>
        <v>1831445</v>
      </c>
      <c r="J34" s="162">
        <f t="shared" si="1"/>
        <v>473228</v>
      </c>
      <c r="K34" s="162">
        <f t="shared" si="1"/>
        <v>2075917</v>
      </c>
      <c r="L34" s="162">
        <f t="shared" si="1"/>
        <v>185230</v>
      </c>
      <c r="M34" s="13">
        <v>109</v>
      </c>
    </row>
    <row r="35" spans="1:13" ht="9.75" customHeight="1">
      <c r="A35" s="7">
        <v>110</v>
      </c>
      <c r="B35" s="20" t="s">
        <v>20</v>
      </c>
      <c r="C35" s="20"/>
      <c r="D35" s="161">
        <f>D22+D34</f>
        <v>328362112</v>
      </c>
      <c r="E35" s="162">
        <f>E22+E34</f>
        <v>91669527</v>
      </c>
      <c r="F35" s="162">
        <f aca="true" t="shared" si="2" ref="F35:L35">F22+F34</f>
        <v>234607650</v>
      </c>
      <c r="G35" s="162">
        <f t="shared" si="2"/>
        <v>3897927</v>
      </c>
      <c r="H35" s="162">
        <f t="shared" si="2"/>
        <v>14673769</v>
      </c>
      <c r="I35" s="162">
        <f t="shared" si="2"/>
        <v>3466248</v>
      </c>
      <c r="J35" s="162">
        <f t="shared" si="2"/>
        <v>473228</v>
      </c>
      <c r="K35" s="162">
        <f t="shared" si="2"/>
        <v>3590086</v>
      </c>
      <c r="L35" s="162">
        <f t="shared" si="2"/>
        <v>261683</v>
      </c>
      <c r="M35" s="13">
        <v>110</v>
      </c>
    </row>
    <row r="36" spans="1:13" ht="9.75" customHeight="1">
      <c r="A36" s="7"/>
      <c r="B36" s="20"/>
      <c r="C36" s="20"/>
      <c r="D36" s="17"/>
      <c r="E36" s="17"/>
      <c r="F36" s="17"/>
      <c r="G36" s="17"/>
      <c r="H36" s="17"/>
      <c r="I36" s="17"/>
      <c r="J36" s="17"/>
      <c r="K36" s="17"/>
      <c r="L36" s="17"/>
      <c r="M36" s="13"/>
    </row>
    <row r="37" spans="1:13" s="6" customFormat="1" ht="18" customHeight="1">
      <c r="A37" s="388" t="s">
        <v>6</v>
      </c>
      <c r="B37" s="388"/>
      <c r="C37" s="388"/>
      <c r="D37" s="388"/>
      <c r="E37" s="388"/>
      <c r="F37" s="388"/>
      <c r="G37" s="389" t="s">
        <v>21</v>
      </c>
      <c r="H37" s="389"/>
      <c r="I37" s="389"/>
      <c r="J37" s="389"/>
      <c r="K37" s="389"/>
      <c r="L37" s="389"/>
      <c r="M37" s="389"/>
    </row>
    <row r="38" spans="1:13" ht="9.75" customHeight="1">
      <c r="A38" s="7" t="s">
        <v>8</v>
      </c>
      <c r="B38" s="8" t="s">
        <v>9</v>
      </c>
      <c r="C38" s="8"/>
      <c r="D38" s="10"/>
      <c r="E38" s="9"/>
      <c r="F38" s="9"/>
      <c r="G38" s="9"/>
      <c r="H38" s="9"/>
      <c r="I38" s="9"/>
      <c r="J38" s="9"/>
      <c r="K38" s="9"/>
      <c r="L38" s="9"/>
      <c r="M38" s="9"/>
    </row>
    <row r="39" spans="1:13" ht="9.75" customHeight="1">
      <c r="A39" s="7">
        <v>111</v>
      </c>
      <c r="B39" s="3" t="s">
        <v>27</v>
      </c>
      <c r="C39" s="3"/>
      <c r="D39" s="180">
        <v>89548116</v>
      </c>
      <c r="E39" s="181">
        <v>43290675</v>
      </c>
      <c r="F39" s="181">
        <v>45082240</v>
      </c>
      <c r="G39" s="181">
        <v>3466333</v>
      </c>
      <c r="H39" s="181">
        <v>4661325</v>
      </c>
      <c r="I39" s="181">
        <v>305466</v>
      </c>
      <c r="J39" s="181" t="s">
        <v>343</v>
      </c>
      <c r="K39" s="181">
        <v>795907</v>
      </c>
      <c r="L39" s="181" t="s">
        <v>343</v>
      </c>
      <c r="M39" s="13">
        <v>111</v>
      </c>
    </row>
    <row r="40" spans="1:13" ht="9.75" customHeight="1">
      <c r="A40" s="7">
        <v>112</v>
      </c>
      <c r="B40" s="3" t="s">
        <v>22</v>
      </c>
      <c r="C40" s="3"/>
      <c r="D40" s="180">
        <v>19469458</v>
      </c>
      <c r="E40" s="181">
        <v>10707160</v>
      </c>
      <c r="F40" s="181">
        <v>8762298</v>
      </c>
      <c r="G40" s="181" t="s">
        <v>343</v>
      </c>
      <c r="H40" s="181">
        <v>830000</v>
      </c>
      <c r="I40" s="181">
        <v>301498</v>
      </c>
      <c r="J40" s="181">
        <v>280</v>
      </c>
      <c r="K40" s="181">
        <v>250250</v>
      </c>
      <c r="L40" s="181" t="s">
        <v>343</v>
      </c>
      <c r="M40" s="13">
        <v>112</v>
      </c>
    </row>
    <row r="41" spans="1:13" ht="9.75" customHeight="1">
      <c r="A41" s="7">
        <v>113</v>
      </c>
      <c r="B41" s="3" t="s">
        <v>23</v>
      </c>
      <c r="C41" s="3"/>
      <c r="D41" s="180">
        <v>18147517</v>
      </c>
      <c r="E41" s="181">
        <v>10045404</v>
      </c>
      <c r="F41" s="181">
        <v>7637420</v>
      </c>
      <c r="G41" s="181">
        <v>238887</v>
      </c>
      <c r="H41" s="181">
        <v>1550496</v>
      </c>
      <c r="I41" s="181">
        <v>496166</v>
      </c>
      <c r="J41" s="181">
        <v>616256</v>
      </c>
      <c r="K41" s="181">
        <v>237010</v>
      </c>
      <c r="L41" s="181" t="s">
        <v>343</v>
      </c>
      <c r="M41" s="13">
        <v>113</v>
      </c>
    </row>
    <row r="42" spans="1:13" ht="9.75" customHeight="1">
      <c r="A42" s="7">
        <v>114</v>
      </c>
      <c r="B42" s="3" t="s">
        <v>24</v>
      </c>
      <c r="C42" s="3"/>
      <c r="D42" s="180">
        <v>10188454</v>
      </c>
      <c r="E42" s="181">
        <v>3206236</v>
      </c>
      <c r="F42" s="181">
        <v>6681395</v>
      </c>
      <c r="G42" s="181">
        <v>217548</v>
      </c>
      <c r="H42" s="181">
        <v>369257</v>
      </c>
      <c r="I42" s="181">
        <v>675565</v>
      </c>
      <c r="J42" s="181" t="s">
        <v>343</v>
      </c>
      <c r="K42" s="181">
        <v>16287</v>
      </c>
      <c r="L42" s="181">
        <v>9337</v>
      </c>
      <c r="M42" s="13">
        <v>114</v>
      </c>
    </row>
    <row r="43" spans="1:13" ht="9.75" customHeight="1">
      <c r="A43" s="7">
        <v>115</v>
      </c>
      <c r="B43" s="14" t="s">
        <v>4</v>
      </c>
      <c r="C43" s="14"/>
      <c r="D43" s="161">
        <f>SUM(D39:D42)</f>
        <v>137353545</v>
      </c>
      <c r="E43" s="162">
        <f>SUM(E39:E42)</f>
        <v>67249475</v>
      </c>
      <c r="F43" s="162">
        <f aca="true" t="shared" si="3" ref="F43:L43">SUM(F39:F42)</f>
        <v>68163353</v>
      </c>
      <c r="G43" s="162">
        <f t="shared" si="3"/>
        <v>3922768</v>
      </c>
      <c r="H43" s="162">
        <f t="shared" si="3"/>
        <v>7411078</v>
      </c>
      <c r="I43" s="162">
        <f t="shared" si="3"/>
        <v>1778695</v>
      </c>
      <c r="J43" s="162">
        <f t="shared" si="3"/>
        <v>616536</v>
      </c>
      <c r="K43" s="162">
        <f t="shared" si="3"/>
        <v>1299454</v>
      </c>
      <c r="L43" s="162">
        <f t="shared" si="3"/>
        <v>9337</v>
      </c>
      <c r="M43" s="13">
        <v>115</v>
      </c>
    </row>
    <row r="44" spans="1:13" ht="9.75" customHeight="1">
      <c r="A44" s="7"/>
      <c r="B44" s="2"/>
      <c r="C44" s="2"/>
      <c r="D44" s="11"/>
      <c r="E44" s="12"/>
      <c r="F44" s="12"/>
      <c r="G44" s="12"/>
      <c r="H44" s="12"/>
      <c r="I44" s="12"/>
      <c r="J44" s="12"/>
      <c r="K44" s="12"/>
      <c r="L44" s="12"/>
      <c r="M44" s="13"/>
    </row>
    <row r="45" spans="1:13" ht="9.75" customHeight="1">
      <c r="A45" s="7" t="s">
        <v>8</v>
      </c>
      <c r="B45" s="8" t="s">
        <v>25</v>
      </c>
      <c r="C45" s="8"/>
      <c r="D45" s="18"/>
      <c r="E45" s="19"/>
      <c r="F45" s="19"/>
      <c r="G45" s="19"/>
      <c r="H45" s="19"/>
      <c r="I45" s="19"/>
      <c r="J45" s="19"/>
      <c r="K45" s="19"/>
      <c r="L45" s="19"/>
      <c r="M45" s="9" t="s">
        <v>8</v>
      </c>
    </row>
    <row r="46" spans="1:13" ht="9.75" customHeight="1">
      <c r="A46" s="7">
        <v>116</v>
      </c>
      <c r="B46" s="3" t="s">
        <v>26</v>
      </c>
      <c r="C46" s="3"/>
      <c r="D46" s="180">
        <v>35141192</v>
      </c>
      <c r="E46" s="181">
        <v>8261691</v>
      </c>
      <c r="F46" s="181">
        <v>26184476</v>
      </c>
      <c r="G46" s="181">
        <v>336778</v>
      </c>
      <c r="H46" s="181">
        <v>1200912</v>
      </c>
      <c r="I46" s="181">
        <v>91036</v>
      </c>
      <c r="J46" s="181" t="s">
        <v>343</v>
      </c>
      <c r="K46" s="181">
        <v>242728</v>
      </c>
      <c r="L46" s="181">
        <v>20556</v>
      </c>
      <c r="M46" s="13">
        <v>116</v>
      </c>
    </row>
    <row r="47" spans="1:13" ht="9.75" customHeight="1">
      <c r="A47" s="7">
        <v>117</v>
      </c>
      <c r="B47" s="3" t="s">
        <v>27</v>
      </c>
      <c r="C47" s="3"/>
      <c r="D47" s="180">
        <v>70742152</v>
      </c>
      <c r="E47" s="181">
        <v>17644353</v>
      </c>
      <c r="F47" s="181">
        <v>52900322</v>
      </c>
      <c r="G47" s="181">
        <v>453895</v>
      </c>
      <c r="H47" s="181">
        <v>2948829</v>
      </c>
      <c r="I47" s="181">
        <v>628099</v>
      </c>
      <c r="J47" s="181">
        <v>70235</v>
      </c>
      <c r="K47" s="181">
        <v>630489</v>
      </c>
      <c r="L47" s="181">
        <v>26800</v>
      </c>
      <c r="M47" s="13">
        <v>117</v>
      </c>
    </row>
    <row r="48" spans="1:13" ht="9.75" customHeight="1">
      <c r="A48" s="7">
        <v>118</v>
      </c>
      <c r="B48" s="3" t="s">
        <v>342</v>
      </c>
      <c r="C48" s="3"/>
      <c r="D48" s="180">
        <v>27850237</v>
      </c>
      <c r="E48" s="181">
        <v>5451887</v>
      </c>
      <c r="F48" s="181">
        <v>22109509</v>
      </c>
      <c r="G48" s="181">
        <v>175606</v>
      </c>
      <c r="H48" s="181">
        <v>720352</v>
      </c>
      <c r="I48" s="181">
        <v>216723</v>
      </c>
      <c r="J48" s="181" t="s">
        <v>343</v>
      </c>
      <c r="K48" s="181">
        <v>326443</v>
      </c>
      <c r="L48" s="181" t="s">
        <v>343</v>
      </c>
      <c r="M48" s="13">
        <v>118</v>
      </c>
    </row>
    <row r="49" spans="1:13" ht="9.75" customHeight="1">
      <c r="A49" s="7">
        <v>119</v>
      </c>
      <c r="B49" s="3" t="s">
        <v>28</v>
      </c>
      <c r="C49" s="3"/>
      <c r="D49" s="180">
        <v>32855916</v>
      </c>
      <c r="E49" s="181">
        <v>6644150</v>
      </c>
      <c r="F49" s="181">
        <v>26200591</v>
      </c>
      <c r="G49" s="181">
        <v>291088</v>
      </c>
      <c r="H49" s="181">
        <v>796210</v>
      </c>
      <c r="I49" s="181">
        <v>22683</v>
      </c>
      <c r="J49" s="181">
        <v>105994</v>
      </c>
      <c r="K49" s="181">
        <v>363558</v>
      </c>
      <c r="L49" s="181" t="s">
        <v>343</v>
      </c>
      <c r="M49" s="13">
        <v>119</v>
      </c>
    </row>
    <row r="50" spans="1:13" ht="9.75" customHeight="1">
      <c r="A50" s="7">
        <v>120</v>
      </c>
      <c r="B50" s="3" t="s">
        <v>29</v>
      </c>
      <c r="C50" s="3"/>
      <c r="D50" s="180">
        <v>44921496</v>
      </c>
      <c r="E50" s="181">
        <v>8480427</v>
      </c>
      <c r="F50" s="181">
        <v>36441069</v>
      </c>
      <c r="G50" s="181">
        <v>400425</v>
      </c>
      <c r="H50" s="181">
        <v>1780760</v>
      </c>
      <c r="I50" s="181">
        <v>211366</v>
      </c>
      <c r="J50" s="181" t="s">
        <v>343</v>
      </c>
      <c r="K50" s="181">
        <v>235202</v>
      </c>
      <c r="L50" s="181">
        <v>71588</v>
      </c>
      <c r="M50" s="13">
        <v>120</v>
      </c>
    </row>
    <row r="51" spans="1:13" ht="9.75" customHeight="1">
      <c r="A51" s="7">
        <v>121</v>
      </c>
      <c r="B51" s="3" t="s">
        <v>30</v>
      </c>
      <c r="C51" s="3"/>
      <c r="D51" s="180">
        <v>20683223</v>
      </c>
      <c r="E51" s="181">
        <v>6015482</v>
      </c>
      <c r="F51" s="181">
        <v>13672387</v>
      </c>
      <c r="G51" s="181">
        <v>83425</v>
      </c>
      <c r="H51" s="181">
        <v>296089</v>
      </c>
      <c r="I51" s="181">
        <v>290136</v>
      </c>
      <c r="J51" s="181" t="s">
        <v>343</v>
      </c>
      <c r="K51" s="181">
        <v>333931</v>
      </c>
      <c r="L51" s="181" t="s">
        <v>343</v>
      </c>
      <c r="M51" s="13">
        <v>121</v>
      </c>
    </row>
    <row r="52" spans="1:13" ht="9.75" customHeight="1">
      <c r="A52" s="7">
        <v>122</v>
      </c>
      <c r="B52" s="3" t="s">
        <v>31</v>
      </c>
      <c r="C52" s="3"/>
      <c r="D52" s="180">
        <v>32580466</v>
      </c>
      <c r="E52" s="181">
        <v>6355206</v>
      </c>
      <c r="F52" s="181">
        <v>26225260</v>
      </c>
      <c r="G52" s="181">
        <v>439581</v>
      </c>
      <c r="H52" s="181">
        <v>1124788</v>
      </c>
      <c r="I52" s="181">
        <v>229775</v>
      </c>
      <c r="J52" s="181" t="s">
        <v>343</v>
      </c>
      <c r="K52" s="181">
        <v>191218</v>
      </c>
      <c r="L52" s="181" t="s">
        <v>343</v>
      </c>
      <c r="M52" s="13">
        <v>122</v>
      </c>
    </row>
    <row r="53" spans="1:13" ht="9.75" customHeight="1">
      <c r="A53" s="7">
        <v>123</v>
      </c>
      <c r="B53" s="3" t="s">
        <v>32</v>
      </c>
      <c r="C53" s="3"/>
      <c r="D53" s="180">
        <v>31778883</v>
      </c>
      <c r="E53" s="181">
        <v>5538599</v>
      </c>
      <c r="F53" s="181">
        <v>25602300</v>
      </c>
      <c r="G53" s="181">
        <v>378031</v>
      </c>
      <c r="H53" s="181">
        <v>200251</v>
      </c>
      <c r="I53" s="181">
        <v>360815</v>
      </c>
      <c r="J53" s="181" t="s">
        <v>343</v>
      </c>
      <c r="K53" s="181">
        <v>171885</v>
      </c>
      <c r="L53" s="181">
        <v>100</v>
      </c>
      <c r="M53" s="13">
        <v>123</v>
      </c>
    </row>
    <row r="54" spans="1:13" ht="9.75" customHeight="1">
      <c r="A54" s="7">
        <v>124</v>
      </c>
      <c r="B54" s="3" t="s">
        <v>33</v>
      </c>
      <c r="C54" s="3"/>
      <c r="D54" s="180">
        <v>34283462</v>
      </c>
      <c r="E54" s="181">
        <v>6764537</v>
      </c>
      <c r="F54" s="181">
        <v>27300904</v>
      </c>
      <c r="G54" s="181">
        <v>36522</v>
      </c>
      <c r="H54" s="181">
        <v>676122</v>
      </c>
      <c r="I54" s="181">
        <v>225507</v>
      </c>
      <c r="J54" s="181">
        <v>6967</v>
      </c>
      <c r="K54" s="181">
        <v>153171</v>
      </c>
      <c r="L54" s="181">
        <v>34599</v>
      </c>
      <c r="M54" s="13">
        <v>124</v>
      </c>
    </row>
    <row r="55" spans="1:13" ht="9.75" customHeight="1">
      <c r="A55" s="7">
        <v>125</v>
      </c>
      <c r="B55" s="3" t="s">
        <v>34</v>
      </c>
      <c r="C55" s="3"/>
      <c r="D55" s="180">
        <v>37700028</v>
      </c>
      <c r="E55" s="181">
        <v>9946454</v>
      </c>
      <c r="F55" s="181">
        <v>26978044</v>
      </c>
      <c r="G55" s="181">
        <v>1480</v>
      </c>
      <c r="H55" s="181">
        <v>1188879</v>
      </c>
      <c r="I55" s="181">
        <v>706853</v>
      </c>
      <c r="J55" s="181" t="s">
        <v>343</v>
      </c>
      <c r="K55" s="181">
        <v>813326</v>
      </c>
      <c r="L55" s="181">
        <v>24752</v>
      </c>
      <c r="M55" s="13">
        <v>125</v>
      </c>
    </row>
    <row r="56" spans="1:13" ht="9.75" customHeight="1">
      <c r="A56" s="7">
        <v>126</v>
      </c>
      <c r="B56" s="14" t="s">
        <v>4</v>
      </c>
      <c r="C56" s="14"/>
      <c r="D56" s="161">
        <f>SUM(D46:D55)</f>
        <v>368537055</v>
      </c>
      <c r="E56" s="162">
        <f>SUM(E46:E55)</f>
        <v>81102786</v>
      </c>
      <c r="F56" s="162">
        <f aca="true" t="shared" si="4" ref="F56:L56">SUM(F46:F55)</f>
        <v>283614862</v>
      </c>
      <c r="G56" s="162">
        <f>SUM(G46:G55)</f>
        <v>2596831</v>
      </c>
      <c r="H56" s="162">
        <f t="shared" si="4"/>
        <v>10933192</v>
      </c>
      <c r="I56" s="162">
        <f t="shared" si="4"/>
        <v>2982993</v>
      </c>
      <c r="J56" s="162">
        <f t="shared" si="4"/>
        <v>183196</v>
      </c>
      <c r="K56" s="162">
        <f t="shared" si="4"/>
        <v>3461951</v>
      </c>
      <c r="L56" s="162">
        <f t="shared" si="4"/>
        <v>178395</v>
      </c>
      <c r="M56" s="13">
        <v>126</v>
      </c>
    </row>
    <row r="57" spans="1:13" ht="9.75" customHeight="1">
      <c r="A57" s="7">
        <v>127</v>
      </c>
      <c r="B57" s="20" t="s">
        <v>35</v>
      </c>
      <c r="C57" s="20"/>
      <c r="D57" s="161">
        <f>D43+D56</f>
        <v>505890600</v>
      </c>
      <c r="E57" s="162">
        <f>E43+E56</f>
        <v>148352261</v>
      </c>
      <c r="F57" s="162">
        <f aca="true" t="shared" si="5" ref="F57:L57">F43+F56</f>
        <v>351778215</v>
      </c>
      <c r="G57" s="162">
        <f t="shared" si="5"/>
        <v>6519599</v>
      </c>
      <c r="H57" s="162">
        <f t="shared" si="5"/>
        <v>18344270</v>
      </c>
      <c r="I57" s="162">
        <f t="shared" si="5"/>
        <v>4761688</v>
      </c>
      <c r="J57" s="162">
        <f t="shared" si="5"/>
        <v>799732</v>
      </c>
      <c r="K57" s="162">
        <f t="shared" si="5"/>
        <v>4761405</v>
      </c>
      <c r="L57" s="162">
        <f t="shared" si="5"/>
        <v>187732</v>
      </c>
      <c r="M57" s="13">
        <v>127</v>
      </c>
    </row>
    <row r="58" spans="1:13" ht="2.25" customHeight="1">
      <c r="A58" s="7"/>
      <c r="B58" s="3"/>
      <c r="C58" s="3"/>
      <c r="D58" s="2"/>
      <c r="E58" s="12"/>
      <c r="F58" s="12"/>
      <c r="G58" s="12"/>
      <c r="H58" s="12"/>
      <c r="I58" s="12"/>
      <c r="J58" s="12"/>
      <c r="K58" s="21"/>
      <c r="L58" s="21"/>
      <c r="M58" s="213"/>
    </row>
    <row r="59" spans="1:13" ht="17.25" customHeight="1">
      <c r="A59" s="387" t="s">
        <v>36</v>
      </c>
      <c r="B59" s="387"/>
      <c r="C59" s="387"/>
      <c r="D59" s="387"/>
      <c r="E59" s="387"/>
      <c r="F59" s="387"/>
      <c r="G59" s="387"/>
      <c r="H59" s="387"/>
      <c r="I59" s="387"/>
      <c r="J59" s="387"/>
      <c r="K59" s="21"/>
      <c r="L59" s="21"/>
      <c r="M59" s="213"/>
    </row>
    <row r="60" spans="1:13" s="52" customFormat="1" ht="9" customHeight="1">
      <c r="A60" s="426" t="s">
        <v>379</v>
      </c>
      <c r="B60" s="427"/>
      <c r="C60" s="427"/>
      <c r="D60" s="427"/>
      <c r="E60" s="427"/>
      <c r="F60" s="427"/>
      <c r="G60" s="427"/>
      <c r="H60" s="427"/>
      <c r="I60" s="427"/>
      <c r="J60" s="427"/>
      <c r="K60" s="427"/>
      <c r="L60" s="427"/>
      <c r="M60" s="427"/>
    </row>
    <row r="61" spans="1:13" s="52" customFormat="1" ht="9" customHeight="1">
      <c r="A61" s="300" t="s">
        <v>400</v>
      </c>
      <c r="B61" s="300"/>
      <c r="C61" s="300"/>
      <c r="D61" s="300"/>
      <c r="E61" s="300"/>
      <c r="F61" s="300"/>
      <c r="G61" s="155"/>
      <c r="H61" s="155"/>
      <c r="I61" s="155"/>
      <c r="J61" s="155"/>
      <c r="K61" s="156"/>
      <c r="L61" s="156"/>
      <c r="M61" s="157"/>
    </row>
    <row r="62" spans="1:13" s="52" customFormat="1" ht="9">
      <c r="A62" s="384" t="s">
        <v>147</v>
      </c>
      <c r="B62" s="384"/>
      <c r="C62" s="384"/>
      <c r="D62" s="384"/>
      <c r="E62" s="384"/>
      <c r="F62" s="384"/>
      <c r="M62" s="256"/>
    </row>
    <row r="63" spans="1:13" ht="9.75" customHeight="1">
      <c r="A63" s="7"/>
      <c r="B63" s="3"/>
      <c r="C63" s="3"/>
      <c r="D63" s="2"/>
      <c r="E63" s="12"/>
      <c r="F63" s="12"/>
      <c r="G63" s="12"/>
      <c r="H63" s="12"/>
      <c r="I63" s="12"/>
      <c r="J63" s="12"/>
      <c r="K63" s="21"/>
      <c r="L63" s="21"/>
      <c r="M63" s="213"/>
    </row>
    <row r="64" spans="1:13" ht="9.75" customHeight="1">
      <c r="A64" s="7"/>
      <c r="B64" s="3"/>
      <c r="C64" s="3"/>
      <c r="D64" s="2"/>
      <c r="E64" s="12"/>
      <c r="F64" s="12"/>
      <c r="G64" s="12"/>
      <c r="H64" s="12"/>
      <c r="I64" s="12"/>
      <c r="J64" s="12"/>
      <c r="K64" s="21"/>
      <c r="L64" s="21"/>
      <c r="M64" s="213"/>
    </row>
    <row r="65" spans="1:13" ht="9.75" customHeight="1">
      <c r="A65" s="7"/>
      <c r="B65" s="3"/>
      <c r="C65" s="3"/>
      <c r="D65" s="2"/>
      <c r="E65" s="12"/>
      <c r="F65" s="12"/>
      <c r="G65" s="12"/>
      <c r="H65" s="12"/>
      <c r="I65" s="12"/>
      <c r="J65" s="12"/>
      <c r="K65" s="21"/>
      <c r="L65" s="21"/>
      <c r="M65" s="213"/>
    </row>
    <row r="66" spans="1:13" ht="9.75" customHeight="1">
      <c r="A66" s="7"/>
      <c r="B66" s="3"/>
      <c r="C66" s="3"/>
      <c r="D66" s="2"/>
      <c r="E66" s="12"/>
      <c r="F66" s="12"/>
      <c r="G66" s="12"/>
      <c r="H66" s="12"/>
      <c r="I66" s="12"/>
      <c r="J66" s="12"/>
      <c r="K66" s="21"/>
      <c r="L66" s="21"/>
      <c r="M66" s="213"/>
    </row>
    <row r="67" spans="1:13" ht="9.75" customHeight="1">
      <c r="A67" s="7"/>
      <c r="B67" s="3"/>
      <c r="C67" s="3"/>
      <c r="D67" s="2"/>
      <c r="E67" s="12"/>
      <c r="F67" s="12"/>
      <c r="G67" s="12"/>
      <c r="H67" s="12"/>
      <c r="I67" s="12"/>
      <c r="J67" s="12"/>
      <c r="K67" s="21"/>
      <c r="L67" s="21"/>
      <c r="M67" s="213"/>
    </row>
    <row r="68" spans="1:13" ht="9.75" customHeight="1">
      <c r="A68" s="7"/>
      <c r="B68" s="3"/>
      <c r="C68" s="3"/>
      <c r="D68" s="2"/>
      <c r="E68" s="12"/>
      <c r="F68" s="12"/>
      <c r="G68" s="12"/>
      <c r="H68" s="12"/>
      <c r="I68" s="12"/>
      <c r="J68" s="12"/>
      <c r="K68" s="21"/>
      <c r="L68" s="21"/>
      <c r="M68" s="213"/>
    </row>
    <row r="69" spans="1:13" ht="9.75" customHeight="1">
      <c r="A69" s="7"/>
      <c r="B69" s="3"/>
      <c r="C69" s="3"/>
      <c r="D69" s="2"/>
      <c r="E69" s="12"/>
      <c r="F69" s="12"/>
      <c r="G69" s="12"/>
      <c r="H69" s="12"/>
      <c r="I69" s="12"/>
      <c r="J69" s="12"/>
      <c r="K69" s="21"/>
      <c r="L69" s="21"/>
      <c r="M69" s="213"/>
    </row>
    <row r="70" spans="1:13" ht="9.75" customHeight="1">
      <c r="A70" s="7"/>
      <c r="B70" s="3"/>
      <c r="C70" s="3"/>
      <c r="D70" s="2"/>
      <c r="E70" s="12"/>
      <c r="F70" s="12"/>
      <c r="G70" s="12"/>
      <c r="H70" s="12"/>
      <c r="I70" s="12"/>
      <c r="J70" s="12"/>
      <c r="K70" s="21"/>
      <c r="L70" s="21"/>
      <c r="M70" s="213"/>
    </row>
    <row r="71" spans="1:13" s="23" customFormat="1" ht="9.75" customHeight="1">
      <c r="A71" s="7"/>
      <c r="B71" s="14"/>
      <c r="C71" s="14"/>
      <c r="D71" s="15"/>
      <c r="E71" s="17"/>
      <c r="F71" s="17"/>
      <c r="G71" s="17"/>
      <c r="H71" s="17"/>
      <c r="I71" s="17"/>
      <c r="J71" s="17"/>
      <c r="K71" s="22"/>
      <c r="L71" s="22"/>
      <c r="M71" s="213"/>
    </row>
    <row r="72" spans="1:13" ht="9.75" customHeight="1">
      <c r="A72" s="387"/>
      <c r="B72" s="387"/>
      <c r="C72" s="182"/>
      <c r="D72" s="2"/>
      <c r="E72" s="24"/>
      <c r="F72" s="24"/>
      <c r="G72" s="24"/>
      <c r="H72" s="13"/>
      <c r="I72" s="24"/>
      <c r="J72" s="24"/>
      <c r="K72" s="24"/>
      <c r="L72" s="24"/>
      <c r="M72" s="24"/>
    </row>
    <row r="73" spans="1:13" ht="9.75" customHeight="1">
      <c r="A73" s="387"/>
      <c r="B73" s="387"/>
      <c r="C73" s="387"/>
      <c r="D73" s="387"/>
      <c r="E73" s="387"/>
      <c r="F73" s="387"/>
      <c r="G73" s="387"/>
      <c r="H73" s="387"/>
      <c r="I73" s="387"/>
      <c r="J73" s="387"/>
      <c r="K73" s="2" t="s">
        <v>8</v>
      </c>
      <c r="L73" s="2" t="s">
        <v>8</v>
      </c>
      <c r="M73" s="2" t="s">
        <v>8</v>
      </c>
    </row>
    <row r="74" spans="1:10" ht="9.75" customHeight="1">
      <c r="A74" s="424"/>
      <c r="B74" s="424"/>
      <c r="C74" s="424"/>
      <c r="D74" s="424"/>
      <c r="E74" s="424"/>
      <c r="F74" s="424"/>
      <c r="G74" s="424"/>
      <c r="H74" s="424"/>
      <c r="I74" s="424"/>
      <c r="J74" s="424"/>
    </row>
    <row r="75" ht="9.75" customHeight="1"/>
    <row r="76" ht="9.75" customHeight="1"/>
    <row r="77" ht="9.75" customHeight="1"/>
    <row r="78" ht="9.75" customHeight="1"/>
  </sheetData>
  <sheetProtection/>
  <mergeCells count="29">
    <mergeCell ref="K1:L1"/>
    <mergeCell ref="K8:L11"/>
    <mergeCell ref="I8:J11"/>
    <mergeCell ref="J12:J14"/>
    <mergeCell ref="B2:F2"/>
    <mergeCell ref="E6:F11"/>
    <mergeCell ref="G6:L7"/>
    <mergeCell ref="G8:H11"/>
    <mergeCell ref="D5:D14"/>
    <mergeCell ref="G1:H1"/>
    <mergeCell ref="G2:J2"/>
    <mergeCell ref="A17:F17"/>
    <mergeCell ref="A72:B72"/>
    <mergeCell ref="G37:M37"/>
    <mergeCell ref="B5:C15"/>
    <mergeCell ref="H12:H14"/>
    <mergeCell ref="B3:F3"/>
    <mergeCell ref="G3:H3"/>
    <mergeCell ref="L12:L14"/>
    <mergeCell ref="E1:F1"/>
    <mergeCell ref="A59:J59"/>
    <mergeCell ref="A73:J73"/>
    <mergeCell ref="A61:F61"/>
    <mergeCell ref="A74:J74"/>
    <mergeCell ref="A16:J16"/>
    <mergeCell ref="A37:F37"/>
    <mergeCell ref="A60:M60"/>
    <mergeCell ref="A62:F62"/>
    <mergeCell ref="F12:F14"/>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&amp;C29</oddFooter>
    <firstFooter>&amp;C28</firstFooter>
  </headerFooter>
</worksheet>
</file>

<file path=xl/worksheets/sheet14.xml><?xml version="1.0" encoding="utf-8"?>
<worksheet xmlns="http://schemas.openxmlformats.org/spreadsheetml/2006/main" xmlns:r="http://schemas.openxmlformats.org/officeDocument/2006/relationships">
  <dimension ref="A1:S62"/>
  <sheetViews>
    <sheetView view="pageLayout" workbookViewId="0" topLeftCell="A1">
      <selection activeCell="F18" sqref="F18"/>
    </sheetView>
  </sheetViews>
  <sheetFormatPr defaultColWidth="11.421875" defaultRowHeight="12.75"/>
  <cols>
    <col min="1" max="1" width="3.7109375" style="212"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53" customWidth="1"/>
  </cols>
  <sheetData>
    <row r="1" spans="1:15" s="4" customFormat="1" ht="12" customHeight="1">
      <c r="A1" s="369"/>
      <c r="B1" s="369"/>
      <c r="C1" s="369"/>
      <c r="D1" s="369"/>
      <c r="E1" s="369"/>
      <c r="F1" s="369"/>
      <c r="G1" s="369"/>
      <c r="H1" s="369"/>
      <c r="I1" s="369"/>
      <c r="J1" s="369"/>
      <c r="K1" s="369"/>
      <c r="L1" s="369"/>
      <c r="M1" s="369"/>
      <c r="N1" s="369"/>
      <c r="O1" s="369"/>
    </row>
    <row r="2" spans="1:15" s="4" customFormat="1" ht="12" customHeight="1">
      <c r="A2" s="60"/>
      <c r="B2" s="50"/>
      <c r="C2" s="50"/>
      <c r="D2" s="50"/>
      <c r="E2" s="352"/>
      <c r="F2" s="352"/>
      <c r="G2" s="352" t="s">
        <v>208</v>
      </c>
      <c r="H2" s="352"/>
      <c r="I2" s="358" t="s">
        <v>209</v>
      </c>
      <c r="J2" s="358"/>
      <c r="K2" s="358"/>
      <c r="L2" s="358"/>
      <c r="M2" s="62" t="s">
        <v>8</v>
      </c>
      <c r="O2" s="212"/>
    </row>
    <row r="3" spans="1:15" s="4" customFormat="1" ht="12" customHeight="1">
      <c r="A3" s="246"/>
      <c r="B3" s="352" t="s">
        <v>210</v>
      </c>
      <c r="C3" s="352"/>
      <c r="D3" s="352"/>
      <c r="E3" s="352"/>
      <c r="F3" s="352"/>
      <c r="G3" s="352"/>
      <c r="H3" s="352"/>
      <c r="I3" s="358" t="s">
        <v>211</v>
      </c>
      <c r="J3" s="358"/>
      <c r="K3" s="358"/>
      <c r="L3" s="358"/>
      <c r="M3" s="87"/>
      <c r="O3" s="212"/>
    </row>
    <row r="4" spans="1:15" s="4" customFormat="1" ht="12" customHeight="1">
      <c r="A4" s="246"/>
      <c r="B4" s="352" t="s">
        <v>412</v>
      </c>
      <c r="C4" s="352"/>
      <c r="D4" s="352"/>
      <c r="E4" s="352"/>
      <c r="F4" s="352"/>
      <c r="G4" s="352"/>
      <c r="H4" s="352"/>
      <c r="I4" s="370" t="s">
        <v>212</v>
      </c>
      <c r="J4" s="370"/>
      <c r="K4" s="87"/>
      <c r="L4" s="87"/>
      <c r="M4" s="62" t="s">
        <v>8</v>
      </c>
      <c r="O4" s="212"/>
    </row>
    <row r="5" spans="1:15" s="4" customFormat="1" ht="12" customHeight="1">
      <c r="A5" s="212"/>
      <c r="B5" s="88"/>
      <c r="C5" s="88"/>
      <c r="D5" s="88"/>
      <c r="E5" s="88"/>
      <c r="H5" s="89" t="s">
        <v>2</v>
      </c>
      <c r="I5" s="88" t="s">
        <v>3</v>
      </c>
      <c r="J5" s="88"/>
      <c r="K5" s="88"/>
      <c r="L5" s="88"/>
      <c r="M5" s="88"/>
      <c r="O5" s="212"/>
    </row>
    <row r="6" spans="1:15" ht="12.75">
      <c r="A6" s="91" t="s">
        <v>8</v>
      </c>
      <c r="B6" s="371" t="s">
        <v>215</v>
      </c>
      <c r="C6" s="376"/>
      <c r="D6" s="93" t="s">
        <v>8</v>
      </c>
      <c r="E6" s="95" t="s">
        <v>8</v>
      </c>
      <c r="F6" s="95" t="s">
        <v>8</v>
      </c>
      <c r="G6" s="95" t="s">
        <v>8</v>
      </c>
      <c r="H6" s="94" t="s">
        <v>213</v>
      </c>
      <c r="I6" s="95" t="s">
        <v>214</v>
      </c>
      <c r="J6" s="95" t="s">
        <v>8</v>
      </c>
      <c r="K6" s="95" t="s">
        <v>8</v>
      </c>
      <c r="L6" s="95" t="s">
        <v>8</v>
      </c>
      <c r="M6" s="95" t="s">
        <v>8</v>
      </c>
      <c r="N6" s="91" t="s">
        <v>8</v>
      </c>
      <c r="O6" s="261" t="s">
        <v>8</v>
      </c>
    </row>
    <row r="7" spans="1:15" ht="12.75">
      <c r="A7" s="96" t="s">
        <v>8</v>
      </c>
      <c r="B7" s="372"/>
      <c r="C7" s="382"/>
      <c r="D7" s="395" t="s">
        <v>224</v>
      </c>
      <c r="E7" s="396"/>
      <c r="F7" s="396"/>
      <c r="G7" s="396"/>
      <c r="H7" s="396"/>
      <c r="I7" s="393" t="s">
        <v>214</v>
      </c>
      <c r="J7" s="393"/>
      <c r="K7" s="393"/>
      <c r="L7" s="393"/>
      <c r="M7" s="393"/>
      <c r="N7" s="417"/>
      <c r="O7" s="262" t="s">
        <v>8</v>
      </c>
    </row>
    <row r="8" spans="1:15" ht="12.75">
      <c r="A8" s="96" t="s">
        <v>8</v>
      </c>
      <c r="B8" s="372"/>
      <c r="C8" s="382"/>
      <c r="D8" s="397"/>
      <c r="E8" s="398"/>
      <c r="F8" s="398"/>
      <c r="G8" s="398"/>
      <c r="H8" s="398"/>
      <c r="I8" s="394"/>
      <c r="J8" s="394"/>
      <c r="K8" s="394"/>
      <c r="L8" s="394"/>
      <c r="M8" s="394"/>
      <c r="N8" s="418"/>
      <c r="O8" s="262" t="s">
        <v>8</v>
      </c>
    </row>
    <row r="9" spans="1:15" ht="12.75" customHeight="1">
      <c r="A9" s="96" t="s">
        <v>8</v>
      </c>
      <c r="B9" s="372"/>
      <c r="C9" s="382"/>
      <c r="D9" s="371" t="s">
        <v>309</v>
      </c>
      <c r="E9" s="377"/>
      <c r="F9" s="371" t="s">
        <v>188</v>
      </c>
      <c r="G9" s="376"/>
      <c r="H9" s="376"/>
      <c r="I9" s="376" t="s">
        <v>330</v>
      </c>
      <c r="J9" s="377"/>
      <c r="K9" s="371" t="s">
        <v>40</v>
      </c>
      <c r="L9" s="377"/>
      <c r="M9" s="371" t="s">
        <v>307</v>
      </c>
      <c r="N9" s="377"/>
      <c r="O9" s="262" t="s">
        <v>8</v>
      </c>
    </row>
    <row r="10" spans="1:15" ht="24">
      <c r="A10" s="99" t="s">
        <v>190</v>
      </c>
      <c r="B10" s="372"/>
      <c r="C10" s="382"/>
      <c r="D10" s="372"/>
      <c r="E10" s="380"/>
      <c r="F10" s="381"/>
      <c r="G10" s="378"/>
      <c r="H10" s="378"/>
      <c r="I10" s="382"/>
      <c r="J10" s="380"/>
      <c r="K10" s="372"/>
      <c r="L10" s="380"/>
      <c r="M10" s="372"/>
      <c r="N10" s="380"/>
      <c r="O10" s="146" t="s">
        <v>190</v>
      </c>
    </row>
    <row r="11" spans="1:15" ht="12.75" customHeight="1">
      <c r="A11" s="99" t="s">
        <v>194</v>
      </c>
      <c r="B11" s="372"/>
      <c r="C11" s="382"/>
      <c r="D11" s="372"/>
      <c r="E11" s="380"/>
      <c r="F11" s="371" t="s">
        <v>305</v>
      </c>
      <c r="G11" s="377"/>
      <c r="H11" s="371" t="s">
        <v>306</v>
      </c>
      <c r="I11" s="382"/>
      <c r="J11" s="380"/>
      <c r="K11" s="372"/>
      <c r="L11" s="380"/>
      <c r="M11" s="372"/>
      <c r="N11" s="380"/>
      <c r="O11" s="146" t="s">
        <v>194</v>
      </c>
    </row>
    <row r="12" spans="1:15" ht="12.75" customHeight="1">
      <c r="A12" s="96" t="s">
        <v>8</v>
      </c>
      <c r="B12" s="372"/>
      <c r="C12" s="382"/>
      <c r="D12" s="372"/>
      <c r="E12" s="380"/>
      <c r="F12" s="372"/>
      <c r="G12" s="380"/>
      <c r="H12" s="372"/>
      <c r="I12" s="382"/>
      <c r="J12" s="380"/>
      <c r="K12" s="372"/>
      <c r="L12" s="380"/>
      <c r="M12" s="372"/>
      <c r="N12" s="380"/>
      <c r="O12" s="262" t="s">
        <v>8</v>
      </c>
    </row>
    <row r="13" spans="1:15" ht="22.5" customHeight="1">
      <c r="A13" s="96" t="s">
        <v>8</v>
      </c>
      <c r="B13" s="372"/>
      <c r="C13" s="382"/>
      <c r="D13" s="381"/>
      <c r="E13" s="379"/>
      <c r="F13" s="381"/>
      <c r="G13" s="379"/>
      <c r="H13" s="381"/>
      <c r="I13" s="378"/>
      <c r="J13" s="379"/>
      <c r="K13" s="381"/>
      <c r="L13" s="379"/>
      <c r="M13" s="381"/>
      <c r="N13" s="379"/>
      <c r="O13" s="262" t="s">
        <v>8</v>
      </c>
    </row>
    <row r="14" spans="1:15" ht="12.75">
      <c r="A14" s="96"/>
      <c r="B14" s="372"/>
      <c r="C14" s="382"/>
      <c r="D14" s="102" t="s">
        <v>216</v>
      </c>
      <c r="E14" s="390" t="s">
        <v>285</v>
      </c>
      <c r="F14" s="102" t="s">
        <v>216</v>
      </c>
      <c r="G14" s="390" t="s">
        <v>285</v>
      </c>
      <c r="H14" s="103" t="s">
        <v>216</v>
      </c>
      <c r="I14" s="104" t="s">
        <v>216</v>
      </c>
      <c r="J14" s="390" t="s">
        <v>285</v>
      </c>
      <c r="K14" s="102" t="s">
        <v>216</v>
      </c>
      <c r="L14" s="390" t="s">
        <v>285</v>
      </c>
      <c r="M14" s="102" t="s">
        <v>216</v>
      </c>
      <c r="N14" s="390" t="s">
        <v>384</v>
      </c>
      <c r="O14" s="262" t="s">
        <v>8</v>
      </c>
    </row>
    <row r="15" spans="1:15" ht="22.5" customHeight="1">
      <c r="A15" s="96"/>
      <c r="B15" s="372"/>
      <c r="C15" s="382"/>
      <c r="D15" s="100" t="s">
        <v>217</v>
      </c>
      <c r="E15" s="391"/>
      <c r="F15" s="100" t="s">
        <v>217</v>
      </c>
      <c r="G15" s="391"/>
      <c r="H15" s="101" t="s">
        <v>217</v>
      </c>
      <c r="I15" s="99" t="s">
        <v>217</v>
      </c>
      <c r="J15" s="391"/>
      <c r="K15" s="100" t="s">
        <v>217</v>
      </c>
      <c r="L15" s="391"/>
      <c r="M15" s="100" t="s">
        <v>217</v>
      </c>
      <c r="N15" s="391"/>
      <c r="O15" s="262" t="s">
        <v>8</v>
      </c>
    </row>
    <row r="16" spans="1:15" ht="19.5" customHeight="1">
      <c r="A16" s="96" t="s">
        <v>8</v>
      </c>
      <c r="B16" s="372"/>
      <c r="C16" s="382"/>
      <c r="D16" s="100" t="s">
        <v>218</v>
      </c>
      <c r="E16" s="392"/>
      <c r="F16" s="100" t="s">
        <v>218</v>
      </c>
      <c r="G16" s="392"/>
      <c r="H16" s="144" t="s">
        <v>218</v>
      </c>
      <c r="I16" s="145" t="s">
        <v>218</v>
      </c>
      <c r="J16" s="392"/>
      <c r="K16" s="100" t="s">
        <v>218</v>
      </c>
      <c r="L16" s="392"/>
      <c r="M16" s="100" t="s">
        <v>393</v>
      </c>
      <c r="N16" s="392"/>
      <c r="O16" s="262" t="s">
        <v>8</v>
      </c>
    </row>
    <row r="17" spans="1:15" s="255" customFormat="1" ht="12.75" customHeight="1">
      <c r="A17" s="105" t="s">
        <v>8</v>
      </c>
      <c r="B17" s="373"/>
      <c r="C17" s="383"/>
      <c r="D17" s="106" t="s">
        <v>55</v>
      </c>
      <c r="E17" s="106" t="s">
        <v>56</v>
      </c>
      <c r="F17" s="106" t="s">
        <v>57</v>
      </c>
      <c r="G17" s="107" t="s">
        <v>199</v>
      </c>
      <c r="H17" s="107" t="s">
        <v>237</v>
      </c>
      <c r="I17" s="139" t="s">
        <v>238</v>
      </c>
      <c r="J17" s="106" t="s">
        <v>239</v>
      </c>
      <c r="K17" s="106" t="s">
        <v>240</v>
      </c>
      <c r="L17" s="106" t="s">
        <v>241</v>
      </c>
      <c r="M17" s="106" t="s">
        <v>242</v>
      </c>
      <c r="N17" s="106" t="s">
        <v>243</v>
      </c>
      <c r="O17" s="279" t="s">
        <v>8</v>
      </c>
    </row>
    <row r="19" spans="1:19" s="6" customFormat="1" ht="18" customHeight="1">
      <c r="A19" s="215"/>
      <c r="B19" s="90"/>
      <c r="C19" s="90"/>
      <c r="D19" s="90"/>
      <c r="E19" s="90"/>
      <c r="F19" s="90"/>
      <c r="H19" s="85" t="s">
        <v>6</v>
      </c>
      <c r="I19" s="389" t="s">
        <v>7</v>
      </c>
      <c r="J19" s="389"/>
      <c r="K19" s="90"/>
      <c r="L19" s="90"/>
      <c r="M19" s="90"/>
      <c r="N19" s="90"/>
      <c r="O19" s="254"/>
      <c r="P19" s="90"/>
      <c r="Q19" s="90"/>
      <c r="R19" s="90"/>
      <c r="S19" s="90"/>
    </row>
    <row r="20" spans="1:19" s="4" customFormat="1" ht="9.75" customHeight="1">
      <c r="A20" s="7" t="s">
        <v>8</v>
      </c>
      <c r="B20" s="8" t="s">
        <v>9</v>
      </c>
      <c r="C20" s="8"/>
      <c r="D20" s="10"/>
      <c r="E20" s="9"/>
      <c r="F20" s="9"/>
      <c r="G20" s="9"/>
      <c r="H20" s="9"/>
      <c r="I20" s="9"/>
      <c r="J20" s="9"/>
      <c r="K20" s="9"/>
      <c r="L20" s="9"/>
      <c r="M20" s="9"/>
      <c r="N20" s="9"/>
      <c r="O20" s="9"/>
      <c r="P20" s="9"/>
      <c r="Q20" s="9"/>
      <c r="R20" s="9"/>
      <c r="S20" s="9"/>
    </row>
    <row r="21" spans="1:18" s="4" customFormat="1" ht="9.75" customHeight="1">
      <c r="A21" s="7">
        <v>96</v>
      </c>
      <c r="B21" s="3" t="s">
        <v>10</v>
      </c>
      <c r="C21" s="3"/>
      <c r="D21" s="11">
        <v>537805</v>
      </c>
      <c r="E21" s="12">
        <v>9259589</v>
      </c>
      <c r="F21" s="12">
        <v>531622</v>
      </c>
      <c r="G21" s="12">
        <v>9259589</v>
      </c>
      <c r="H21" s="12">
        <v>6183</v>
      </c>
      <c r="I21" s="12">
        <v>6868705</v>
      </c>
      <c r="J21" s="12">
        <v>2451718</v>
      </c>
      <c r="K21" s="12" t="s">
        <v>343</v>
      </c>
      <c r="L21" s="12" t="s">
        <v>343</v>
      </c>
      <c r="M21" s="12">
        <v>273880</v>
      </c>
      <c r="N21" s="12">
        <v>252036</v>
      </c>
      <c r="O21" s="13">
        <v>96</v>
      </c>
      <c r="P21" s="12"/>
      <c r="Q21" s="12"/>
      <c r="R21" s="12"/>
    </row>
    <row r="22" spans="1:18" s="4" customFormat="1" ht="9.75" customHeight="1">
      <c r="A22" s="7">
        <v>97</v>
      </c>
      <c r="B22" s="3" t="s">
        <v>11</v>
      </c>
      <c r="C22" s="3"/>
      <c r="D22" s="11">
        <v>907627</v>
      </c>
      <c r="E22" s="12">
        <v>5970775</v>
      </c>
      <c r="F22" s="12">
        <v>726588</v>
      </c>
      <c r="G22" s="12">
        <v>5970775</v>
      </c>
      <c r="H22" s="12">
        <v>181039</v>
      </c>
      <c r="I22" s="12">
        <v>4639732</v>
      </c>
      <c r="J22" s="12" t="s">
        <v>343</v>
      </c>
      <c r="K22" s="12">
        <v>9653</v>
      </c>
      <c r="L22" s="12" t="s">
        <v>343</v>
      </c>
      <c r="M22" s="12">
        <v>436412</v>
      </c>
      <c r="N22" s="12">
        <v>243801</v>
      </c>
      <c r="O22" s="13">
        <v>97</v>
      </c>
      <c r="P22" s="12"/>
      <c r="Q22" s="12"/>
      <c r="R22" s="12"/>
    </row>
    <row r="23" spans="1:18" s="4" customFormat="1" ht="9.75" customHeight="1">
      <c r="A23" s="7">
        <v>98</v>
      </c>
      <c r="B23" s="3" t="s">
        <v>12</v>
      </c>
      <c r="C23" s="3"/>
      <c r="D23" s="11">
        <v>2411200</v>
      </c>
      <c r="E23" s="12">
        <v>12701742</v>
      </c>
      <c r="F23" s="12">
        <v>1535452</v>
      </c>
      <c r="G23" s="12">
        <v>12701742</v>
      </c>
      <c r="H23" s="12">
        <v>875748</v>
      </c>
      <c r="I23" s="12">
        <v>15135683</v>
      </c>
      <c r="J23" s="12" t="s">
        <v>343</v>
      </c>
      <c r="K23" s="12">
        <v>2992</v>
      </c>
      <c r="L23" s="12" t="s">
        <v>343</v>
      </c>
      <c r="M23" s="12">
        <v>1757</v>
      </c>
      <c r="N23" s="12">
        <v>808191</v>
      </c>
      <c r="O23" s="13">
        <v>98</v>
      </c>
      <c r="P23" s="12"/>
      <c r="Q23" s="12"/>
      <c r="R23" s="12"/>
    </row>
    <row r="24" spans="1:18" s="4" customFormat="1" ht="9.75" customHeight="1">
      <c r="A24" s="7">
        <v>99</v>
      </c>
      <c r="B24" s="14" t="s">
        <v>4</v>
      </c>
      <c r="C24" s="14"/>
      <c r="D24" s="16">
        <f>SUM(D21:D23)</f>
        <v>3856632</v>
      </c>
      <c r="E24" s="17">
        <f>SUM(E21:E23)</f>
        <v>27932106</v>
      </c>
      <c r="F24" s="17">
        <f aca="true" t="shared" si="0" ref="F24:N24">SUM(F21:F23)</f>
        <v>2793662</v>
      </c>
      <c r="G24" s="17">
        <f t="shared" si="0"/>
        <v>27932106</v>
      </c>
      <c r="H24" s="17">
        <f t="shared" si="0"/>
        <v>1062970</v>
      </c>
      <c r="I24" s="17">
        <f t="shared" si="0"/>
        <v>26644120</v>
      </c>
      <c r="J24" s="17">
        <f t="shared" si="0"/>
        <v>2451718</v>
      </c>
      <c r="K24" s="17">
        <f t="shared" si="0"/>
        <v>12645</v>
      </c>
      <c r="L24" s="143">
        <v>0</v>
      </c>
      <c r="M24" s="17">
        <f t="shared" si="0"/>
        <v>712049</v>
      </c>
      <c r="N24" s="17">
        <f t="shared" si="0"/>
        <v>1304028</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8</v>
      </c>
      <c r="B26" s="8" t="s">
        <v>13</v>
      </c>
      <c r="C26" s="8"/>
      <c r="D26" s="18"/>
      <c r="E26" s="19"/>
      <c r="F26" s="19"/>
      <c r="G26" s="19"/>
      <c r="H26" s="19"/>
      <c r="I26" s="19"/>
      <c r="J26" s="19"/>
      <c r="K26" s="19"/>
      <c r="L26" s="19"/>
      <c r="M26" s="12"/>
      <c r="N26" s="19"/>
      <c r="O26" s="9"/>
      <c r="P26" s="19"/>
      <c r="Q26" s="19"/>
      <c r="R26" s="19"/>
    </row>
    <row r="27" spans="1:18" s="4" customFormat="1" ht="9.75" customHeight="1">
      <c r="A27" s="7">
        <v>100</v>
      </c>
      <c r="B27" s="3" t="s">
        <v>10</v>
      </c>
      <c r="C27" s="3"/>
      <c r="D27" s="11">
        <v>398245</v>
      </c>
      <c r="E27" s="12">
        <v>33860980</v>
      </c>
      <c r="F27" s="12">
        <v>354769</v>
      </c>
      <c r="G27" s="12">
        <v>33860980</v>
      </c>
      <c r="H27" s="12">
        <v>43476</v>
      </c>
      <c r="I27" s="12">
        <v>5976637</v>
      </c>
      <c r="J27" s="12" t="s">
        <v>343</v>
      </c>
      <c r="K27" s="12">
        <v>47375</v>
      </c>
      <c r="L27" s="12" t="s">
        <v>343</v>
      </c>
      <c r="M27" s="12">
        <v>314099</v>
      </c>
      <c r="N27" s="12">
        <v>364872</v>
      </c>
      <c r="O27" s="13">
        <v>100</v>
      </c>
      <c r="P27" s="12"/>
      <c r="Q27" s="12"/>
      <c r="R27" s="12"/>
    </row>
    <row r="28" spans="1:18" s="4" customFormat="1" ht="9.75" customHeight="1">
      <c r="A28" s="7">
        <v>101</v>
      </c>
      <c r="B28" s="3" t="s">
        <v>14</v>
      </c>
      <c r="C28" s="3"/>
      <c r="D28" s="11">
        <v>575864</v>
      </c>
      <c r="E28" s="12">
        <v>14472353</v>
      </c>
      <c r="F28" s="12">
        <v>292496</v>
      </c>
      <c r="G28" s="12">
        <v>14472353</v>
      </c>
      <c r="H28" s="12">
        <v>283368</v>
      </c>
      <c r="I28" s="12">
        <v>5143897</v>
      </c>
      <c r="J28" s="12" t="s">
        <v>343</v>
      </c>
      <c r="K28" s="12">
        <v>89360</v>
      </c>
      <c r="L28" s="12" t="s">
        <v>343</v>
      </c>
      <c r="M28" s="12">
        <v>711220</v>
      </c>
      <c r="N28" s="12">
        <v>181804</v>
      </c>
      <c r="O28" s="13">
        <v>101</v>
      </c>
      <c r="P28" s="12"/>
      <c r="Q28" s="12"/>
      <c r="R28" s="12"/>
    </row>
    <row r="29" spans="1:18" s="4" customFormat="1" ht="9.75" customHeight="1">
      <c r="A29" s="7">
        <v>102</v>
      </c>
      <c r="B29" s="3" t="s">
        <v>15</v>
      </c>
      <c r="C29" s="3"/>
      <c r="D29" s="11">
        <v>517162</v>
      </c>
      <c r="E29" s="12">
        <v>16693307</v>
      </c>
      <c r="F29" s="12">
        <v>396077</v>
      </c>
      <c r="G29" s="12">
        <v>16693307</v>
      </c>
      <c r="H29" s="12">
        <v>121085</v>
      </c>
      <c r="I29" s="12">
        <v>4040447</v>
      </c>
      <c r="J29" s="12" t="s">
        <v>343</v>
      </c>
      <c r="K29" s="12" t="s">
        <v>343</v>
      </c>
      <c r="L29" s="12" t="s">
        <v>343</v>
      </c>
      <c r="M29" s="12">
        <v>3678</v>
      </c>
      <c r="N29" s="12">
        <v>155000</v>
      </c>
      <c r="O29" s="13">
        <v>102</v>
      </c>
      <c r="P29" s="12"/>
      <c r="Q29" s="12"/>
      <c r="R29" s="12"/>
    </row>
    <row r="30" spans="1:18" s="4" customFormat="1" ht="9.75" customHeight="1">
      <c r="A30" s="7">
        <v>103</v>
      </c>
      <c r="B30" s="3" t="s">
        <v>16</v>
      </c>
      <c r="C30" s="3"/>
      <c r="D30" s="11">
        <v>535535</v>
      </c>
      <c r="E30" s="12">
        <v>11352542</v>
      </c>
      <c r="F30" s="12">
        <v>452267</v>
      </c>
      <c r="G30" s="12">
        <v>11352542</v>
      </c>
      <c r="H30" s="12">
        <v>83268</v>
      </c>
      <c r="I30" s="12">
        <v>3831269</v>
      </c>
      <c r="J30" s="12" t="s">
        <v>343</v>
      </c>
      <c r="K30" s="12">
        <v>8454</v>
      </c>
      <c r="L30" s="12" t="s">
        <v>343</v>
      </c>
      <c r="M30" s="12">
        <v>51157</v>
      </c>
      <c r="N30" s="12">
        <v>207500</v>
      </c>
      <c r="O30" s="13">
        <v>103</v>
      </c>
      <c r="P30" s="12"/>
      <c r="Q30" s="12"/>
      <c r="R30" s="12"/>
    </row>
    <row r="31" spans="1:18" s="4" customFormat="1" ht="9.75" customHeight="1">
      <c r="A31" s="7">
        <v>104</v>
      </c>
      <c r="B31" s="3" t="s">
        <v>17</v>
      </c>
      <c r="C31" s="3"/>
      <c r="D31" s="11">
        <v>276452</v>
      </c>
      <c r="E31" s="12">
        <v>11238471</v>
      </c>
      <c r="F31" s="12">
        <v>166119</v>
      </c>
      <c r="G31" s="12">
        <v>11238471</v>
      </c>
      <c r="H31" s="12">
        <v>110333</v>
      </c>
      <c r="I31" s="12">
        <v>4118443</v>
      </c>
      <c r="J31" s="12" t="s">
        <v>343</v>
      </c>
      <c r="K31" s="12" t="s">
        <v>343</v>
      </c>
      <c r="L31" s="12" t="s">
        <v>343</v>
      </c>
      <c r="M31" s="12">
        <v>25139</v>
      </c>
      <c r="N31" s="12">
        <v>398003</v>
      </c>
      <c r="O31" s="13">
        <v>104</v>
      </c>
      <c r="P31" s="12"/>
      <c r="Q31" s="12"/>
      <c r="R31" s="12"/>
    </row>
    <row r="32" spans="1:18" s="4" customFormat="1" ht="9.75" customHeight="1">
      <c r="A32" s="7">
        <v>105</v>
      </c>
      <c r="B32" s="3" t="s">
        <v>18</v>
      </c>
      <c r="C32" s="3"/>
      <c r="D32" s="11">
        <v>574312</v>
      </c>
      <c r="E32" s="12">
        <v>26633094</v>
      </c>
      <c r="F32" s="12">
        <v>334008</v>
      </c>
      <c r="G32" s="12">
        <v>26633094</v>
      </c>
      <c r="H32" s="12">
        <v>240304</v>
      </c>
      <c r="I32" s="12">
        <v>5151298</v>
      </c>
      <c r="J32" s="12" t="s">
        <v>343</v>
      </c>
      <c r="K32" s="12">
        <v>29559</v>
      </c>
      <c r="L32" s="12" t="s">
        <v>343</v>
      </c>
      <c r="M32" s="12">
        <v>553890</v>
      </c>
      <c r="N32" s="12">
        <v>341566</v>
      </c>
      <c r="O32" s="13">
        <v>105</v>
      </c>
      <c r="P32" s="12"/>
      <c r="Q32" s="12"/>
      <c r="R32" s="12"/>
    </row>
    <row r="33" spans="1:18" s="4" customFormat="1" ht="9.75" customHeight="1">
      <c r="A33" s="7">
        <v>106</v>
      </c>
      <c r="B33" s="3" t="s">
        <v>19</v>
      </c>
      <c r="C33" s="3"/>
      <c r="D33" s="11">
        <v>344487</v>
      </c>
      <c r="E33" s="12">
        <v>18640080</v>
      </c>
      <c r="F33" s="12">
        <v>283308</v>
      </c>
      <c r="G33" s="12">
        <v>18640080</v>
      </c>
      <c r="H33" s="12">
        <v>61179</v>
      </c>
      <c r="I33" s="12">
        <v>3664272</v>
      </c>
      <c r="J33" s="12" t="s">
        <v>343</v>
      </c>
      <c r="K33" s="12">
        <v>2991</v>
      </c>
      <c r="L33" s="12" t="s">
        <v>343</v>
      </c>
      <c r="M33" s="12">
        <v>103490</v>
      </c>
      <c r="N33" s="12">
        <v>466060</v>
      </c>
      <c r="O33" s="13">
        <v>106</v>
      </c>
      <c r="P33" s="12"/>
      <c r="Q33" s="12"/>
      <c r="R33" s="12"/>
    </row>
    <row r="34" spans="1:18" s="4" customFormat="1" ht="9.75" customHeight="1">
      <c r="A34" s="7">
        <v>107</v>
      </c>
      <c r="B34" s="3" t="s">
        <v>11</v>
      </c>
      <c r="C34" s="3"/>
      <c r="D34" s="11">
        <v>1105717</v>
      </c>
      <c r="E34" s="12">
        <v>18585392</v>
      </c>
      <c r="F34" s="12">
        <v>375931</v>
      </c>
      <c r="G34" s="12">
        <v>18585392</v>
      </c>
      <c r="H34" s="12">
        <v>729786</v>
      </c>
      <c r="I34" s="12">
        <v>4728572</v>
      </c>
      <c r="J34" s="12" t="s">
        <v>343</v>
      </c>
      <c r="K34" s="12">
        <v>12569</v>
      </c>
      <c r="L34" s="12" t="s">
        <v>343</v>
      </c>
      <c r="M34" s="12">
        <v>391302</v>
      </c>
      <c r="N34" s="12">
        <v>303384</v>
      </c>
      <c r="O34" s="13">
        <v>107</v>
      </c>
      <c r="P34" s="12"/>
      <c r="Q34" s="12"/>
      <c r="R34" s="12"/>
    </row>
    <row r="35" spans="1:18" s="4" customFormat="1" ht="9.75" customHeight="1">
      <c r="A35" s="7">
        <v>108</v>
      </c>
      <c r="B35" s="3" t="s">
        <v>12</v>
      </c>
      <c r="C35" s="3"/>
      <c r="D35" s="11">
        <v>1079397</v>
      </c>
      <c r="E35" s="12">
        <v>33091974</v>
      </c>
      <c r="F35" s="12">
        <v>704303</v>
      </c>
      <c r="G35" s="12">
        <v>33091974</v>
      </c>
      <c r="H35" s="12">
        <v>375094</v>
      </c>
      <c r="I35" s="12">
        <v>5075170</v>
      </c>
      <c r="J35" s="12" t="s">
        <v>343</v>
      </c>
      <c r="K35" s="12">
        <v>7089</v>
      </c>
      <c r="L35" s="12" t="s">
        <v>343</v>
      </c>
      <c r="M35" s="12">
        <v>1272</v>
      </c>
      <c r="N35" s="12">
        <v>524736</v>
      </c>
      <c r="O35" s="13">
        <v>108</v>
      </c>
      <c r="P35" s="12"/>
      <c r="Q35" s="12"/>
      <c r="R35" s="12"/>
    </row>
    <row r="36" spans="1:18" s="4" customFormat="1" ht="9.75" customHeight="1">
      <c r="A36" s="7">
        <v>109</v>
      </c>
      <c r="B36" s="14" t="s">
        <v>4</v>
      </c>
      <c r="C36" s="14"/>
      <c r="D36" s="16">
        <f>SUM(D27:D35)</f>
        <v>5407171</v>
      </c>
      <c r="E36" s="17">
        <f>SUM(E27:E35)</f>
        <v>184568193</v>
      </c>
      <c r="F36" s="17">
        <f aca="true" t="shared" si="1" ref="F36:N36">SUM(F27:F35)</f>
        <v>3359278</v>
      </c>
      <c r="G36" s="17">
        <f t="shared" si="1"/>
        <v>184568193</v>
      </c>
      <c r="H36" s="17">
        <f t="shared" si="1"/>
        <v>2047893</v>
      </c>
      <c r="I36" s="17">
        <f t="shared" si="1"/>
        <v>41730005</v>
      </c>
      <c r="J36" s="143">
        <f t="shared" si="1"/>
        <v>0</v>
      </c>
      <c r="K36" s="17">
        <f t="shared" si="1"/>
        <v>197397</v>
      </c>
      <c r="L36" s="17" t="s">
        <v>377</v>
      </c>
      <c r="M36" s="17">
        <f t="shared" si="1"/>
        <v>2155247</v>
      </c>
      <c r="N36" s="17">
        <f t="shared" si="1"/>
        <v>2942925</v>
      </c>
      <c r="O36" s="13">
        <v>109</v>
      </c>
      <c r="P36" s="17"/>
      <c r="Q36" s="17"/>
      <c r="R36" s="17"/>
    </row>
    <row r="37" spans="1:18" s="4" customFormat="1" ht="9.75" customHeight="1">
      <c r="A37" s="7">
        <v>110</v>
      </c>
      <c r="B37" s="20" t="s">
        <v>20</v>
      </c>
      <c r="C37" s="20"/>
      <c r="D37" s="16">
        <f>D24+D36</f>
        <v>9263803</v>
      </c>
      <c r="E37" s="17">
        <f>E24+E36</f>
        <v>212500299</v>
      </c>
      <c r="F37" s="17">
        <f aca="true" t="shared" si="2" ref="F37:N37">F24+F36</f>
        <v>6152940</v>
      </c>
      <c r="G37" s="17">
        <f t="shared" si="2"/>
        <v>212500299</v>
      </c>
      <c r="H37" s="17">
        <f t="shared" si="2"/>
        <v>3110863</v>
      </c>
      <c r="I37" s="17">
        <f t="shared" si="2"/>
        <v>68374125</v>
      </c>
      <c r="J37" s="17">
        <f t="shared" si="2"/>
        <v>2451718</v>
      </c>
      <c r="K37" s="17">
        <f t="shared" si="2"/>
        <v>210042</v>
      </c>
      <c r="L37" s="17" t="s">
        <v>377</v>
      </c>
      <c r="M37" s="17">
        <f t="shared" si="2"/>
        <v>2867296</v>
      </c>
      <c r="N37" s="17">
        <f t="shared" si="2"/>
        <v>4246953</v>
      </c>
      <c r="O37" s="13">
        <v>110</v>
      </c>
      <c r="P37" s="17"/>
      <c r="Q37" s="17"/>
      <c r="R37" s="17"/>
    </row>
    <row r="38" spans="1:19" s="6" customFormat="1" ht="18" customHeight="1">
      <c r="A38" s="215"/>
      <c r="B38" s="90"/>
      <c r="C38" s="90"/>
      <c r="D38" s="90"/>
      <c r="E38" s="90"/>
      <c r="F38" s="90"/>
      <c r="H38" s="85" t="s">
        <v>6</v>
      </c>
      <c r="I38" s="90" t="s">
        <v>21</v>
      </c>
      <c r="J38" s="90"/>
      <c r="K38" s="90"/>
      <c r="L38" s="90"/>
      <c r="M38" s="12"/>
      <c r="N38" s="90"/>
      <c r="O38" s="254"/>
      <c r="P38" s="90"/>
      <c r="Q38" s="90"/>
      <c r="R38" s="90"/>
      <c r="S38" s="90"/>
    </row>
    <row r="39" spans="1:19" s="4" customFormat="1" ht="9.75" customHeight="1">
      <c r="A39" s="7" t="s">
        <v>8</v>
      </c>
      <c r="B39" s="8" t="s">
        <v>9</v>
      </c>
      <c r="C39" s="8"/>
      <c r="D39" s="10"/>
      <c r="E39" s="9"/>
      <c r="F39" s="9"/>
      <c r="G39" s="9"/>
      <c r="H39" s="9"/>
      <c r="I39" s="9"/>
      <c r="J39" s="9"/>
      <c r="K39" s="9"/>
      <c r="L39" s="9"/>
      <c r="M39" s="12"/>
      <c r="N39" s="9"/>
      <c r="O39" s="9"/>
      <c r="P39" s="9"/>
      <c r="Q39" s="9"/>
      <c r="R39" s="9"/>
      <c r="S39" s="9"/>
    </row>
    <row r="40" spans="1:18" s="4" customFormat="1" ht="9.75" customHeight="1">
      <c r="A40" s="7">
        <v>111</v>
      </c>
      <c r="B40" s="3" t="s">
        <v>27</v>
      </c>
      <c r="C40" s="3"/>
      <c r="D40" s="11">
        <v>1910342</v>
      </c>
      <c r="E40" s="12">
        <v>39314163</v>
      </c>
      <c r="F40" s="12">
        <v>1619756</v>
      </c>
      <c r="G40" s="12">
        <v>39314163</v>
      </c>
      <c r="H40" s="12">
        <v>290586</v>
      </c>
      <c r="I40" s="12">
        <v>35448797</v>
      </c>
      <c r="J40" s="12" t="s">
        <v>343</v>
      </c>
      <c r="K40" s="12" t="s">
        <v>343</v>
      </c>
      <c r="L40" s="12" t="s">
        <v>343</v>
      </c>
      <c r="M40" s="12">
        <v>1363830</v>
      </c>
      <c r="N40" s="12">
        <v>1106752</v>
      </c>
      <c r="O40" s="13">
        <v>111</v>
      </c>
      <c r="P40" s="12"/>
      <c r="Q40" s="12"/>
      <c r="R40" s="12"/>
    </row>
    <row r="41" spans="1:18" s="4" customFormat="1" ht="9.75" customHeight="1">
      <c r="A41" s="7">
        <v>112</v>
      </c>
      <c r="B41" s="3" t="s">
        <v>22</v>
      </c>
      <c r="C41" s="3"/>
      <c r="D41" s="11">
        <v>5409029</v>
      </c>
      <c r="E41" s="12">
        <v>7830803</v>
      </c>
      <c r="F41" s="12">
        <v>5328212</v>
      </c>
      <c r="G41" s="12">
        <v>7830803</v>
      </c>
      <c r="H41" s="12">
        <v>80817</v>
      </c>
      <c r="I41" s="12">
        <v>4672914</v>
      </c>
      <c r="J41" s="12" t="s">
        <v>343</v>
      </c>
      <c r="K41" s="12">
        <v>285</v>
      </c>
      <c r="L41" s="12" t="s">
        <v>343</v>
      </c>
      <c r="M41" s="12">
        <v>73184</v>
      </c>
      <c r="N41" s="12">
        <v>101215</v>
      </c>
      <c r="O41" s="13">
        <v>112</v>
      </c>
      <c r="P41" s="12"/>
      <c r="Q41" s="12"/>
      <c r="R41" s="12"/>
    </row>
    <row r="42" spans="1:18" s="4" customFormat="1" ht="9.75" customHeight="1">
      <c r="A42" s="7">
        <v>113</v>
      </c>
      <c r="B42" s="3" t="s">
        <v>23</v>
      </c>
      <c r="C42" s="3"/>
      <c r="D42" s="11">
        <v>682127</v>
      </c>
      <c r="E42" s="12">
        <v>5317668</v>
      </c>
      <c r="F42" s="12">
        <v>406524</v>
      </c>
      <c r="G42" s="12">
        <v>5317668</v>
      </c>
      <c r="H42" s="12">
        <v>275603</v>
      </c>
      <c r="I42" s="12">
        <v>7883258</v>
      </c>
      <c r="J42" s="12" t="s">
        <v>343</v>
      </c>
      <c r="K42" s="12">
        <v>4657</v>
      </c>
      <c r="L42" s="12" t="s">
        <v>343</v>
      </c>
      <c r="M42" s="12">
        <v>503299</v>
      </c>
      <c r="N42" s="12">
        <v>153000</v>
      </c>
      <c r="O42" s="13">
        <v>113</v>
      </c>
      <c r="P42" s="12"/>
      <c r="Q42" s="12"/>
      <c r="R42" s="12"/>
    </row>
    <row r="43" spans="1:18" s="4" customFormat="1" ht="9.75" customHeight="1">
      <c r="A43" s="7">
        <v>114</v>
      </c>
      <c r="B43" s="3" t="s">
        <v>24</v>
      </c>
      <c r="C43" s="3"/>
      <c r="D43" s="11">
        <v>330806</v>
      </c>
      <c r="E43" s="12">
        <v>5821554</v>
      </c>
      <c r="F43" s="12">
        <v>274132</v>
      </c>
      <c r="G43" s="12">
        <v>5821554</v>
      </c>
      <c r="H43" s="12">
        <v>56674</v>
      </c>
      <c r="I43" s="12">
        <v>1963552</v>
      </c>
      <c r="J43" s="12" t="s">
        <v>343</v>
      </c>
      <c r="K43" s="12" t="s">
        <v>343</v>
      </c>
      <c r="L43" s="12" t="s">
        <v>343</v>
      </c>
      <c r="M43" s="12">
        <v>2478</v>
      </c>
      <c r="N43" s="12">
        <v>481247</v>
      </c>
      <c r="O43" s="13">
        <v>114</v>
      </c>
      <c r="P43" s="12"/>
      <c r="Q43" s="12"/>
      <c r="R43" s="12"/>
    </row>
    <row r="44" spans="1:18" s="4" customFormat="1" ht="9.75" customHeight="1">
      <c r="A44" s="7">
        <v>115</v>
      </c>
      <c r="B44" s="14" t="s">
        <v>4</v>
      </c>
      <c r="C44" s="14"/>
      <c r="D44" s="16">
        <f>SUM(D40:D43)</f>
        <v>8332304</v>
      </c>
      <c r="E44" s="17">
        <f>SUM(E40:E43)</f>
        <v>58284188</v>
      </c>
      <c r="F44" s="17">
        <f aca="true" t="shared" si="3" ref="F44:N44">SUM(F40:F43)</f>
        <v>7628624</v>
      </c>
      <c r="G44" s="17">
        <f t="shared" si="3"/>
        <v>58284188</v>
      </c>
      <c r="H44" s="17">
        <f t="shared" si="3"/>
        <v>703680</v>
      </c>
      <c r="I44" s="17">
        <f t="shared" si="3"/>
        <v>49968521</v>
      </c>
      <c r="J44" s="143">
        <f t="shared" si="3"/>
        <v>0</v>
      </c>
      <c r="K44" s="17">
        <f t="shared" si="3"/>
        <v>4942</v>
      </c>
      <c r="L44" s="143">
        <f t="shared" si="3"/>
        <v>0</v>
      </c>
      <c r="M44" s="17">
        <f t="shared" si="3"/>
        <v>1942791</v>
      </c>
      <c r="N44" s="17">
        <f t="shared" si="3"/>
        <v>1842214</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8</v>
      </c>
      <c r="B46" s="8" t="s">
        <v>25</v>
      </c>
      <c r="C46" s="8"/>
      <c r="D46" s="18"/>
      <c r="E46" s="19"/>
      <c r="F46" s="19"/>
      <c r="G46" s="19"/>
      <c r="H46" s="19"/>
      <c r="I46" s="19"/>
      <c r="J46" s="19"/>
      <c r="K46" s="19"/>
      <c r="L46" s="19"/>
      <c r="M46" s="12"/>
      <c r="N46" s="19"/>
      <c r="O46" s="9" t="s">
        <v>8</v>
      </c>
      <c r="P46" s="19"/>
      <c r="Q46" s="19"/>
      <c r="R46" s="19"/>
    </row>
    <row r="47" spans="1:18" s="4" customFormat="1" ht="9.75" customHeight="1">
      <c r="A47" s="7">
        <v>116</v>
      </c>
      <c r="B47" s="3" t="s">
        <v>26</v>
      </c>
      <c r="C47" s="3"/>
      <c r="D47" s="11">
        <v>912584</v>
      </c>
      <c r="E47" s="12">
        <v>24703896</v>
      </c>
      <c r="F47" s="12">
        <v>364813</v>
      </c>
      <c r="G47" s="12">
        <v>24703896</v>
      </c>
      <c r="H47" s="12">
        <v>547771</v>
      </c>
      <c r="I47" s="12">
        <v>6645790</v>
      </c>
      <c r="J47" s="12" t="s">
        <v>343</v>
      </c>
      <c r="K47" s="12" t="s">
        <v>343</v>
      </c>
      <c r="L47" s="12" t="s">
        <v>343</v>
      </c>
      <c r="M47" s="12">
        <v>32775</v>
      </c>
      <c r="N47" s="12">
        <v>259112</v>
      </c>
      <c r="O47" s="13">
        <v>116</v>
      </c>
      <c r="P47" s="12"/>
      <c r="Q47" s="12"/>
      <c r="R47" s="12"/>
    </row>
    <row r="48" spans="1:18" s="4" customFormat="1" ht="9.75" customHeight="1">
      <c r="A48" s="7">
        <v>117</v>
      </c>
      <c r="B48" s="3" t="s">
        <v>27</v>
      </c>
      <c r="C48" s="3"/>
      <c r="D48" s="11">
        <v>1636162</v>
      </c>
      <c r="E48" s="12">
        <v>49479918</v>
      </c>
      <c r="F48" s="12">
        <v>863655</v>
      </c>
      <c r="G48" s="12">
        <v>49479918</v>
      </c>
      <c r="H48" s="12">
        <v>772507</v>
      </c>
      <c r="I48" s="12">
        <v>13398669</v>
      </c>
      <c r="J48" s="12" t="s">
        <v>343</v>
      </c>
      <c r="K48" s="12" t="s">
        <v>343</v>
      </c>
      <c r="L48" s="12" t="s">
        <v>343</v>
      </c>
      <c r="M48" s="12">
        <v>897039</v>
      </c>
      <c r="N48" s="12">
        <v>374540</v>
      </c>
      <c r="O48" s="13">
        <v>117</v>
      </c>
      <c r="P48" s="12"/>
      <c r="Q48" s="12"/>
      <c r="R48" s="12"/>
    </row>
    <row r="49" spans="1:18" s="4" customFormat="1" ht="9.75" customHeight="1">
      <c r="A49" s="7">
        <v>118</v>
      </c>
      <c r="B49" s="3" t="s">
        <v>342</v>
      </c>
      <c r="C49" s="3"/>
      <c r="D49" s="11">
        <v>705227</v>
      </c>
      <c r="E49" s="12">
        <v>21182990</v>
      </c>
      <c r="F49" s="12">
        <v>382293</v>
      </c>
      <c r="G49" s="12">
        <v>21182990</v>
      </c>
      <c r="H49" s="12">
        <v>322934</v>
      </c>
      <c r="I49" s="12">
        <v>3599622</v>
      </c>
      <c r="J49" s="12" t="s">
        <v>343</v>
      </c>
      <c r="K49" s="12">
        <v>3329</v>
      </c>
      <c r="L49" s="12" t="s">
        <v>343</v>
      </c>
      <c r="M49" s="12">
        <v>424937</v>
      </c>
      <c r="N49" s="12">
        <v>206167</v>
      </c>
      <c r="O49" s="13">
        <v>118</v>
      </c>
      <c r="P49" s="12"/>
      <c r="Q49" s="12"/>
      <c r="R49" s="12"/>
    </row>
    <row r="50" spans="1:18" s="4" customFormat="1" ht="9.75" customHeight="1">
      <c r="A50" s="7">
        <v>119</v>
      </c>
      <c r="B50" s="3" t="s">
        <v>28</v>
      </c>
      <c r="C50" s="3"/>
      <c r="D50" s="11">
        <v>573291</v>
      </c>
      <c r="E50" s="12">
        <v>24889206</v>
      </c>
      <c r="F50" s="12">
        <v>294020</v>
      </c>
      <c r="G50" s="12">
        <v>24889206</v>
      </c>
      <c r="H50" s="12">
        <v>279271</v>
      </c>
      <c r="I50" s="12">
        <v>5207410</v>
      </c>
      <c r="J50" s="12" t="s">
        <v>343</v>
      </c>
      <c r="K50" s="12">
        <v>7097</v>
      </c>
      <c r="L50" s="12" t="s">
        <v>343</v>
      </c>
      <c r="M50" s="12">
        <v>179023</v>
      </c>
      <c r="N50" s="12">
        <v>409181</v>
      </c>
      <c r="O50" s="13">
        <v>119</v>
      </c>
      <c r="P50" s="12"/>
      <c r="Q50" s="12"/>
      <c r="R50" s="12"/>
    </row>
    <row r="51" spans="1:18" s="4" customFormat="1" ht="9.75" customHeight="1">
      <c r="A51" s="7">
        <v>120</v>
      </c>
      <c r="B51" s="3" t="s">
        <v>29</v>
      </c>
      <c r="C51" s="3"/>
      <c r="D51" s="11">
        <v>1139866</v>
      </c>
      <c r="E51" s="12">
        <v>34168221</v>
      </c>
      <c r="F51" s="12">
        <v>700586</v>
      </c>
      <c r="G51" s="12">
        <v>34168221</v>
      </c>
      <c r="H51" s="12">
        <v>439280</v>
      </c>
      <c r="I51" s="12">
        <v>5822073</v>
      </c>
      <c r="J51" s="12" t="s">
        <v>343</v>
      </c>
      <c r="K51" s="12">
        <v>24322</v>
      </c>
      <c r="L51" s="12" t="s">
        <v>343</v>
      </c>
      <c r="M51" s="12">
        <v>647173</v>
      </c>
      <c r="N51" s="12">
        <v>420500</v>
      </c>
      <c r="O51" s="13">
        <v>120</v>
      </c>
      <c r="P51" s="12"/>
      <c r="Q51" s="12"/>
      <c r="R51" s="12"/>
    </row>
    <row r="52" spans="1:18" s="4" customFormat="1" ht="9.75" customHeight="1">
      <c r="A52" s="7">
        <v>121</v>
      </c>
      <c r="B52" s="3" t="s">
        <v>30</v>
      </c>
      <c r="C52" s="3"/>
      <c r="D52" s="11">
        <v>873784</v>
      </c>
      <c r="E52" s="12">
        <v>13261864</v>
      </c>
      <c r="F52" s="12">
        <v>475513</v>
      </c>
      <c r="G52" s="12">
        <v>13261864</v>
      </c>
      <c r="H52" s="12">
        <v>398271</v>
      </c>
      <c r="I52" s="12">
        <v>4354963</v>
      </c>
      <c r="J52" s="12" t="s">
        <v>343</v>
      </c>
      <c r="K52" s="12" t="s">
        <v>343</v>
      </c>
      <c r="L52" s="12" t="s">
        <v>343</v>
      </c>
      <c r="M52" s="12">
        <v>79243</v>
      </c>
      <c r="N52" s="12">
        <v>114434</v>
      </c>
      <c r="O52" s="13">
        <v>121</v>
      </c>
      <c r="P52" s="12"/>
      <c r="Q52" s="12"/>
      <c r="R52" s="12"/>
    </row>
    <row r="53" spans="1:18" s="4" customFormat="1" ht="9.75" customHeight="1">
      <c r="A53" s="7">
        <v>122</v>
      </c>
      <c r="B53" s="3" t="s">
        <v>31</v>
      </c>
      <c r="C53" s="3"/>
      <c r="D53" s="11">
        <v>496146</v>
      </c>
      <c r="E53" s="12">
        <v>24764423</v>
      </c>
      <c r="F53" s="12">
        <v>292903</v>
      </c>
      <c r="G53" s="12">
        <v>24764423</v>
      </c>
      <c r="H53" s="12">
        <v>203243</v>
      </c>
      <c r="I53" s="12">
        <v>4629905</v>
      </c>
      <c r="J53" s="12" t="s">
        <v>343</v>
      </c>
      <c r="K53" s="12">
        <v>9717</v>
      </c>
      <c r="L53" s="12" t="s">
        <v>343</v>
      </c>
      <c r="M53" s="12">
        <v>358864</v>
      </c>
      <c r="N53" s="12">
        <v>336049</v>
      </c>
      <c r="O53" s="13">
        <v>122</v>
      </c>
      <c r="P53" s="12"/>
      <c r="Q53" s="12"/>
      <c r="R53" s="12"/>
    </row>
    <row r="54" spans="1:18" s="4" customFormat="1" ht="9.75" customHeight="1">
      <c r="A54" s="7">
        <v>123</v>
      </c>
      <c r="B54" s="3" t="s">
        <v>32</v>
      </c>
      <c r="C54" s="3"/>
      <c r="D54" s="11">
        <v>620953</v>
      </c>
      <c r="E54" s="12">
        <v>25104669</v>
      </c>
      <c r="F54" s="12">
        <v>260714</v>
      </c>
      <c r="G54" s="12">
        <v>25104669</v>
      </c>
      <c r="H54" s="12">
        <v>360239</v>
      </c>
      <c r="I54" s="12">
        <v>3877732</v>
      </c>
      <c r="J54" s="12" t="s">
        <v>343</v>
      </c>
      <c r="K54" s="12">
        <v>2749</v>
      </c>
      <c r="L54" s="12" t="s">
        <v>343</v>
      </c>
      <c r="M54" s="12">
        <v>126434</v>
      </c>
      <c r="N54" s="12">
        <v>297280</v>
      </c>
      <c r="O54" s="13">
        <v>123</v>
      </c>
      <c r="P54" s="12"/>
      <c r="Q54" s="12"/>
      <c r="R54" s="12"/>
    </row>
    <row r="55" spans="1:18" s="4" customFormat="1" ht="9.75" customHeight="1">
      <c r="A55" s="7">
        <v>124</v>
      </c>
      <c r="B55" s="3" t="s">
        <v>33</v>
      </c>
      <c r="C55" s="3"/>
      <c r="D55" s="11">
        <v>463154</v>
      </c>
      <c r="E55" s="12">
        <v>26244044</v>
      </c>
      <c r="F55" s="12">
        <v>197865</v>
      </c>
      <c r="G55" s="12">
        <v>26244044</v>
      </c>
      <c r="H55" s="12">
        <v>265289</v>
      </c>
      <c r="I55" s="12">
        <v>5812597</v>
      </c>
      <c r="J55" s="12" t="s">
        <v>343</v>
      </c>
      <c r="K55" s="12" t="s">
        <v>343</v>
      </c>
      <c r="L55" s="12" t="s">
        <v>343</v>
      </c>
      <c r="M55" s="12">
        <v>73586</v>
      </c>
      <c r="N55" s="12">
        <v>339172</v>
      </c>
      <c r="O55" s="13">
        <v>124</v>
      </c>
      <c r="P55" s="12"/>
      <c r="Q55" s="12"/>
      <c r="R55" s="12"/>
    </row>
    <row r="56" spans="1:18" s="4" customFormat="1" ht="9.75" customHeight="1">
      <c r="A56" s="7">
        <v>125</v>
      </c>
      <c r="B56" s="3" t="s">
        <v>34</v>
      </c>
      <c r="C56" s="3"/>
      <c r="D56" s="11">
        <v>611050</v>
      </c>
      <c r="E56" s="12">
        <v>25158830</v>
      </c>
      <c r="F56" s="12">
        <v>261732</v>
      </c>
      <c r="G56" s="12">
        <v>25158830</v>
      </c>
      <c r="H56" s="12">
        <v>349318</v>
      </c>
      <c r="I56" s="12">
        <v>7790167</v>
      </c>
      <c r="J56" s="12" t="s">
        <v>343</v>
      </c>
      <c r="K56" s="12">
        <v>23578</v>
      </c>
      <c r="L56" s="12" t="s">
        <v>343</v>
      </c>
      <c r="M56" s="12" t="s">
        <v>343</v>
      </c>
      <c r="N56" s="12">
        <v>605583</v>
      </c>
      <c r="O56" s="13">
        <v>125</v>
      </c>
      <c r="P56" s="12"/>
      <c r="Q56" s="12"/>
      <c r="R56" s="12"/>
    </row>
    <row r="57" spans="1:18" s="4" customFormat="1" ht="9.75" customHeight="1">
      <c r="A57" s="7">
        <v>126</v>
      </c>
      <c r="B57" s="14" t="s">
        <v>4</v>
      </c>
      <c r="C57" s="14"/>
      <c r="D57" s="16">
        <f>SUM(D47:D56)</f>
        <v>8032217</v>
      </c>
      <c r="E57" s="17">
        <f>SUM(E47:E56)</f>
        <v>268958061</v>
      </c>
      <c r="F57" s="17">
        <f aca="true" t="shared" si="4" ref="F57:N57">SUM(F47:F56)</f>
        <v>4094094</v>
      </c>
      <c r="G57" s="17">
        <f t="shared" si="4"/>
        <v>268958061</v>
      </c>
      <c r="H57" s="17">
        <f t="shared" si="4"/>
        <v>3938123</v>
      </c>
      <c r="I57" s="17">
        <f t="shared" si="4"/>
        <v>61138928</v>
      </c>
      <c r="J57" s="143">
        <f t="shared" si="4"/>
        <v>0</v>
      </c>
      <c r="K57" s="17">
        <f t="shared" si="4"/>
        <v>70792</v>
      </c>
      <c r="L57" s="143">
        <f t="shared" si="4"/>
        <v>0</v>
      </c>
      <c r="M57" s="17">
        <f t="shared" si="4"/>
        <v>2819074</v>
      </c>
      <c r="N57" s="17">
        <f t="shared" si="4"/>
        <v>3362018</v>
      </c>
      <c r="O57" s="13">
        <v>126</v>
      </c>
      <c r="P57" s="17"/>
      <c r="Q57" s="17"/>
      <c r="R57" s="17"/>
    </row>
    <row r="58" spans="1:18" s="4" customFormat="1" ht="9.75" customHeight="1">
      <c r="A58" s="7">
        <v>127</v>
      </c>
      <c r="B58" s="20" t="s">
        <v>35</v>
      </c>
      <c r="C58" s="20"/>
      <c r="D58" s="16">
        <f>D44+D57</f>
        <v>16364521</v>
      </c>
      <c r="E58" s="17">
        <f>E44+E57</f>
        <v>327242249</v>
      </c>
      <c r="F58" s="17">
        <f aca="true" t="shared" si="5" ref="F58:N58">F44+F57</f>
        <v>11722718</v>
      </c>
      <c r="G58" s="17">
        <f t="shared" si="5"/>
        <v>327242249</v>
      </c>
      <c r="H58" s="17">
        <f t="shared" si="5"/>
        <v>4641803</v>
      </c>
      <c r="I58" s="17">
        <f t="shared" si="5"/>
        <v>111107449</v>
      </c>
      <c r="J58" s="143">
        <f t="shared" si="5"/>
        <v>0</v>
      </c>
      <c r="K58" s="17">
        <f t="shared" si="5"/>
        <v>75734</v>
      </c>
      <c r="L58" s="143">
        <f t="shared" si="5"/>
        <v>0</v>
      </c>
      <c r="M58" s="17">
        <f t="shared" si="5"/>
        <v>4761865</v>
      </c>
      <c r="N58" s="17">
        <f t="shared" si="5"/>
        <v>5204232</v>
      </c>
      <c r="O58" s="13">
        <v>127</v>
      </c>
      <c r="P58" s="17"/>
      <c r="Q58" s="17"/>
      <c r="R58" s="17"/>
    </row>
    <row r="59" spans="1:19" s="4" customFormat="1" ht="9.75" customHeight="1">
      <c r="A59" s="7"/>
      <c r="B59" s="8"/>
      <c r="C59" s="8"/>
      <c r="D59" s="9"/>
      <c r="E59" s="19"/>
      <c r="F59" s="19"/>
      <c r="G59" s="19"/>
      <c r="H59" s="19"/>
      <c r="I59" s="19"/>
      <c r="J59" s="19"/>
      <c r="K59" s="21"/>
      <c r="L59" s="21"/>
      <c r="M59" s="21"/>
      <c r="N59" s="21"/>
      <c r="O59" s="213"/>
      <c r="P59" s="21"/>
      <c r="Q59" s="21"/>
      <c r="R59" s="21"/>
      <c r="S59" s="5"/>
    </row>
    <row r="60" spans="1:19" s="4" customFormat="1" ht="9.75" customHeight="1">
      <c r="A60" s="387" t="s">
        <v>36</v>
      </c>
      <c r="B60" s="387"/>
      <c r="C60" s="387"/>
      <c r="D60" s="387"/>
      <c r="E60" s="387"/>
      <c r="F60" s="387"/>
      <c r="G60" s="387"/>
      <c r="H60" s="387"/>
      <c r="I60" s="387"/>
      <c r="J60" s="387"/>
      <c r="K60" s="21"/>
      <c r="L60" s="21"/>
      <c r="M60" s="21"/>
      <c r="N60" s="21"/>
      <c r="O60" s="213"/>
      <c r="P60" s="21"/>
      <c r="Q60" s="21"/>
      <c r="R60" s="21"/>
      <c r="S60" s="5"/>
    </row>
    <row r="61" spans="1:16" s="226" customFormat="1" ht="9" customHeight="1">
      <c r="A61" s="227" t="s">
        <v>370</v>
      </c>
      <c r="B61" s="227"/>
      <c r="C61" s="227"/>
      <c r="D61" s="227"/>
      <c r="E61" s="227"/>
      <c r="F61" s="227"/>
      <c r="G61" s="227"/>
      <c r="H61" s="227"/>
      <c r="I61" s="227"/>
      <c r="J61" s="227"/>
      <c r="K61" s="227"/>
      <c r="L61" s="227"/>
      <c r="M61" s="227"/>
      <c r="N61" s="227"/>
      <c r="O61" s="227"/>
      <c r="P61" s="227"/>
    </row>
    <row r="62" spans="1:15" s="226" customFormat="1" ht="8.25">
      <c r="A62" s="227" t="s">
        <v>376</v>
      </c>
      <c r="B62" s="227"/>
      <c r="C62" s="227"/>
      <c r="D62" s="227"/>
      <c r="E62" s="227"/>
      <c r="F62" s="227"/>
      <c r="G62" s="227"/>
      <c r="H62" s="227"/>
      <c r="O62" s="228"/>
    </row>
  </sheetData>
  <sheetProtection/>
  <mergeCells count="26">
    <mergeCell ref="A60:J60"/>
    <mergeCell ref="F11:G13"/>
    <mergeCell ref="H11:H13"/>
    <mergeCell ref="E14:E16"/>
    <mergeCell ref="G14:G16"/>
    <mergeCell ref="I19:J19"/>
    <mergeCell ref="M9:N13"/>
    <mergeCell ref="N14:N16"/>
    <mergeCell ref="B6:C17"/>
    <mergeCell ref="I7:N8"/>
    <mergeCell ref="D7:H8"/>
    <mergeCell ref="L14:L16"/>
    <mergeCell ref="D9:E13"/>
    <mergeCell ref="K9:L13"/>
    <mergeCell ref="I9:J13"/>
    <mergeCell ref="J14:J16"/>
    <mergeCell ref="F9:H10"/>
    <mergeCell ref="B4:H4"/>
    <mergeCell ref="A1:H1"/>
    <mergeCell ref="I1:O1"/>
    <mergeCell ref="I4:J4"/>
    <mergeCell ref="E2:F2"/>
    <mergeCell ref="G2:H2"/>
    <mergeCell ref="I2:L2"/>
    <mergeCell ref="I3:L3"/>
    <mergeCell ref="B3:H3"/>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&amp;C30</oddFooter>
    <evenFooter>&amp;C31</even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S78"/>
  <sheetViews>
    <sheetView view="pageLayout" workbookViewId="0" topLeftCell="A1">
      <selection activeCell="F67" sqref="F67"/>
    </sheetView>
  </sheetViews>
  <sheetFormatPr defaultColWidth="11.421875" defaultRowHeight="12.75"/>
  <cols>
    <col min="1" max="1" width="4.28125" style="253" bestFit="1" customWidth="1"/>
    <col min="2" max="2" width="26.421875" style="0" customWidth="1"/>
    <col min="3" max="3" width="0.85546875" style="0" customWidth="1"/>
    <col min="4" max="8" width="13.8515625" style="0" customWidth="1"/>
    <col min="9" max="14" width="15.8515625" style="0" customWidth="1"/>
    <col min="15" max="15" width="4.28125" style="253" bestFit="1" customWidth="1"/>
  </cols>
  <sheetData>
    <row r="1" spans="1:15" s="4" customFormat="1" ht="12" customHeight="1">
      <c r="A1" s="60"/>
      <c r="B1" s="50"/>
      <c r="C1" s="50"/>
      <c r="D1" s="50"/>
      <c r="E1" s="352"/>
      <c r="F1" s="352"/>
      <c r="G1" s="352" t="s">
        <v>208</v>
      </c>
      <c r="H1" s="352"/>
      <c r="I1" s="358" t="s">
        <v>209</v>
      </c>
      <c r="J1" s="358"/>
      <c r="K1" s="358"/>
      <c r="L1" s="358"/>
      <c r="M1" s="62" t="s">
        <v>8</v>
      </c>
      <c r="O1" s="212"/>
    </row>
    <row r="2" spans="1:15" s="4" customFormat="1" ht="12" customHeight="1">
      <c r="A2" s="246"/>
      <c r="B2" s="352" t="s">
        <v>210</v>
      </c>
      <c r="C2" s="352"/>
      <c r="D2" s="352"/>
      <c r="E2" s="352"/>
      <c r="F2" s="352"/>
      <c r="G2" s="352"/>
      <c r="H2" s="352"/>
      <c r="I2" s="358" t="s">
        <v>211</v>
      </c>
      <c r="J2" s="358"/>
      <c r="K2" s="358"/>
      <c r="L2" s="358"/>
      <c r="M2" s="87"/>
      <c r="O2" s="212"/>
    </row>
    <row r="3" spans="1:15" s="4" customFormat="1" ht="12" customHeight="1">
      <c r="A3" s="246"/>
      <c r="B3" s="352" t="s">
        <v>413</v>
      </c>
      <c r="C3" s="352"/>
      <c r="D3" s="352"/>
      <c r="E3" s="352"/>
      <c r="F3" s="352"/>
      <c r="G3" s="352"/>
      <c r="H3" s="352"/>
      <c r="I3" s="370" t="s">
        <v>212</v>
      </c>
      <c r="J3" s="370"/>
      <c r="K3" s="87"/>
      <c r="L3" s="87"/>
      <c r="M3" s="62" t="s">
        <v>8</v>
      </c>
      <c r="O3" s="212"/>
    </row>
    <row r="4" spans="1:15" s="4" customFormat="1" ht="12" customHeight="1">
      <c r="A4" s="212"/>
      <c r="B4" s="88"/>
      <c r="C4" s="88"/>
      <c r="D4" s="88"/>
      <c r="E4" s="88"/>
      <c r="H4" s="51" t="s">
        <v>2</v>
      </c>
      <c r="I4" s="50" t="s">
        <v>3</v>
      </c>
      <c r="J4" s="50"/>
      <c r="K4" s="88"/>
      <c r="L4" s="88"/>
      <c r="M4" s="88"/>
      <c r="O4" s="212"/>
    </row>
    <row r="5" spans="1:15" s="64" customFormat="1" ht="24" customHeight="1">
      <c r="A5" s="91" t="s">
        <v>8</v>
      </c>
      <c r="B5" s="371" t="s">
        <v>215</v>
      </c>
      <c r="C5" s="376"/>
      <c r="D5" s="102" t="s">
        <v>222</v>
      </c>
      <c r="E5" s="371" t="s">
        <v>310</v>
      </c>
      <c r="F5" s="377"/>
      <c r="G5" s="409" t="s">
        <v>223</v>
      </c>
      <c r="H5" s="410"/>
      <c r="I5" s="429" t="s">
        <v>206</v>
      </c>
      <c r="J5" s="429"/>
      <c r="K5" s="95" t="s">
        <v>8</v>
      </c>
      <c r="L5" s="95" t="s">
        <v>8</v>
      </c>
      <c r="M5" s="95" t="s">
        <v>8</v>
      </c>
      <c r="N5" s="91" t="s">
        <v>8</v>
      </c>
      <c r="O5" s="93" t="s">
        <v>8</v>
      </c>
    </row>
    <row r="6" spans="1:15" s="64" customFormat="1" ht="22.5" customHeight="1">
      <c r="A6" s="96" t="s">
        <v>8</v>
      </c>
      <c r="B6" s="372"/>
      <c r="C6" s="382"/>
      <c r="D6" s="390" t="s">
        <v>396</v>
      </c>
      <c r="E6" s="372"/>
      <c r="F6" s="380"/>
      <c r="G6" s="419" t="s">
        <v>5</v>
      </c>
      <c r="H6" s="116" t="s">
        <v>8</v>
      </c>
      <c r="I6" s="404" t="s">
        <v>225</v>
      </c>
      <c r="J6" s="404"/>
      <c r="K6" s="404"/>
      <c r="L6" s="404"/>
      <c r="M6" s="404"/>
      <c r="N6" s="405"/>
      <c r="O6" s="116" t="s">
        <v>8</v>
      </c>
    </row>
    <row r="7" spans="1:15" s="64" customFormat="1" ht="12" customHeight="1">
      <c r="A7" s="96" t="s">
        <v>8</v>
      </c>
      <c r="B7" s="372"/>
      <c r="C7" s="382"/>
      <c r="D7" s="391"/>
      <c r="E7" s="372"/>
      <c r="F7" s="380"/>
      <c r="G7" s="420"/>
      <c r="H7" s="116" t="s">
        <v>8</v>
      </c>
      <c r="I7" s="383"/>
      <c r="J7" s="383"/>
      <c r="K7" s="383"/>
      <c r="L7" s="383"/>
      <c r="M7" s="383"/>
      <c r="N7" s="406"/>
      <c r="O7" s="116" t="s">
        <v>8</v>
      </c>
    </row>
    <row r="8" spans="1:15" s="64" customFormat="1" ht="18.75" customHeight="1">
      <c r="A8" s="96" t="s">
        <v>8</v>
      </c>
      <c r="B8" s="372"/>
      <c r="C8" s="382"/>
      <c r="D8" s="391"/>
      <c r="E8" s="372"/>
      <c r="F8" s="380"/>
      <c r="G8" s="420"/>
      <c r="I8" s="404" t="s">
        <v>401</v>
      </c>
      <c r="J8" s="404"/>
      <c r="K8" s="404"/>
      <c r="L8" s="428"/>
      <c r="M8" s="98" t="s">
        <v>8</v>
      </c>
      <c r="N8" s="96" t="s">
        <v>8</v>
      </c>
      <c r="O8" s="98" t="s">
        <v>8</v>
      </c>
    </row>
    <row r="9" spans="1:15" s="64" customFormat="1" ht="18.75" customHeight="1">
      <c r="A9" s="99" t="s">
        <v>190</v>
      </c>
      <c r="B9" s="372"/>
      <c r="C9" s="382"/>
      <c r="D9" s="391"/>
      <c r="E9" s="372"/>
      <c r="F9" s="380"/>
      <c r="G9" s="420"/>
      <c r="H9" s="117" t="s">
        <v>226</v>
      </c>
      <c r="I9" s="382"/>
      <c r="J9" s="382"/>
      <c r="K9" s="382"/>
      <c r="L9" s="380"/>
      <c r="M9" s="391" t="s">
        <v>227</v>
      </c>
      <c r="N9" s="391"/>
      <c r="O9" s="101" t="s">
        <v>190</v>
      </c>
    </row>
    <row r="10" spans="1:15" s="64" customFormat="1" ht="18.75" customHeight="1">
      <c r="A10" s="99" t="s">
        <v>194</v>
      </c>
      <c r="B10" s="372"/>
      <c r="C10" s="382"/>
      <c r="D10" s="391"/>
      <c r="E10" s="372"/>
      <c r="F10" s="380"/>
      <c r="G10" s="420"/>
      <c r="H10" s="117" t="s">
        <v>229</v>
      </c>
      <c r="I10" s="382"/>
      <c r="J10" s="382"/>
      <c r="K10" s="382"/>
      <c r="L10" s="380"/>
      <c r="M10" s="391" t="s">
        <v>228</v>
      </c>
      <c r="N10" s="391"/>
      <c r="O10" s="101" t="s">
        <v>194</v>
      </c>
    </row>
    <row r="11" spans="1:15" s="64" customFormat="1" ht="12">
      <c r="A11" s="96" t="s">
        <v>8</v>
      </c>
      <c r="B11" s="372"/>
      <c r="C11" s="382"/>
      <c r="D11" s="391"/>
      <c r="E11" s="372"/>
      <c r="F11" s="380"/>
      <c r="G11" s="420"/>
      <c r="H11" s="117" t="s">
        <v>232</v>
      </c>
      <c r="I11" s="382"/>
      <c r="J11" s="382"/>
      <c r="K11" s="382"/>
      <c r="L11" s="380"/>
      <c r="M11" s="391" t="s">
        <v>39</v>
      </c>
      <c r="N11" s="391"/>
      <c r="O11" s="98" t="s">
        <v>8</v>
      </c>
    </row>
    <row r="12" spans="1:15" s="64" customFormat="1" ht="18" customHeight="1">
      <c r="A12" s="96" t="s">
        <v>8</v>
      </c>
      <c r="B12" s="372"/>
      <c r="C12" s="382"/>
      <c r="D12" s="391"/>
      <c r="E12" s="381"/>
      <c r="F12" s="379"/>
      <c r="G12" s="420"/>
      <c r="H12" s="117" t="s">
        <v>233</v>
      </c>
      <c r="I12" s="378"/>
      <c r="J12" s="378"/>
      <c r="K12" s="378"/>
      <c r="L12" s="379"/>
      <c r="M12" s="98" t="s">
        <v>8</v>
      </c>
      <c r="N12" s="96" t="s">
        <v>8</v>
      </c>
      <c r="O12" s="98" t="s">
        <v>8</v>
      </c>
    </row>
    <row r="13" spans="1:15" s="64" customFormat="1" ht="15" customHeight="1">
      <c r="A13" s="96" t="s">
        <v>8</v>
      </c>
      <c r="B13" s="372"/>
      <c r="C13" s="382"/>
      <c r="D13" s="391"/>
      <c r="E13" s="102" t="s">
        <v>216</v>
      </c>
      <c r="F13" s="422" t="s">
        <v>285</v>
      </c>
      <c r="G13" s="420"/>
      <c r="H13" s="117" t="s">
        <v>388</v>
      </c>
      <c r="I13" s="91" t="s">
        <v>8</v>
      </c>
      <c r="J13" s="371" t="s">
        <v>188</v>
      </c>
      <c r="K13" s="377"/>
      <c r="L13" s="102" t="s">
        <v>234</v>
      </c>
      <c r="M13" s="92" t="s">
        <v>8</v>
      </c>
      <c r="N13" s="102" t="s">
        <v>226</v>
      </c>
      <c r="O13" s="98" t="s">
        <v>8</v>
      </c>
    </row>
    <row r="14" spans="1:15" s="64" customFormat="1" ht="17.25" customHeight="1">
      <c r="A14" s="96" t="s">
        <v>8</v>
      </c>
      <c r="B14" s="372"/>
      <c r="C14" s="382"/>
      <c r="D14" s="391"/>
      <c r="E14" s="100" t="s">
        <v>217</v>
      </c>
      <c r="F14" s="402"/>
      <c r="G14" s="420"/>
      <c r="H14" s="116" t="s">
        <v>8</v>
      </c>
      <c r="I14" s="99" t="s">
        <v>4</v>
      </c>
      <c r="J14" s="381"/>
      <c r="K14" s="379"/>
      <c r="L14" s="100" t="s">
        <v>233</v>
      </c>
      <c r="M14" s="100" t="s">
        <v>4</v>
      </c>
      <c r="N14" s="100" t="s">
        <v>235</v>
      </c>
      <c r="O14" s="98" t="s">
        <v>8</v>
      </c>
    </row>
    <row r="15" spans="1:15" s="64" customFormat="1" ht="19.5" customHeight="1">
      <c r="A15" s="96" t="s">
        <v>8</v>
      </c>
      <c r="B15" s="372"/>
      <c r="C15" s="382"/>
      <c r="D15" s="392"/>
      <c r="E15" s="100" t="s">
        <v>218</v>
      </c>
      <c r="F15" s="403"/>
      <c r="G15" s="421"/>
      <c r="H15" s="116" t="s">
        <v>8</v>
      </c>
      <c r="I15" s="96" t="s">
        <v>8</v>
      </c>
      <c r="J15" s="102" t="s">
        <v>136</v>
      </c>
      <c r="K15" s="102" t="s">
        <v>236</v>
      </c>
      <c r="L15" s="100" t="s">
        <v>394</v>
      </c>
      <c r="M15" s="97" t="s">
        <v>8</v>
      </c>
      <c r="N15" s="100" t="s">
        <v>390</v>
      </c>
      <c r="O15" s="98" t="s">
        <v>8</v>
      </c>
    </row>
    <row r="16" spans="1:15" s="255" customFormat="1" ht="18" customHeight="1">
      <c r="A16" s="105" t="s">
        <v>8</v>
      </c>
      <c r="B16" s="373"/>
      <c r="C16" s="383"/>
      <c r="D16" s="275" t="s">
        <v>244</v>
      </c>
      <c r="E16" s="276" t="s">
        <v>245</v>
      </c>
      <c r="F16" s="277" t="s">
        <v>246</v>
      </c>
      <c r="G16" s="106" t="s">
        <v>247</v>
      </c>
      <c r="H16" s="107" t="s">
        <v>248</v>
      </c>
      <c r="I16" s="108" t="s">
        <v>249</v>
      </c>
      <c r="J16" s="106" t="s">
        <v>250</v>
      </c>
      <c r="K16" s="106" t="s">
        <v>251</v>
      </c>
      <c r="L16" s="278" t="s">
        <v>252</v>
      </c>
      <c r="M16" s="277" t="s">
        <v>253</v>
      </c>
      <c r="N16" s="106" t="s">
        <v>254</v>
      </c>
      <c r="O16" s="109" t="s">
        <v>8</v>
      </c>
    </row>
    <row r="17" spans="1:3" ht="12.75">
      <c r="A17" s="212"/>
      <c r="B17" s="4"/>
      <c r="C17" s="4"/>
    </row>
    <row r="18" spans="1:19" s="6" customFormat="1" ht="18" customHeight="1">
      <c r="A18" s="215"/>
      <c r="B18" s="90"/>
      <c r="C18" s="90"/>
      <c r="D18" s="90"/>
      <c r="E18" s="90"/>
      <c r="F18" s="90"/>
      <c r="H18" s="85" t="s">
        <v>6</v>
      </c>
      <c r="I18" s="389" t="s">
        <v>7</v>
      </c>
      <c r="J18" s="389"/>
      <c r="K18" s="90"/>
      <c r="L18" s="90"/>
      <c r="M18" s="90"/>
      <c r="N18" s="90"/>
      <c r="O18" s="254"/>
      <c r="P18" s="90"/>
      <c r="Q18" s="90"/>
      <c r="R18" s="90"/>
      <c r="S18" s="90"/>
    </row>
    <row r="19" spans="1:19" s="4" customFormat="1" ht="9.75" customHeight="1">
      <c r="A19" s="7" t="s">
        <v>8</v>
      </c>
      <c r="B19" s="8" t="s">
        <v>9</v>
      </c>
      <c r="C19" s="8"/>
      <c r="D19" s="10"/>
      <c r="E19" s="9"/>
      <c r="F19" s="9"/>
      <c r="G19" s="9"/>
      <c r="H19" s="9"/>
      <c r="I19" s="9"/>
      <c r="J19" s="9"/>
      <c r="K19" s="9"/>
      <c r="L19" s="9"/>
      <c r="M19" s="9"/>
      <c r="N19" s="9"/>
      <c r="O19" s="9"/>
      <c r="P19" s="9"/>
      <c r="Q19" s="9"/>
      <c r="R19" s="9"/>
      <c r="S19" s="9"/>
    </row>
    <row r="20" spans="1:18" s="4" customFormat="1" ht="9.75" customHeight="1">
      <c r="A20" s="7">
        <v>96</v>
      </c>
      <c r="B20" s="3" t="s">
        <v>10</v>
      </c>
      <c r="C20" s="3"/>
      <c r="D20" s="11">
        <v>625353</v>
      </c>
      <c r="E20" s="12">
        <v>876947</v>
      </c>
      <c r="F20" s="12">
        <v>5020878</v>
      </c>
      <c r="G20" s="12">
        <v>9218024</v>
      </c>
      <c r="H20" s="12">
        <v>712</v>
      </c>
      <c r="I20" s="12">
        <v>9199667</v>
      </c>
      <c r="J20" s="12">
        <v>1769775</v>
      </c>
      <c r="K20" s="12">
        <v>7429892</v>
      </c>
      <c r="L20" s="12">
        <v>1574</v>
      </c>
      <c r="M20" s="12">
        <v>-674011</v>
      </c>
      <c r="N20" s="12">
        <v>-52</v>
      </c>
      <c r="O20" s="13">
        <v>96</v>
      </c>
      <c r="P20" s="12"/>
      <c r="Q20" s="12"/>
      <c r="R20" s="12"/>
    </row>
    <row r="21" spans="1:18" s="4" customFormat="1" ht="9.75" customHeight="1">
      <c r="A21" s="7">
        <v>97</v>
      </c>
      <c r="B21" s="3" t="s">
        <v>11</v>
      </c>
      <c r="C21" s="3"/>
      <c r="D21" s="11" t="s">
        <v>343</v>
      </c>
      <c r="E21" s="12">
        <v>420127</v>
      </c>
      <c r="F21" s="12">
        <v>43572</v>
      </c>
      <c r="G21" s="12">
        <v>6882201</v>
      </c>
      <c r="H21" s="12">
        <v>719</v>
      </c>
      <c r="I21" s="12">
        <v>5970775</v>
      </c>
      <c r="J21" s="12">
        <v>73133</v>
      </c>
      <c r="K21" s="12">
        <v>5897642</v>
      </c>
      <c r="L21" s="12">
        <v>1426</v>
      </c>
      <c r="M21" s="12">
        <v>667625</v>
      </c>
      <c r="N21" s="12">
        <v>70</v>
      </c>
      <c r="O21" s="13">
        <v>97</v>
      </c>
      <c r="P21" s="12"/>
      <c r="Q21" s="12"/>
      <c r="R21" s="12"/>
    </row>
    <row r="22" spans="1:18" s="4" customFormat="1" ht="9.75" customHeight="1">
      <c r="A22" s="7">
        <v>98</v>
      </c>
      <c r="B22" s="3" t="s">
        <v>12</v>
      </c>
      <c r="C22" s="3"/>
      <c r="D22" s="11">
        <v>1084680</v>
      </c>
      <c r="E22" s="12">
        <v>907174</v>
      </c>
      <c r="F22" s="12">
        <v>733596</v>
      </c>
      <c r="G22" s="12">
        <v>15322473</v>
      </c>
      <c r="H22" s="12">
        <v>745</v>
      </c>
      <c r="I22" s="12">
        <v>12030096</v>
      </c>
      <c r="J22" s="12">
        <v>3626632</v>
      </c>
      <c r="K22" s="12">
        <v>8403464</v>
      </c>
      <c r="L22" s="12">
        <v>1390</v>
      </c>
      <c r="M22" s="12">
        <v>1390438</v>
      </c>
      <c r="N22" s="12">
        <v>68</v>
      </c>
      <c r="O22" s="13">
        <v>98</v>
      </c>
      <c r="P22" s="12"/>
      <c r="Q22" s="12"/>
      <c r="R22" s="12"/>
    </row>
    <row r="23" spans="1:18" s="4" customFormat="1" ht="9.75" customHeight="1">
      <c r="A23" s="7">
        <v>99</v>
      </c>
      <c r="B23" s="14" t="s">
        <v>4</v>
      </c>
      <c r="C23" s="14"/>
      <c r="D23" s="16">
        <f>SUM(D20:D22)</f>
        <v>1710033</v>
      </c>
      <c r="E23" s="17">
        <f>SUM(E20:E22)</f>
        <v>2204248</v>
      </c>
      <c r="F23" s="17">
        <f aca="true" t="shared" si="0" ref="F23:M23">SUM(F20:F22)</f>
        <v>5798046</v>
      </c>
      <c r="G23" s="17">
        <f t="shared" si="0"/>
        <v>31422698</v>
      </c>
      <c r="H23" s="17">
        <v>738</v>
      </c>
      <c r="I23" s="17">
        <f t="shared" si="0"/>
        <v>27200538</v>
      </c>
      <c r="J23" s="17">
        <f t="shared" si="0"/>
        <v>5469540</v>
      </c>
      <c r="K23" s="17">
        <f t="shared" si="0"/>
        <v>21730998</v>
      </c>
      <c r="L23" s="17">
        <v>1454</v>
      </c>
      <c r="M23" s="17">
        <f t="shared" si="0"/>
        <v>1384052</v>
      </c>
      <c r="N23" s="17">
        <v>33</v>
      </c>
      <c r="O23" s="13">
        <v>99</v>
      </c>
      <c r="P23" s="17"/>
      <c r="Q23" s="17"/>
      <c r="R23" s="17"/>
    </row>
    <row r="24" spans="1:18" s="4" customFormat="1" ht="9.75" customHeight="1">
      <c r="A24" s="7"/>
      <c r="B24" s="2"/>
      <c r="C24" s="2"/>
      <c r="D24" s="11"/>
      <c r="E24" s="12"/>
      <c r="F24" s="12"/>
      <c r="G24" s="12"/>
      <c r="H24" s="12"/>
      <c r="I24" s="12"/>
      <c r="J24" s="12"/>
      <c r="K24" s="12"/>
      <c r="L24" s="12"/>
      <c r="M24" s="12" t="s">
        <v>409</v>
      </c>
      <c r="N24" s="12"/>
      <c r="O24" s="13"/>
      <c r="P24" s="12"/>
      <c r="Q24" s="12"/>
      <c r="R24" s="12"/>
    </row>
    <row r="25" spans="1:18" s="4" customFormat="1" ht="9.75" customHeight="1">
      <c r="A25" s="7" t="s">
        <v>8</v>
      </c>
      <c r="B25" s="8" t="s">
        <v>13</v>
      </c>
      <c r="C25" s="8"/>
      <c r="D25" s="18"/>
      <c r="E25" s="19"/>
      <c r="F25" s="19"/>
      <c r="G25" s="19"/>
      <c r="H25" s="19"/>
      <c r="I25" s="19"/>
      <c r="J25" s="19"/>
      <c r="K25" s="19"/>
      <c r="L25" s="19"/>
      <c r="M25" s="12"/>
      <c r="N25" s="19"/>
      <c r="O25" s="9"/>
      <c r="P25" s="19"/>
      <c r="Q25" s="19"/>
      <c r="R25" s="19"/>
    </row>
    <row r="26" spans="1:18" s="4" customFormat="1" ht="9.75" customHeight="1">
      <c r="A26" s="7">
        <v>100</v>
      </c>
      <c r="B26" s="3" t="s">
        <v>10</v>
      </c>
      <c r="C26" s="3"/>
      <c r="D26" s="11" t="s">
        <v>343</v>
      </c>
      <c r="E26" s="12">
        <v>1174072</v>
      </c>
      <c r="F26" s="12">
        <v>2903159</v>
      </c>
      <c r="G26" s="12">
        <v>34224796</v>
      </c>
      <c r="H26" s="12">
        <v>972</v>
      </c>
      <c r="I26" s="12">
        <v>31053317</v>
      </c>
      <c r="J26" s="12">
        <v>16483426</v>
      </c>
      <c r="K26" s="12">
        <v>14569891</v>
      </c>
      <c r="L26" s="12">
        <v>2175</v>
      </c>
      <c r="M26" s="12">
        <v>2747589</v>
      </c>
      <c r="N26" s="12">
        <v>78</v>
      </c>
      <c r="O26" s="13">
        <v>100</v>
      </c>
      <c r="P26" s="12"/>
      <c r="Q26" s="12"/>
      <c r="R26" s="12"/>
    </row>
    <row r="27" spans="1:18" s="4" customFormat="1" ht="9.75" customHeight="1">
      <c r="A27" s="7">
        <v>101</v>
      </c>
      <c r="B27" s="3" t="s">
        <v>14</v>
      </c>
      <c r="C27" s="3"/>
      <c r="D27" s="11" t="s">
        <v>343</v>
      </c>
      <c r="E27" s="12">
        <v>667164</v>
      </c>
      <c r="F27" s="12">
        <v>1234125</v>
      </c>
      <c r="G27" s="12">
        <v>14519397</v>
      </c>
      <c r="H27" s="12">
        <v>716</v>
      </c>
      <c r="I27" s="12">
        <v>13394067</v>
      </c>
      <c r="J27" s="12">
        <v>7238043</v>
      </c>
      <c r="K27" s="12">
        <v>6156024</v>
      </c>
      <c r="L27" s="12">
        <v>1636</v>
      </c>
      <c r="M27" s="12">
        <v>674165</v>
      </c>
      <c r="N27" s="12">
        <v>33</v>
      </c>
      <c r="O27" s="13">
        <v>101</v>
      </c>
      <c r="P27" s="12"/>
      <c r="Q27" s="12"/>
      <c r="R27" s="12"/>
    </row>
    <row r="28" spans="1:18" s="4" customFormat="1" ht="9.75" customHeight="1">
      <c r="A28" s="7">
        <v>102</v>
      </c>
      <c r="B28" s="3" t="s">
        <v>15</v>
      </c>
      <c r="C28" s="3"/>
      <c r="D28" s="11" t="s">
        <v>343</v>
      </c>
      <c r="E28" s="12">
        <v>307337</v>
      </c>
      <c r="F28" s="12">
        <v>1183573</v>
      </c>
      <c r="G28" s="12">
        <v>16201080</v>
      </c>
      <c r="H28" s="12">
        <v>952</v>
      </c>
      <c r="I28" s="12">
        <v>15570332</v>
      </c>
      <c r="J28" s="12">
        <v>7467144</v>
      </c>
      <c r="K28" s="12">
        <v>8103188</v>
      </c>
      <c r="L28" s="12">
        <v>2301</v>
      </c>
      <c r="M28" s="12">
        <v>475748</v>
      </c>
      <c r="N28" s="12">
        <v>28</v>
      </c>
      <c r="O28" s="13">
        <v>102</v>
      </c>
      <c r="P28" s="12"/>
      <c r="Q28" s="12"/>
      <c r="R28" s="12"/>
    </row>
    <row r="29" spans="1:18" s="4" customFormat="1" ht="9.75" customHeight="1">
      <c r="A29" s="7">
        <v>103</v>
      </c>
      <c r="B29" s="3" t="s">
        <v>16</v>
      </c>
      <c r="C29" s="3"/>
      <c r="D29" s="11" t="s">
        <v>343</v>
      </c>
      <c r="E29" s="12">
        <v>347098</v>
      </c>
      <c r="F29" s="12">
        <v>641010</v>
      </c>
      <c r="G29" s="12">
        <v>11536754</v>
      </c>
      <c r="H29" s="12">
        <v>650</v>
      </c>
      <c r="I29" s="12">
        <v>10729986</v>
      </c>
      <c r="J29" s="12">
        <v>4738255</v>
      </c>
      <c r="K29" s="12">
        <v>5991731</v>
      </c>
      <c r="L29" s="12">
        <v>1525</v>
      </c>
      <c r="M29" s="12">
        <v>550392</v>
      </c>
      <c r="N29" s="12">
        <v>31</v>
      </c>
      <c r="O29" s="13">
        <v>103</v>
      </c>
      <c r="P29" s="12"/>
      <c r="Q29" s="12"/>
      <c r="R29" s="12"/>
    </row>
    <row r="30" spans="1:18" s="4" customFormat="1" ht="9.75" customHeight="1">
      <c r="A30" s="7">
        <v>104</v>
      </c>
      <c r="B30" s="3" t="s">
        <v>17</v>
      </c>
      <c r="C30" s="3"/>
      <c r="D30" s="11">
        <v>374902</v>
      </c>
      <c r="E30" s="12">
        <v>383007</v>
      </c>
      <c r="F30" s="12">
        <v>745511</v>
      </c>
      <c r="G30" s="12">
        <v>12434261</v>
      </c>
      <c r="H30" s="12">
        <v>684</v>
      </c>
      <c r="I30" s="12">
        <v>10533298</v>
      </c>
      <c r="J30" s="12">
        <v>4632543</v>
      </c>
      <c r="K30" s="12">
        <v>5900755</v>
      </c>
      <c r="L30" s="12">
        <v>1445</v>
      </c>
      <c r="M30" s="12">
        <v>1115098</v>
      </c>
      <c r="N30" s="12">
        <v>61</v>
      </c>
      <c r="O30" s="13">
        <v>104</v>
      </c>
      <c r="P30" s="12"/>
      <c r="Q30" s="12"/>
      <c r="R30" s="12"/>
    </row>
    <row r="31" spans="1:18" s="4" customFormat="1" ht="9.75" customHeight="1">
      <c r="A31" s="7">
        <v>105</v>
      </c>
      <c r="B31" s="3" t="s">
        <v>18</v>
      </c>
      <c r="C31" s="3"/>
      <c r="D31" s="11" t="s">
        <v>343</v>
      </c>
      <c r="E31" s="12">
        <v>328464</v>
      </c>
      <c r="F31" s="12">
        <v>2524055</v>
      </c>
      <c r="G31" s="12">
        <v>25817049</v>
      </c>
      <c r="H31" s="12">
        <v>948</v>
      </c>
      <c r="I31" s="12">
        <v>24155452</v>
      </c>
      <c r="J31" s="12">
        <v>17076555</v>
      </c>
      <c r="K31" s="12">
        <v>7078897</v>
      </c>
      <c r="L31" s="12">
        <v>2202</v>
      </c>
      <c r="M31" s="12">
        <v>1293873</v>
      </c>
      <c r="N31" s="12">
        <v>48</v>
      </c>
      <c r="O31" s="13">
        <v>105</v>
      </c>
      <c r="P31" s="12"/>
      <c r="Q31" s="12"/>
      <c r="R31" s="12"/>
    </row>
    <row r="32" spans="1:18" s="4" customFormat="1" ht="9.75" customHeight="1">
      <c r="A32" s="7">
        <v>106</v>
      </c>
      <c r="B32" s="3" t="s">
        <v>19</v>
      </c>
      <c r="C32" s="3"/>
      <c r="D32" s="11" t="s">
        <v>343</v>
      </c>
      <c r="E32" s="12">
        <v>717309</v>
      </c>
      <c r="F32" s="12">
        <v>2061891</v>
      </c>
      <c r="G32" s="12">
        <v>18115085</v>
      </c>
      <c r="H32" s="12">
        <v>718</v>
      </c>
      <c r="I32" s="12">
        <v>16720463</v>
      </c>
      <c r="J32" s="12">
        <v>9342915</v>
      </c>
      <c r="K32" s="12">
        <v>7377548</v>
      </c>
      <c r="L32" s="12">
        <v>1679</v>
      </c>
      <c r="M32" s="12">
        <v>787157</v>
      </c>
      <c r="N32" s="12">
        <v>31</v>
      </c>
      <c r="O32" s="13">
        <v>106</v>
      </c>
      <c r="P32" s="12"/>
      <c r="Q32" s="12"/>
      <c r="R32" s="12"/>
    </row>
    <row r="33" spans="1:18" s="4" customFormat="1" ht="9.75" customHeight="1">
      <c r="A33" s="7">
        <v>107</v>
      </c>
      <c r="B33" s="3" t="s">
        <v>11</v>
      </c>
      <c r="C33" s="3"/>
      <c r="D33" s="11" t="s">
        <v>343</v>
      </c>
      <c r="E33" s="12">
        <v>649619</v>
      </c>
      <c r="F33" s="12">
        <v>1123986</v>
      </c>
      <c r="G33" s="12">
        <v>18720454</v>
      </c>
      <c r="H33" s="12">
        <v>810</v>
      </c>
      <c r="I33" s="12">
        <v>17590632</v>
      </c>
      <c r="J33" s="12">
        <v>7076199</v>
      </c>
      <c r="K33" s="12">
        <v>10514433</v>
      </c>
      <c r="L33" s="12">
        <v>1950</v>
      </c>
      <c r="M33" s="12">
        <v>776423</v>
      </c>
      <c r="N33" s="12">
        <v>34</v>
      </c>
      <c r="O33" s="13">
        <v>107</v>
      </c>
      <c r="P33" s="12"/>
      <c r="Q33" s="12"/>
      <c r="R33" s="12"/>
    </row>
    <row r="34" spans="1:18" s="4" customFormat="1" ht="9.75" customHeight="1">
      <c r="A34" s="7">
        <v>108</v>
      </c>
      <c r="B34" s="3" t="s">
        <v>12</v>
      </c>
      <c r="C34" s="3"/>
      <c r="D34" s="11" t="s">
        <v>343</v>
      </c>
      <c r="E34" s="12">
        <v>673022</v>
      </c>
      <c r="F34" s="12">
        <v>2353529</v>
      </c>
      <c r="G34" s="12">
        <v>33132126</v>
      </c>
      <c r="H34" s="12">
        <v>1015</v>
      </c>
      <c r="I34" s="12">
        <v>30840044</v>
      </c>
      <c r="J34" s="12">
        <v>17114817</v>
      </c>
      <c r="K34" s="12">
        <v>13725227</v>
      </c>
      <c r="L34" s="12">
        <v>2253</v>
      </c>
      <c r="M34" s="12">
        <v>1759117</v>
      </c>
      <c r="N34" s="12">
        <v>54</v>
      </c>
      <c r="O34" s="13">
        <v>108</v>
      </c>
      <c r="P34" s="12"/>
      <c r="Q34" s="12"/>
      <c r="R34" s="12"/>
    </row>
    <row r="35" spans="1:18" s="4" customFormat="1" ht="9.75" customHeight="1">
      <c r="A35" s="7">
        <v>109</v>
      </c>
      <c r="B35" s="14" t="s">
        <v>4</v>
      </c>
      <c r="C35" s="14"/>
      <c r="D35" s="16">
        <f>SUM(D26:D34)</f>
        <v>374902</v>
      </c>
      <c r="E35" s="17">
        <f>SUM(E26:E34)</f>
        <v>5247092</v>
      </c>
      <c r="F35" s="17">
        <f aca="true" t="shared" si="1" ref="F35:M35">SUM(F26:F34)</f>
        <v>14770839</v>
      </c>
      <c r="G35" s="17">
        <f t="shared" si="1"/>
        <v>184701002</v>
      </c>
      <c r="H35" s="17">
        <v>870</v>
      </c>
      <c r="I35" s="17">
        <f t="shared" si="1"/>
        <v>170587591</v>
      </c>
      <c r="J35" s="17">
        <f t="shared" si="1"/>
        <v>91169897</v>
      </c>
      <c r="K35" s="17">
        <f t="shared" si="1"/>
        <v>79417694</v>
      </c>
      <c r="L35" s="17">
        <v>1975</v>
      </c>
      <c r="M35" s="17">
        <f t="shared" si="1"/>
        <v>10179562</v>
      </c>
      <c r="N35" s="17">
        <v>48</v>
      </c>
      <c r="O35" s="13">
        <v>109</v>
      </c>
      <c r="P35" s="17"/>
      <c r="Q35" s="17"/>
      <c r="R35" s="17"/>
    </row>
    <row r="36" spans="1:18" s="4" customFormat="1" ht="9.75" customHeight="1">
      <c r="A36" s="7">
        <v>110</v>
      </c>
      <c r="B36" s="20" t="s">
        <v>20</v>
      </c>
      <c r="C36" s="20"/>
      <c r="D36" s="16">
        <f>D23+D35</f>
        <v>2084935</v>
      </c>
      <c r="E36" s="17">
        <f>E23+E35</f>
        <v>7451340</v>
      </c>
      <c r="F36" s="17">
        <f aca="true" t="shared" si="2" ref="F36:M36">F23+F35</f>
        <v>20568885</v>
      </c>
      <c r="G36" s="17">
        <f t="shared" si="2"/>
        <v>216123700</v>
      </c>
      <c r="H36" s="17">
        <v>832</v>
      </c>
      <c r="I36" s="17">
        <f t="shared" si="2"/>
        <v>197788129</v>
      </c>
      <c r="J36" s="17">
        <f t="shared" si="2"/>
        <v>96639437</v>
      </c>
      <c r="K36" s="17">
        <f t="shared" si="2"/>
        <v>101148692</v>
      </c>
      <c r="L36" s="17">
        <v>1868</v>
      </c>
      <c r="M36" s="17">
        <f t="shared" si="2"/>
        <v>11563614</v>
      </c>
      <c r="N36" s="17">
        <v>45</v>
      </c>
      <c r="O36" s="13">
        <v>110</v>
      </c>
      <c r="P36" s="17"/>
      <c r="Q36" s="17"/>
      <c r="R36" s="17"/>
    </row>
    <row r="37" spans="1:19" s="6" customFormat="1" ht="18" customHeight="1">
      <c r="A37" s="215"/>
      <c r="B37" s="90"/>
      <c r="C37" s="90"/>
      <c r="D37" s="90"/>
      <c r="E37" s="90"/>
      <c r="F37" s="90"/>
      <c r="H37" s="85" t="s">
        <v>6</v>
      </c>
      <c r="I37" s="90" t="s">
        <v>21</v>
      </c>
      <c r="J37" s="90"/>
      <c r="K37" s="90"/>
      <c r="L37" s="90"/>
      <c r="M37" s="12"/>
      <c r="N37" s="90"/>
      <c r="O37" s="254"/>
      <c r="P37" s="90"/>
      <c r="Q37" s="90"/>
      <c r="R37" s="90"/>
      <c r="S37" s="90"/>
    </row>
    <row r="38" spans="1:19" s="4" customFormat="1" ht="9.75" customHeight="1">
      <c r="A38" s="7" t="s">
        <v>8</v>
      </c>
      <c r="B38" s="8" t="s">
        <v>9</v>
      </c>
      <c r="C38" s="8"/>
      <c r="D38" s="10"/>
      <c r="E38" s="9"/>
      <c r="F38" s="9"/>
      <c r="G38" s="9"/>
      <c r="H38" s="9"/>
      <c r="I38" s="9"/>
      <c r="J38" s="9"/>
      <c r="K38" s="9"/>
      <c r="L38" s="9"/>
      <c r="M38" s="12"/>
      <c r="N38" s="9"/>
      <c r="O38" s="9"/>
      <c r="P38" s="9"/>
      <c r="Q38" s="9"/>
      <c r="R38" s="9"/>
      <c r="S38" s="9"/>
    </row>
    <row r="39" spans="1:18" s="4" customFormat="1" ht="9.75" customHeight="1">
      <c r="A39" s="7">
        <v>111</v>
      </c>
      <c r="B39" s="3" t="s">
        <v>27</v>
      </c>
      <c r="C39" s="3"/>
      <c r="D39" s="11">
        <v>1175201</v>
      </c>
      <c r="E39" s="12">
        <v>6913974</v>
      </c>
      <c r="F39" s="12">
        <v>10184695</v>
      </c>
      <c r="G39" s="12">
        <v>36072746</v>
      </c>
      <c r="H39" s="12">
        <v>725</v>
      </c>
      <c r="I39" s="12">
        <v>29212486</v>
      </c>
      <c r="J39" s="12">
        <v>10738687</v>
      </c>
      <c r="K39" s="12">
        <v>18473799</v>
      </c>
      <c r="L39" s="12">
        <v>1292</v>
      </c>
      <c r="M39" s="12">
        <v>4623460</v>
      </c>
      <c r="N39" s="12">
        <v>93</v>
      </c>
      <c r="O39" s="13">
        <v>111</v>
      </c>
      <c r="P39" s="12"/>
      <c r="Q39" s="12"/>
      <c r="R39" s="12"/>
    </row>
    <row r="40" spans="1:18" s="4" customFormat="1" ht="9.75" customHeight="1">
      <c r="A40" s="7">
        <v>112</v>
      </c>
      <c r="B40" s="3" t="s">
        <v>22</v>
      </c>
      <c r="C40" s="3"/>
      <c r="D40" s="11" t="s">
        <v>343</v>
      </c>
      <c r="E40" s="12">
        <v>387300</v>
      </c>
      <c r="F40" s="12">
        <v>420092</v>
      </c>
      <c r="G40" s="12">
        <v>8342206</v>
      </c>
      <c r="H40" s="12">
        <v>1013</v>
      </c>
      <c r="I40" s="12">
        <v>7410711</v>
      </c>
      <c r="J40" s="12">
        <v>2466602</v>
      </c>
      <c r="K40" s="12">
        <v>4944109</v>
      </c>
      <c r="L40" s="12">
        <v>2087</v>
      </c>
      <c r="M40" s="12">
        <v>830000</v>
      </c>
      <c r="N40" s="12">
        <v>101</v>
      </c>
      <c r="O40" s="13">
        <v>112</v>
      </c>
      <c r="P40" s="12"/>
      <c r="Q40" s="12"/>
      <c r="R40" s="12"/>
    </row>
    <row r="41" spans="1:18" s="4" customFormat="1" ht="9.75" customHeight="1">
      <c r="A41" s="7">
        <v>113</v>
      </c>
      <c r="B41" s="3" t="s">
        <v>23</v>
      </c>
      <c r="C41" s="3"/>
      <c r="D41" s="11">
        <v>464693</v>
      </c>
      <c r="E41" s="12">
        <v>802558</v>
      </c>
      <c r="F41" s="12">
        <v>156038</v>
      </c>
      <c r="G41" s="12">
        <v>7946075</v>
      </c>
      <c r="H41" s="12">
        <v>648</v>
      </c>
      <c r="I41" s="12">
        <v>5163144</v>
      </c>
      <c r="J41" s="12">
        <v>445748</v>
      </c>
      <c r="K41" s="12">
        <v>4717396</v>
      </c>
      <c r="L41" s="12">
        <v>959</v>
      </c>
      <c r="M41" s="12">
        <v>1548982</v>
      </c>
      <c r="N41" s="12">
        <v>126</v>
      </c>
      <c r="O41" s="13">
        <v>113</v>
      </c>
      <c r="P41" s="12"/>
      <c r="Q41" s="12"/>
      <c r="R41" s="12"/>
    </row>
    <row r="42" spans="1:18" s="4" customFormat="1" ht="9.75" customHeight="1">
      <c r="A42" s="7">
        <v>114</v>
      </c>
      <c r="B42" s="3" t="s">
        <v>24</v>
      </c>
      <c r="C42" s="3"/>
      <c r="D42" s="11">
        <v>300823</v>
      </c>
      <c r="E42" s="12">
        <v>314368</v>
      </c>
      <c r="F42" s="12">
        <v>616894</v>
      </c>
      <c r="G42" s="12">
        <v>6365324</v>
      </c>
      <c r="H42" s="12">
        <v>768</v>
      </c>
      <c r="I42" s="12">
        <v>5265807</v>
      </c>
      <c r="J42" s="12">
        <v>3478129</v>
      </c>
      <c r="K42" s="12">
        <v>1787678</v>
      </c>
      <c r="L42" s="12">
        <v>1467</v>
      </c>
      <c r="M42" s="12">
        <v>368039</v>
      </c>
      <c r="N42" s="12">
        <v>44</v>
      </c>
      <c r="O42" s="13">
        <v>114</v>
      </c>
      <c r="P42" s="12"/>
      <c r="Q42" s="12"/>
      <c r="R42" s="12"/>
    </row>
    <row r="43" spans="1:18" s="4" customFormat="1" ht="9.75" customHeight="1">
      <c r="A43" s="7">
        <v>115</v>
      </c>
      <c r="B43" s="14" t="s">
        <v>4</v>
      </c>
      <c r="C43" s="14"/>
      <c r="D43" s="16">
        <f>SUM(D39:D42)</f>
        <v>1940717</v>
      </c>
      <c r="E43" s="17">
        <f>SUM(E39:E42)</f>
        <v>8418200</v>
      </c>
      <c r="F43" s="17">
        <f aca="true" t="shared" si="3" ref="F43:M43">SUM(F39:F42)</f>
        <v>11377719</v>
      </c>
      <c r="G43" s="17">
        <f t="shared" si="3"/>
        <v>58726351</v>
      </c>
      <c r="H43" s="17">
        <v>746</v>
      </c>
      <c r="I43" s="17">
        <f t="shared" si="3"/>
        <v>47052148</v>
      </c>
      <c r="J43" s="17">
        <f t="shared" si="3"/>
        <v>17129166</v>
      </c>
      <c r="K43" s="17">
        <f t="shared" si="3"/>
        <v>29922982</v>
      </c>
      <c r="L43" s="17">
        <v>1323</v>
      </c>
      <c r="M43" s="17">
        <f t="shared" si="3"/>
        <v>7370481</v>
      </c>
      <c r="N43" s="17">
        <v>94</v>
      </c>
      <c r="O43" s="13">
        <v>115</v>
      </c>
      <c r="P43" s="17"/>
      <c r="Q43" s="17"/>
      <c r="R43" s="17"/>
    </row>
    <row r="44" spans="1:18" s="4" customFormat="1" ht="9.75" customHeight="1">
      <c r="A44" s="7"/>
      <c r="B44" s="2"/>
      <c r="C44" s="2"/>
      <c r="D44" s="11"/>
      <c r="E44" s="12"/>
      <c r="F44" s="12"/>
      <c r="G44" s="12"/>
      <c r="H44" s="12"/>
      <c r="I44" s="12"/>
      <c r="J44" s="12"/>
      <c r="K44" s="12"/>
      <c r="L44" s="12"/>
      <c r="M44" s="12"/>
      <c r="N44" s="12"/>
      <c r="O44" s="13"/>
      <c r="P44" s="12"/>
      <c r="Q44" s="12"/>
      <c r="R44" s="12"/>
    </row>
    <row r="45" spans="1:18" s="4" customFormat="1" ht="9.75" customHeight="1">
      <c r="A45" s="7" t="s">
        <v>8</v>
      </c>
      <c r="B45" s="8" t="s">
        <v>25</v>
      </c>
      <c r="C45" s="8"/>
      <c r="D45" s="18"/>
      <c r="E45" s="19"/>
      <c r="F45" s="19"/>
      <c r="G45" s="19"/>
      <c r="H45" s="19"/>
      <c r="I45" s="19"/>
      <c r="J45" s="19"/>
      <c r="K45" s="19"/>
      <c r="L45" s="19"/>
      <c r="M45" s="12"/>
      <c r="N45" s="19"/>
      <c r="O45" s="9" t="s">
        <v>8</v>
      </c>
      <c r="P45" s="19"/>
      <c r="Q45" s="19"/>
      <c r="R45" s="19"/>
    </row>
    <row r="46" spans="1:18" s="4" customFormat="1" ht="9.75" customHeight="1">
      <c r="A46" s="7">
        <v>116</v>
      </c>
      <c r="B46" s="3" t="s">
        <v>26</v>
      </c>
      <c r="C46" s="3"/>
      <c r="D46" s="11">
        <v>695025</v>
      </c>
      <c r="E46" s="12">
        <v>666195</v>
      </c>
      <c r="F46" s="12">
        <v>2958084</v>
      </c>
      <c r="G46" s="12">
        <v>23921417</v>
      </c>
      <c r="H46" s="12">
        <v>847</v>
      </c>
      <c r="I46" s="12">
        <v>21795932</v>
      </c>
      <c r="J46" s="12">
        <v>13050679</v>
      </c>
      <c r="K46" s="12">
        <v>8745253</v>
      </c>
      <c r="L46" s="12">
        <v>1862</v>
      </c>
      <c r="M46" s="12">
        <v>1150792</v>
      </c>
      <c r="N46" s="12">
        <v>41</v>
      </c>
      <c r="O46" s="13">
        <v>116</v>
      </c>
      <c r="P46" s="12"/>
      <c r="Q46" s="12"/>
      <c r="R46" s="12"/>
    </row>
    <row r="47" spans="1:18" s="4" customFormat="1" ht="9.75" customHeight="1">
      <c r="A47" s="7">
        <v>117</v>
      </c>
      <c r="B47" s="3" t="s">
        <v>27</v>
      </c>
      <c r="C47" s="3"/>
      <c r="D47" s="11">
        <v>197477</v>
      </c>
      <c r="E47" s="12">
        <v>1145057</v>
      </c>
      <c r="F47" s="12">
        <v>4381429</v>
      </c>
      <c r="G47" s="12">
        <v>48716370</v>
      </c>
      <c r="H47" s="12">
        <v>934</v>
      </c>
      <c r="I47" s="12">
        <v>45690677</v>
      </c>
      <c r="J47" s="12">
        <v>26248480</v>
      </c>
      <c r="K47" s="12">
        <v>19442197</v>
      </c>
      <c r="L47" s="12">
        <v>2122</v>
      </c>
      <c r="M47" s="12">
        <v>2356641</v>
      </c>
      <c r="N47" s="12">
        <v>45</v>
      </c>
      <c r="O47" s="13">
        <v>117</v>
      </c>
      <c r="P47" s="12"/>
      <c r="Q47" s="12"/>
      <c r="R47" s="12"/>
    </row>
    <row r="48" spans="1:18" s="4" customFormat="1" ht="9.75" customHeight="1">
      <c r="A48" s="7">
        <v>118</v>
      </c>
      <c r="B48" s="3" t="s">
        <v>342</v>
      </c>
      <c r="C48" s="3"/>
      <c r="D48" s="11">
        <v>288841</v>
      </c>
      <c r="E48" s="12">
        <v>222870</v>
      </c>
      <c r="F48" s="12">
        <v>1874293</v>
      </c>
      <c r="G48" s="12">
        <v>20524057</v>
      </c>
      <c r="H48" s="12">
        <v>986</v>
      </c>
      <c r="I48" s="12">
        <v>19352932</v>
      </c>
      <c r="J48" s="12">
        <v>16471913</v>
      </c>
      <c r="K48" s="12">
        <v>2881019</v>
      </c>
      <c r="L48" s="12">
        <v>2298</v>
      </c>
      <c r="M48" s="12">
        <v>676117</v>
      </c>
      <c r="N48" s="12">
        <v>32</v>
      </c>
      <c r="O48" s="13">
        <v>118</v>
      </c>
      <c r="P48" s="12"/>
      <c r="Q48" s="12"/>
      <c r="R48" s="12"/>
    </row>
    <row r="49" spans="1:18" s="4" customFormat="1" ht="9.75" customHeight="1">
      <c r="A49" s="7">
        <v>119</v>
      </c>
      <c r="B49" s="3" t="s">
        <v>28</v>
      </c>
      <c r="C49" s="3"/>
      <c r="D49" s="11">
        <v>11175</v>
      </c>
      <c r="E49" s="12">
        <v>857118</v>
      </c>
      <c r="F49" s="12">
        <v>2089552</v>
      </c>
      <c r="G49" s="12">
        <v>24122214</v>
      </c>
      <c r="H49" s="12">
        <v>916</v>
      </c>
      <c r="I49" s="12">
        <v>22828681</v>
      </c>
      <c r="J49" s="12">
        <v>14708049</v>
      </c>
      <c r="K49" s="12">
        <v>8120632</v>
      </c>
      <c r="L49" s="12">
        <v>2078</v>
      </c>
      <c r="M49" s="12">
        <v>775690</v>
      </c>
      <c r="N49" s="12">
        <v>29</v>
      </c>
      <c r="O49" s="13">
        <v>119</v>
      </c>
      <c r="P49" s="12"/>
      <c r="Q49" s="12"/>
      <c r="R49" s="12"/>
    </row>
    <row r="50" spans="1:18" s="4" customFormat="1" ht="9.75" customHeight="1">
      <c r="A50" s="7">
        <v>120</v>
      </c>
      <c r="B50" s="3" t="s">
        <v>29</v>
      </c>
      <c r="C50" s="3"/>
      <c r="D50" s="11" t="s">
        <v>343</v>
      </c>
      <c r="E50" s="12">
        <v>1515276</v>
      </c>
      <c r="F50" s="12">
        <v>1507490</v>
      </c>
      <c r="G50" s="12">
        <v>34933579</v>
      </c>
      <c r="H50" s="12">
        <v>1004</v>
      </c>
      <c r="I50" s="12">
        <v>32730552</v>
      </c>
      <c r="J50" s="12">
        <v>11813623</v>
      </c>
      <c r="K50" s="12">
        <v>20916929</v>
      </c>
      <c r="L50" s="12">
        <v>2154</v>
      </c>
      <c r="M50" s="12">
        <v>1713879</v>
      </c>
      <c r="N50" s="12">
        <v>49</v>
      </c>
      <c r="O50" s="13">
        <v>120</v>
      </c>
      <c r="P50" s="12"/>
      <c r="Q50" s="12"/>
      <c r="R50" s="12"/>
    </row>
    <row r="51" spans="1:18" s="4" customFormat="1" ht="9.75" customHeight="1">
      <c r="A51" s="7">
        <v>121</v>
      </c>
      <c r="B51" s="3" t="s">
        <v>30</v>
      </c>
      <c r="C51" s="3"/>
      <c r="D51" s="11">
        <v>995354</v>
      </c>
      <c r="E51" s="12">
        <v>482181</v>
      </c>
      <c r="F51" s="12">
        <v>1186815</v>
      </c>
      <c r="G51" s="12">
        <v>13480926</v>
      </c>
      <c r="H51" s="12">
        <v>816</v>
      </c>
      <c r="I51" s="12">
        <v>12106126</v>
      </c>
      <c r="J51" s="12">
        <v>6835998</v>
      </c>
      <c r="K51" s="12">
        <v>5270128</v>
      </c>
      <c r="L51" s="12">
        <v>1802</v>
      </c>
      <c r="M51" s="12">
        <v>277596</v>
      </c>
      <c r="N51" s="12">
        <v>17</v>
      </c>
      <c r="O51" s="13">
        <v>121</v>
      </c>
      <c r="P51" s="12"/>
      <c r="Q51" s="12"/>
      <c r="R51" s="12"/>
    </row>
    <row r="52" spans="1:18" s="4" customFormat="1" ht="9.75" customHeight="1">
      <c r="A52" s="7">
        <v>122</v>
      </c>
      <c r="B52" s="3" t="s">
        <v>31</v>
      </c>
      <c r="C52" s="3"/>
      <c r="D52" s="11" t="s">
        <v>343</v>
      </c>
      <c r="E52" s="12">
        <v>1196498</v>
      </c>
      <c r="F52" s="12">
        <v>1786454</v>
      </c>
      <c r="G52" s="12">
        <v>24438806</v>
      </c>
      <c r="H52" s="12">
        <v>829</v>
      </c>
      <c r="I52" s="12">
        <v>23030594</v>
      </c>
      <c r="J52" s="12">
        <v>17436975</v>
      </c>
      <c r="K52" s="12">
        <v>5593619</v>
      </c>
      <c r="L52" s="12">
        <v>1884</v>
      </c>
      <c r="M52" s="12">
        <v>1072163</v>
      </c>
      <c r="N52" s="12">
        <v>36</v>
      </c>
      <c r="O52" s="13">
        <v>122</v>
      </c>
      <c r="P52" s="12"/>
      <c r="Q52" s="12"/>
      <c r="R52" s="12"/>
    </row>
    <row r="53" spans="1:18" s="4" customFormat="1" ht="9.75" customHeight="1">
      <c r="A53" s="7">
        <v>123</v>
      </c>
      <c r="B53" s="3" t="s">
        <v>32</v>
      </c>
      <c r="C53" s="3"/>
      <c r="D53" s="11">
        <v>637984</v>
      </c>
      <c r="E53" s="12">
        <v>302620</v>
      </c>
      <c r="F53" s="12">
        <v>2065222</v>
      </c>
      <c r="G53" s="12">
        <v>24175062</v>
      </c>
      <c r="H53" s="12">
        <v>799</v>
      </c>
      <c r="I53" s="12">
        <v>23048579</v>
      </c>
      <c r="J53" s="12">
        <v>18961180</v>
      </c>
      <c r="K53" s="12">
        <v>4087399</v>
      </c>
      <c r="L53" s="12">
        <v>1890</v>
      </c>
      <c r="M53" s="12">
        <v>191119</v>
      </c>
      <c r="N53" s="12">
        <v>6</v>
      </c>
      <c r="O53" s="13">
        <v>123</v>
      </c>
      <c r="P53" s="12"/>
      <c r="Q53" s="12"/>
      <c r="R53" s="12"/>
    </row>
    <row r="54" spans="1:18" s="4" customFormat="1" ht="9.75" customHeight="1">
      <c r="A54" s="7">
        <v>124</v>
      </c>
      <c r="B54" s="3" t="s">
        <v>33</v>
      </c>
      <c r="C54" s="3"/>
      <c r="D54" s="11">
        <v>218021</v>
      </c>
      <c r="E54" s="12">
        <v>719260</v>
      </c>
      <c r="F54" s="12">
        <v>1869227</v>
      </c>
      <c r="G54" s="12">
        <v>25649698</v>
      </c>
      <c r="H54" s="12">
        <v>912</v>
      </c>
      <c r="I54" s="12">
        <v>24431062</v>
      </c>
      <c r="J54" s="12">
        <v>15023931</v>
      </c>
      <c r="K54" s="12">
        <v>9407131</v>
      </c>
      <c r="L54" s="12">
        <v>2068</v>
      </c>
      <c r="M54" s="12">
        <v>626643</v>
      </c>
      <c r="N54" s="12">
        <v>22</v>
      </c>
      <c r="O54" s="13">
        <v>124</v>
      </c>
      <c r="P54" s="12"/>
      <c r="Q54" s="12"/>
      <c r="R54" s="12"/>
    </row>
    <row r="55" spans="1:18" s="4" customFormat="1" ht="9.75" customHeight="1">
      <c r="A55" s="7">
        <v>125</v>
      </c>
      <c r="B55" s="3" t="s">
        <v>34</v>
      </c>
      <c r="C55" s="3"/>
      <c r="D55" s="11">
        <v>775530</v>
      </c>
      <c r="E55" s="12">
        <v>754545</v>
      </c>
      <c r="F55" s="12">
        <v>1915058</v>
      </c>
      <c r="G55" s="12">
        <v>25838516</v>
      </c>
      <c r="H55" s="12">
        <v>832</v>
      </c>
      <c r="I55" s="12">
        <v>23299448</v>
      </c>
      <c r="J55" s="12">
        <v>13216626</v>
      </c>
      <c r="K55" s="12">
        <v>10082822</v>
      </c>
      <c r="L55" s="12">
        <v>1847</v>
      </c>
      <c r="M55" s="12">
        <v>1133715</v>
      </c>
      <c r="N55" s="12">
        <v>36</v>
      </c>
      <c r="O55" s="13">
        <v>125</v>
      </c>
      <c r="P55" s="12"/>
      <c r="Q55" s="12"/>
      <c r="R55" s="12"/>
    </row>
    <row r="56" spans="1:18" s="4" customFormat="1" ht="9.75" customHeight="1">
      <c r="A56" s="7">
        <v>126</v>
      </c>
      <c r="B56" s="14" t="s">
        <v>4</v>
      </c>
      <c r="C56" s="14"/>
      <c r="D56" s="16">
        <f>SUM(D46:D55)</f>
        <v>3819407</v>
      </c>
      <c r="E56" s="17">
        <f>SUM(E46:E55)</f>
        <v>7861620</v>
      </c>
      <c r="F56" s="17">
        <f aca="true" t="shared" si="4" ref="F56:M56">SUM(F46:F55)</f>
        <v>21633624</v>
      </c>
      <c r="G56" s="17">
        <f t="shared" si="4"/>
        <v>265800645</v>
      </c>
      <c r="H56" s="17">
        <v>905</v>
      </c>
      <c r="I56" s="17">
        <f t="shared" si="4"/>
        <v>248314583</v>
      </c>
      <c r="J56" s="17">
        <f t="shared" si="4"/>
        <v>153767454</v>
      </c>
      <c r="K56" s="17">
        <f t="shared" si="4"/>
        <v>94547129</v>
      </c>
      <c r="L56" s="17">
        <v>2024</v>
      </c>
      <c r="M56" s="17">
        <f t="shared" si="4"/>
        <v>9974355</v>
      </c>
      <c r="N56" s="17">
        <v>34</v>
      </c>
      <c r="O56" s="13">
        <v>126</v>
      </c>
      <c r="P56" s="17"/>
      <c r="Q56" s="17"/>
      <c r="R56" s="17"/>
    </row>
    <row r="57" spans="1:18" s="4" customFormat="1" ht="9.75" customHeight="1">
      <c r="A57" s="7">
        <v>127</v>
      </c>
      <c r="B57" s="20" t="s">
        <v>35</v>
      </c>
      <c r="C57" s="20"/>
      <c r="D57" s="16">
        <f>D43+D56</f>
        <v>5760124</v>
      </c>
      <c r="E57" s="17">
        <f>E43+E56</f>
        <v>16279820</v>
      </c>
      <c r="F57" s="17">
        <f aca="true" t="shared" si="5" ref="F57:M57">F43+F56</f>
        <v>33011343</v>
      </c>
      <c r="G57" s="17">
        <f t="shared" si="5"/>
        <v>324526996</v>
      </c>
      <c r="H57" s="17">
        <v>862</v>
      </c>
      <c r="I57" s="17">
        <f t="shared" si="5"/>
        <v>295366731</v>
      </c>
      <c r="J57" s="17">
        <f t="shared" si="5"/>
        <v>170896620</v>
      </c>
      <c r="K57" s="17">
        <f t="shared" si="5"/>
        <v>124470111</v>
      </c>
      <c r="L57" s="17">
        <v>1863</v>
      </c>
      <c r="M57" s="17">
        <f t="shared" si="5"/>
        <v>17344836</v>
      </c>
      <c r="N57" s="17">
        <v>46</v>
      </c>
      <c r="O57" s="13">
        <v>127</v>
      </c>
      <c r="P57" s="17"/>
      <c r="Q57" s="17"/>
      <c r="R57" s="17"/>
    </row>
    <row r="58" spans="1:15" ht="9.75" customHeight="1">
      <c r="A58" s="7"/>
      <c r="B58" s="3"/>
      <c r="C58" s="3"/>
      <c r="E58" s="131"/>
      <c r="O58" s="7"/>
    </row>
    <row r="59" spans="1:15" ht="9.75" customHeight="1">
      <c r="A59" s="387" t="s">
        <v>36</v>
      </c>
      <c r="B59" s="387"/>
      <c r="C59" s="387"/>
      <c r="D59" s="387"/>
      <c r="E59" s="387"/>
      <c r="F59" s="387"/>
      <c r="G59" s="387"/>
      <c r="H59" s="387"/>
      <c r="I59" s="387"/>
      <c r="J59" s="387"/>
      <c r="O59" s="7"/>
    </row>
    <row r="60" spans="1:15" s="226" customFormat="1" ht="9.75" customHeight="1">
      <c r="A60" s="298" t="s">
        <v>148</v>
      </c>
      <c r="B60" s="298"/>
      <c r="C60" s="298"/>
      <c r="D60" s="298"/>
      <c r="E60" s="298"/>
      <c r="F60" s="298"/>
      <c r="G60" s="298"/>
      <c r="H60" s="229"/>
      <c r="I60" s="229"/>
      <c r="J60" s="229"/>
      <c r="O60" s="230"/>
    </row>
    <row r="61" spans="1:15" s="226" customFormat="1" ht="9.75" customHeight="1">
      <c r="A61" s="298" t="s">
        <v>417</v>
      </c>
      <c r="B61" s="298"/>
      <c r="C61" s="298"/>
      <c r="D61" s="298"/>
      <c r="E61" s="298"/>
      <c r="F61" s="298"/>
      <c r="G61" s="298"/>
      <c r="H61" s="298"/>
      <c r="O61" s="230"/>
    </row>
    <row r="62" spans="1:15" ht="9.75" customHeight="1">
      <c r="A62" s="7"/>
      <c r="B62" s="3"/>
      <c r="C62" s="3"/>
      <c r="O62" s="7"/>
    </row>
    <row r="63" spans="1:15" ht="9.75" customHeight="1">
      <c r="A63" s="7"/>
      <c r="B63" s="3"/>
      <c r="C63" s="3"/>
      <c r="O63" s="7"/>
    </row>
    <row r="64" spans="1:15" ht="9.75" customHeight="1">
      <c r="A64" s="7"/>
      <c r="B64" s="3"/>
      <c r="C64" s="3"/>
      <c r="O64" s="7"/>
    </row>
    <row r="65" spans="1:15" ht="9.75" customHeight="1">
      <c r="A65" s="7"/>
      <c r="B65" s="14"/>
      <c r="C65" s="14"/>
      <c r="O65" s="7"/>
    </row>
    <row r="66" ht="9.75" customHeight="1">
      <c r="O66" s="7"/>
    </row>
    <row r="67" spans="1:15" s="52" customFormat="1" ht="9.75" customHeight="1">
      <c r="A67" s="240"/>
      <c r="O67" s="158"/>
    </row>
    <row r="68" spans="1:15" s="52" customFormat="1" ht="9.75" customHeight="1">
      <c r="A68" s="240"/>
      <c r="O68" s="158"/>
    </row>
    <row r="69" spans="1:15" ht="9.75" customHeight="1">
      <c r="A69" s="7"/>
      <c r="B69" s="3"/>
      <c r="C69" s="3"/>
      <c r="O69" s="7"/>
    </row>
    <row r="70" spans="1:15" ht="9.75" customHeight="1">
      <c r="A70" s="7"/>
      <c r="B70" s="3"/>
      <c r="C70" s="3"/>
      <c r="O70" s="7"/>
    </row>
    <row r="71" spans="1:15" ht="9.75" customHeight="1">
      <c r="A71" s="7"/>
      <c r="B71" s="3"/>
      <c r="C71" s="3"/>
      <c r="O71" s="7"/>
    </row>
    <row r="72" spans="1:15" ht="9.75" customHeight="1">
      <c r="A72" s="7"/>
      <c r="B72" s="3"/>
      <c r="C72" s="3"/>
      <c r="O72" s="7"/>
    </row>
    <row r="73" spans="1:15" ht="9.75" customHeight="1">
      <c r="A73" s="7"/>
      <c r="B73" s="3"/>
      <c r="C73" s="3"/>
      <c r="O73" s="7"/>
    </row>
    <row r="74" spans="1:15" ht="9.75" customHeight="1">
      <c r="A74" s="7"/>
      <c r="B74" s="3"/>
      <c r="C74" s="3"/>
      <c r="O74" s="7"/>
    </row>
    <row r="75" spans="1:15" ht="9.75" customHeight="1">
      <c r="A75" s="7"/>
      <c r="B75" s="14"/>
      <c r="C75" s="14"/>
      <c r="O75" s="7"/>
    </row>
    <row r="76" spans="1:15" ht="9.75" customHeight="1">
      <c r="A76" s="7"/>
      <c r="B76" s="20"/>
      <c r="C76" s="20"/>
      <c r="O76" s="7"/>
    </row>
    <row r="77" spans="1:3" ht="7.5" customHeight="1">
      <c r="A77" s="212"/>
      <c r="B77" s="4"/>
      <c r="C77" s="4"/>
    </row>
    <row r="78" spans="1:15" s="111" customFormat="1" ht="8.25">
      <c r="A78" s="226"/>
      <c r="O78" s="226"/>
    </row>
  </sheetData>
  <sheetProtection/>
  <mergeCells count="24">
    <mergeCell ref="M11:N11"/>
    <mergeCell ref="J13:K14"/>
    <mergeCell ref="I6:N7"/>
    <mergeCell ref="M10:N10"/>
    <mergeCell ref="M9:N9"/>
    <mergeCell ref="B5:C16"/>
    <mergeCell ref="A61:H61"/>
    <mergeCell ref="B2:H2"/>
    <mergeCell ref="I2:L2"/>
    <mergeCell ref="A59:J59"/>
    <mergeCell ref="D6:D15"/>
    <mergeCell ref="E5:F12"/>
    <mergeCell ref="F13:F15"/>
    <mergeCell ref="A60:G60"/>
    <mergeCell ref="E1:F1"/>
    <mergeCell ref="G1:H1"/>
    <mergeCell ref="I1:L1"/>
    <mergeCell ref="B3:H3"/>
    <mergeCell ref="I3:J3"/>
    <mergeCell ref="I18:J18"/>
    <mergeCell ref="I8:L12"/>
    <mergeCell ref="I5:J5"/>
    <mergeCell ref="G5:H5"/>
    <mergeCell ref="G6:G15"/>
  </mergeCells>
  <printOptions/>
  <pageMargins left="0.7874015748031497" right="0.7874015748031497" top="0.5905511811023622" bottom="0.7874015748031497" header="0.5118110236220472" footer="0.5118110236220472"/>
  <pageSetup horizontalDpi="600" verticalDpi="600" orientation="portrait" scale="83" r:id="rId3"/>
  <headerFooter differentOddEven="1" alignWithMargins="0">
    <oddFooter>&amp;C32</oddFooter>
    <evenFooter>&amp;C33</evenFooter>
  </headerFooter>
  <legacyDrawing r:id="rId2"/>
</worksheet>
</file>

<file path=xl/worksheets/sheet16.xml><?xml version="1.0" encoding="utf-8"?>
<worksheet xmlns="http://schemas.openxmlformats.org/spreadsheetml/2006/main" xmlns:r="http://schemas.openxmlformats.org/officeDocument/2006/relationships">
  <dimension ref="A1:M83"/>
  <sheetViews>
    <sheetView view="pageLayout" workbookViewId="0" topLeftCell="A1">
      <selection activeCell="B56" sqref="B56"/>
    </sheetView>
  </sheetViews>
  <sheetFormatPr defaultColWidth="9.140625" defaultRowHeight="12.75"/>
  <cols>
    <col min="1" max="1" width="3.7109375" style="212" customWidth="1"/>
    <col min="2" max="2" width="31.00390625" style="4" customWidth="1"/>
    <col min="3" max="3" width="0.85546875" style="4" customWidth="1"/>
    <col min="4" max="6" width="21.421875" style="4" customWidth="1"/>
    <col min="7" max="11" width="17.140625" style="0" customWidth="1"/>
    <col min="12" max="12" width="6.8515625" style="253" customWidth="1"/>
    <col min="13" max="16384" width="9.140625" style="4" customWidth="1"/>
  </cols>
  <sheetData>
    <row r="1" spans="1:12" ht="12" customHeight="1">
      <c r="A1" s="369"/>
      <c r="B1" s="369"/>
      <c r="C1" s="369"/>
      <c r="D1" s="369"/>
      <c r="E1" s="369"/>
      <c r="F1" s="369"/>
      <c r="G1" s="369"/>
      <c r="H1" s="369"/>
      <c r="I1" s="369"/>
      <c r="J1" s="369"/>
      <c r="K1" s="369"/>
      <c r="L1" s="369"/>
    </row>
    <row r="2" spans="1:12" ht="12" customHeight="1">
      <c r="A2" s="60"/>
      <c r="B2" s="50"/>
      <c r="C2" s="50"/>
      <c r="D2" s="50"/>
      <c r="E2" s="352" t="s">
        <v>208</v>
      </c>
      <c r="F2" s="352"/>
      <c r="G2" s="204" t="s">
        <v>209</v>
      </c>
      <c r="H2" s="352"/>
      <c r="I2" s="352"/>
      <c r="J2" s="203"/>
      <c r="K2" s="204"/>
      <c r="L2" s="212"/>
    </row>
    <row r="3" spans="1:12" ht="12" customHeight="1">
      <c r="A3" s="246"/>
      <c r="B3" s="352" t="s">
        <v>210</v>
      </c>
      <c r="C3" s="352"/>
      <c r="D3" s="352"/>
      <c r="E3" s="352"/>
      <c r="F3" s="352"/>
      <c r="G3" s="358" t="s">
        <v>211</v>
      </c>
      <c r="H3" s="358"/>
      <c r="I3" s="358"/>
      <c r="J3" s="4"/>
      <c r="K3" s="4"/>
      <c r="L3" s="212"/>
    </row>
    <row r="4" spans="1:12" ht="12" customHeight="1">
      <c r="A4" s="246"/>
      <c r="B4" s="352" t="s">
        <v>408</v>
      </c>
      <c r="C4" s="352"/>
      <c r="D4" s="352"/>
      <c r="E4" s="352"/>
      <c r="F4" s="352"/>
      <c r="G4" s="370" t="s">
        <v>212</v>
      </c>
      <c r="H4" s="370"/>
      <c r="I4" s="63"/>
      <c r="J4" s="63"/>
      <c r="K4" s="4"/>
      <c r="L4" s="212"/>
    </row>
    <row r="5" spans="1:12" ht="12" customHeight="1">
      <c r="A5" s="246"/>
      <c r="B5" s="203"/>
      <c r="C5" s="203"/>
      <c r="D5" s="203"/>
      <c r="E5" s="203"/>
      <c r="F5" s="203" t="s">
        <v>361</v>
      </c>
      <c r="G5" s="62" t="s">
        <v>1</v>
      </c>
      <c r="H5" s="63"/>
      <c r="I5" s="63"/>
      <c r="J5" s="63"/>
      <c r="K5" s="4"/>
      <c r="L5" s="212"/>
    </row>
    <row r="6" spans="2:12" ht="12" customHeight="1">
      <c r="B6" s="88"/>
      <c r="C6" s="88"/>
      <c r="D6" s="88"/>
      <c r="E6" s="88"/>
      <c r="F6" s="89" t="s">
        <v>2</v>
      </c>
      <c r="G6" s="50" t="s">
        <v>44</v>
      </c>
      <c r="H6" s="50"/>
      <c r="I6" s="4"/>
      <c r="J6" s="4"/>
      <c r="K6" s="4"/>
      <c r="L6" s="212"/>
    </row>
    <row r="7" spans="1:13" s="64" customFormat="1" ht="12.75" customHeight="1">
      <c r="A7" s="91" t="s">
        <v>8</v>
      </c>
      <c r="B7" s="371" t="s">
        <v>215</v>
      </c>
      <c r="C7" s="376"/>
      <c r="D7" s="390" t="s">
        <v>311</v>
      </c>
      <c r="E7" s="93" t="s">
        <v>8</v>
      </c>
      <c r="F7" s="94" t="s">
        <v>213</v>
      </c>
      <c r="G7" s="208" t="s">
        <v>365</v>
      </c>
      <c r="H7" s="208"/>
      <c r="I7" s="208"/>
      <c r="J7" s="208"/>
      <c r="K7" s="209" t="s">
        <v>366</v>
      </c>
      <c r="L7" s="430" t="s">
        <v>367</v>
      </c>
      <c r="M7" s="210"/>
    </row>
    <row r="8" spans="1:13" s="64" customFormat="1" ht="12.75" customHeight="1">
      <c r="A8" s="96" t="s">
        <v>8</v>
      </c>
      <c r="B8" s="372"/>
      <c r="C8" s="382"/>
      <c r="D8" s="391"/>
      <c r="E8" s="371" t="s">
        <v>219</v>
      </c>
      <c r="F8" s="376"/>
      <c r="G8" s="382" t="s">
        <v>364</v>
      </c>
      <c r="H8" s="431" t="s">
        <v>362</v>
      </c>
      <c r="I8" s="433"/>
      <c r="J8" s="404" t="s">
        <v>381</v>
      </c>
      <c r="K8" s="419" t="s">
        <v>380</v>
      </c>
      <c r="L8" s="431"/>
      <c r="M8" s="210"/>
    </row>
    <row r="9" spans="1:13" s="64" customFormat="1" ht="9" customHeight="1">
      <c r="A9" s="96" t="s">
        <v>8</v>
      </c>
      <c r="B9" s="372"/>
      <c r="C9" s="382"/>
      <c r="D9" s="391"/>
      <c r="E9" s="372"/>
      <c r="F9" s="382"/>
      <c r="G9" s="378"/>
      <c r="H9" s="431"/>
      <c r="I9" s="433"/>
      <c r="J9" s="382"/>
      <c r="K9" s="421"/>
      <c r="L9" s="431"/>
      <c r="M9" s="210"/>
    </row>
    <row r="10" spans="1:13" s="64" customFormat="1" ht="12.75" customHeight="1">
      <c r="A10" s="96" t="s">
        <v>8</v>
      </c>
      <c r="B10" s="372"/>
      <c r="C10" s="382"/>
      <c r="D10" s="391"/>
      <c r="E10" s="372"/>
      <c r="F10" s="382"/>
      <c r="G10" s="376" t="s">
        <v>363</v>
      </c>
      <c r="H10" s="431"/>
      <c r="I10" s="433"/>
      <c r="J10" s="382"/>
      <c r="K10" s="419" t="s">
        <v>371</v>
      </c>
      <c r="L10" s="431"/>
      <c r="M10" s="210"/>
    </row>
    <row r="11" spans="1:13" s="64" customFormat="1" ht="24" customHeight="1">
      <c r="A11" s="99" t="s">
        <v>190</v>
      </c>
      <c r="B11" s="372"/>
      <c r="C11" s="382"/>
      <c r="D11" s="391"/>
      <c r="E11" s="372"/>
      <c r="F11" s="382"/>
      <c r="G11" s="382"/>
      <c r="H11" s="431"/>
      <c r="I11" s="433"/>
      <c r="J11" s="382"/>
      <c r="K11" s="420"/>
      <c r="L11" s="431"/>
      <c r="M11" s="210"/>
    </row>
    <row r="12" spans="1:13" s="64" customFormat="1" ht="21.75" customHeight="1">
      <c r="A12" s="99" t="s">
        <v>194</v>
      </c>
      <c r="B12" s="372"/>
      <c r="C12" s="382"/>
      <c r="D12" s="391"/>
      <c r="E12" s="372"/>
      <c r="F12" s="382"/>
      <c r="G12" s="382"/>
      <c r="H12" s="431"/>
      <c r="I12" s="433"/>
      <c r="J12" s="382"/>
      <c r="K12" s="420"/>
      <c r="L12" s="431"/>
      <c r="M12" s="210"/>
    </row>
    <row r="13" spans="1:13" s="64" customFormat="1" ht="21.75" customHeight="1">
      <c r="A13" s="96" t="s">
        <v>8</v>
      </c>
      <c r="B13" s="372"/>
      <c r="C13" s="382"/>
      <c r="D13" s="391"/>
      <c r="E13" s="372"/>
      <c r="F13" s="382"/>
      <c r="G13" s="382"/>
      <c r="H13" s="432"/>
      <c r="I13" s="406"/>
      <c r="J13" s="382"/>
      <c r="K13" s="420"/>
      <c r="L13" s="431"/>
      <c r="M13" s="210"/>
    </row>
    <row r="14" spans="1:13" s="64" customFormat="1" ht="12">
      <c r="A14" s="96" t="s">
        <v>8</v>
      </c>
      <c r="B14" s="372"/>
      <c r="C14" s="382"/>
      <c r="D14" s="391"/>
      <c r="E14" s="102" t="s">
        <v>216</v>
      </c>
      <c r="F14" s="371" t="s">
        <v>285</v>
      </c>
      <c r="G14" s="380"/>
      <c r="H14" s="100" t="s">
        <v>216</v>
      </c>
      <c r="I14" s="391" t="s">
        <v>285</v>
      </c>
      <c r="J14" s="382"/>
      <c r="K14" s="420"/>
      <c r="L14" s="431"/>
      <c r="M14" s="210"/>
    </row>
    <row r="15" spans="1:13" s="64" customFormat="1" ht="12">
      <c r="A15" s="96" t="s">
        <v>8</v>
      </c>
      <c r="B15" s="372"/>
      <c r="C15" s="382"/>
      <c r="D15" s="391"/>
      <c r="E15" s="100" t="s">
        <v>217</v>
      </c>
      <c r="F15" s="372"/>
      <c r="G15" s="380"/>
      <c r="H15" s="100" t="s">
        <v>217</v>
      </c>
      <c r="I15" s="391"/>
      <c r="J15" s="382"/>
      <c r="K15" s="420"/>
      <c r="L15" s="431"/>
      <c r="M15" s="210"/>
    </row>
    <row r="16" spans="1:13" s="64" customFormat="1" ht="12">
      <c r="A16" s="96" t="s">
        <v>8</v>
      </c>
      <c r="B16" s="372"/>
      <c r="C16" s="382"/>
      <c r="D16" s="392"/>
      <c r="E16" s="100" t="s">
        <v>218</v>
      </c>
      <c r="F16" s="373"/>
      <c r="G16" s="380"/>
      <c r="H16" s="100" t="s">
        <v>218</v>
      </c>
      <c r="I16" s="400"/>
      <c r="J16" s="383"/>
      <c r="K16" s="421"/>
      <c r="L16" s="431"/>
      <c r="M16" s="210"/>
    </row>
    <row r="17" spans="1:13" s="64" customFormat="1" ht="12">
      <c r="A17" s="105" t="s">
        <v>8</v>
      </c>
      <c r="B17" s="373"/>
      <c r="C17" s="383"/>
      <c r="D17" s="106" t="s">
        <v>46</v>
      </c>
      <c r="E17" s="106" t="s">
        <v>47</v>
      </c>
      <c r="F17" s="107" t="s">
        <v>48</v>
      </c>
      <c r="G17" s="108" t="s">
        <v>49</v>
      </c>
      <c r="H17" s="106" t="s">
        <v>50</v>
      </c>
      <c r="I17" s="211" t="s">
        <v>51</v>
      </c>
      <c r="J17" s="106" t="s">
        <v>52</v>
      </c>
      <c r="K17" s="107" t="s">
        <v>53</v>
      </c>
      <c r="L17" s="432"/>
      <c r="M17" s="210"/>
    </row>
    <row r="18" spans="1:12" s="6" customFormat="1" ht="17.25" customHeight="1">
      <c r="A18" s="385" t="s">
        <v>60</v>
      </c>
      <c r="B18" s="385"/>
      <c r="C18" s="385"/>
      <c r="D18" s="385"/>
      <c r="E18" s="385"/>
      <c r="F18" s="386"/>
      <c r="G18" s="207" t="s">
        <v>61</v>
      </c>
      <c r="H18" s="115"/>
      <c r="I18" s="115"/>
      <c r="J18" s="50"/>
      <c r="K18" s="75"/>
      <c r="L18" s="61" t="s">
        <v>8</v>
      </c>
    </row>
    <row r="19" spans="1:12" ht="9.75" customHeight="1">
      <c r="A19" s="7">
        <v>1</v>
      </c>
      <c r="B19" s="3" t="s">
        <v>62</v>
      </c>
      <c r="C19" s="3"/>
      <c r="D19" s="11">
        <f aca="true" t="shared" si="0" ref="D19:K19">D59</f>
        <v>1244950521</v>
      </c>
      <c r="E19" s="12">
        <f t="shared" si="0"/>
        <v>522382967</v>
      </c>
      <c r="F19" s="12">
        <f t="shared" si="0"/>
        <v>708442402</v>
      </c>
      <c r="G19" s="12">
        <f>G59</f>
        <v>14125152</v>
      </c>
      <c r="H19" s="12">
        <f t="shared" si="0"/>
        <v>32166576</v>
      </c>
      <c r="I19" s="12">
        <f t="shared" si="0"/>
        <v>78446122</v>
      </c>
      <c r="J19" s="12">
        <f aca="true" t="shared" si="1" ref="J19:J28">D19-H19-I19</f>
        <v>1134337823</v>
      </c>
      <c r="K19" s="12">
        <f t="shared" si="0"/>
        <v>644121432</v>
      </c>
      <c r="L19" s="212">
        <v>1</v>
      </c>
    </row>
    <row r="20" spans="1:12" ht="9.75" customHeight="1">
      <c r="A20" s="7">
        <v>2</v>
      </c>
      <c r="B20" s="3" t="s">
        <v>63</v>
      </c>
      <c r="C20" s="3"/>
      <c r="D20" s="11">
        <f aca="true" t="shared" si="2" ref="D20:K20">D79</f>
        <v>123314550</v>
      </c>
      <c r="E20" s="12">
        <f t="shared" si="2"/>
        <v>85237516</v>
      </c>
      <c r="F20" s="12">
        <f t="shared" si="2"/>
        <v>31392066</v>
      </c>
      <c r="G20" s="12">
        <f t="shared" si="2"/>
        <v>6684968</v>
      </c>
      <c r="H20" s="12">
        <f t="shared" si="2"/>
        <v>9536289</v>
      </c>
      <c r="I20" s="12">
        <f t="shared" si="2"/>
        <v>2680708</v>
      </c>
      <c r="J20" s="12">
        <f t="shared" si="1"/>
        <v>111097553</v>
      </c>
      <c r="K20" s="12">
        <f t="shared" si="2"/>
        <v>35396326</v>
      </c>
      <c r="L20" s="212">
        <v>2</v>
      </c>
    </row>
    <row r="21" spans="1:12" ht="9.75" customHeight="1">
      <c r="A21" s="7">
        <v>3</v>
      </c>
      <c r="B21" s="3" t="s">
        <v>64</v>
      </c>
      <c r="C21" s="3"/>
      <c r="D21" s="11">
        <f>'Tab5-S36-S37'!D35</f>
        <v>163281525</v>
      </c>
      <c r="E21" s="12">
        <f>'Tab5-S36-S37'!E35</f>
        <v>100781704</v>
      </c>
      <c r="F21" s="12">
        <f>'Tab5-S36-S37'!F35</f>
        <v>56411402</v>
      </c>
      <c r="G21" s="12">
        <f>'Tab5-S36-S37'!G35</f>
        <v>6088419</v>
      </c>
      <c r="H21" s="12">
        <f>'Tab5-S36-S37'!H35</f>
        <v>8873855</v>
      </c>
      <c r="I21" s="12">
        <f>'Tab5-S36-S37'!I35</f>
        <v>4268419</v>
      </c>
      <c r="J21" s="12">
        <f t="shared" si="1"/>
        <v>150139251</v>
      </c>
      <c r="K21" s="12">
        <f>'Tab5-S36-S37'!K35</f>
        <v>58231402</v>
      </c>
      <c r="L21" s="212">
        <v>3</v>
      </c>
    </row>
    <row r="22" spans="1:12" ht="9.75" customHeight="1">
      <c r="A22" s="7">
        <v>4</v>
      </c>
      <c r="B22" s="3" t="s">
        <v>65</v>
      </c>
      <c r="C22" s="3"/>
      <c r="D22" s="11">
        <f>'Tab5-S36-S37'!D56</f>
        <v>124455501</v>
      </c>
      <c r="E22" s="12">
        <f>'Tab5-S36-S37'!E56</f>
        <v>89264415</v>
      </c>
      <c r="F22" s="12">
        <f>'Tab5-S36-S37'!F56</f>
        <v>30866386</v>
      </c>
      <c r="G22" s="12">
        <f>'Tab5-S36-S37'!G56</f>
        <v>4324700</v>
      </c>
      <c r="H22" s="12">
        <f>'Tab5-S36-S37'!H56</f>
        <v>6981857</v>
      </c>
      <c r="I22" s="12">
        <f>'Tab5-S36-S37'!I56</f>
        <v>1633598</v>
      </c>
      <c r="J22" s="12">
        <f t="shared" si="1"/>
        <v>115840046</v>
      </c>
      <c r="K22" s="12">
        <f>'Tab5-S36-S37'!K56</f>
        <v>33557488</v>
      </c>
      <c r="L22" s="212">
        <v>4</v>
      </c>
    </row>
    <row r="23" spans="1:12" ht="9.75" customHeight="1">
      <c r="A23" s="7">
        <v>5</v>
      </c>
      <c r="B23" s="3" t="s">
        <v>66</v>
      </c>
      <c r="C23" s="3"/>
      <c r="D23" s="11">
        <f>'Tab5-S36-S37'!D76</f>
        <v>467341705</v>
      </c>
      <c r="E23" s="12">
        <f>'Tab5-S36-S37'!E76</f>
        <v>184827511</v>
      </c>
      <c r="F23" s="12">
        <f>'Tab5-S36-S37'!F76</f>
        <v>275232794</v>
      </c>
      <c r="G23" s="12">
        <f>'Tab5-S36-S37'!G76</f>
        <v>7281400</v>
      </c>
      <c r="H23" s="12">
        <f>'Tab5-S36-S37'!H76</f>
        <v>14458510</v>
      </c>
      <c r="I23" s="12">
        <f>'Tab5-S36-S37'!I76</f>
        <v>19356945</v>
      </c>
      <c r="J23" s="12">
        <f t="shared" si="1"/>
        <v>433526250</v>
      </c>
      <c r="K23" s="12">
        <f>'Tab5-S36-S37'!K76</f>
        <v>263157249</v>
      </c>
      <c r="L23" s="212">
        <v>5</v>
      </c>
    </row>
    <row r="24" spans="1:12" ht="9.75" customHeight="1">
      <c r="A24" s="7">
        <v>6</v>
      </c>
      <c r="B24" s="3" t="s">
        <v>20</v>
      </c>
      <c r="C24" s="3"/>
      <c r="D24" s="11">
        <f>'Tab5-S38-S39'!D37</f>
        <v>133690274</v>
      </c>
      <c r="E24" s="12">
        <f>'Tab5-S38-S39'!E37</f>
        <v>91240709</v>
      </c>
      <c r="F24" s="12">
        <f>'Tab5-S38-S39'!F37</f>
        <v>40364630</v>
      </c>
      <c r="G24" s="12">
        <f>'Tab5-S38-S39'!G37</f>
        <v>2084935</v>
      </c>
      <c r="H24" s="12">
        <f>'Tab5-S38-S39'!H37</f>
        <v>7402998</v>
      </c>
      <c r="I24" s="12">
        <f>'Tab5-S38-S39'!I37</f>
        <v>6033390</v>
      </c>
      <c r="J24" s="12">
        <f t="shared" si="1"/>
        <v>120253886</v>
      </c>
      <c r="K24" s="12">
        <f>'Tab5-S38-S39'!K37</f>
        <v>36416175</v>
      </c>
      <c r="L24" s="212">
        <v>6</v>
      </c>
    </row>
    <row r="25" spans="1:12" ht="9.75" customHeight="1">
      <c r="A25" s="7">
        <v>7</v>
      </c>
      <c r="B25" s="3" t="s">
        <v>35</v>
      </c>
      <c r="C25" s="3"/>
      <c r="D25" s="11">
        <f>'Tab5-S38-S39'!D59</f>
        <v>224775857</v>
      </c>
      <c r="E25" s="12">
        <f>'Tab5-S38-S39'!E59</f>
        <v>146797122</v>
      </c>
      <c r="F25" s="12">
        <f>'Tab5-S38-S39'!F59</f>
        <v>72229787</v>
      </c>
      <c r="G25" s="12">
        <f>'Tab5-S38-S39'!G59</f>
        <v>5748948</v>
      </c>
      <c r="H25" s="12">
        <f>'Tab5-S38-S39'!H59</f>
        <v>16231695</v>
      </c>
      <c r="I25" s="12">
        <f>'Tab5-S38-S39'!I59</f>
        <v>11840986</v>
      </c>
      <c r="J25" s="12">
        <f t="shared" si="1"/>
        <v>196703176</v>
      </c>
      <c r="K25" s="12">
        <f>'Tab5-S38-S39'!K59</f>
        <v>66137749</v>
      </c>
      <c r="L25" s="212">
        <v>7</v>
      </c>
    </row>
    <row r="26" spans="1:13" s="29" customFormat="1" ht="12.75" customHeight="1">
      <c r="A26" s="25">
        <v>8</v>
      </c>
      <c r="B26" s="26" t="s">
        <v>67</v>
      </c>
      <c r="C26" s="26"/>
      <c r="D26" s="27">
        <f aca="true" t="shared" si="3" ref="D26:K26">SUM(D19:D25)</f>
        <v>2481809933</v>
      </c>
      <c r="E26" s="28">
        <f t="shared" si="3"/>
        <v>1220531944</v>
      </c>
      <c r="F26" s="28">
        <f t="shared" si="3"/>
        <v>1214939467</v>
      </c>
      <c r="G26" s="28">
        <f t="shared" si="3"/>
        <v>46338522</v>
      </c>
      <c r="H26" s="28">
        <f t="shared" si="3"/>
        <v>95651780</v>
      </c>
      <c r="I26" s="28">
        <f t="shared" si="3"/>
        <v>124260168</v>
      </c>
      <c r="J26" s="28">
        <f t="shared" si="3"/>
        <v>2261897985</v>
      </c>
      <c r="K26" s="28">
        <f t="shared" si="3"/>
        <v>1137017821</v>
      </c>
      <c r="L26" s="214">
        <v>8</v>
      </c>
      <c r="M26" s="132"/>
    </row>
    <row r="27" spans="1:12" ht="9.75" customHeight="1">
      <c r="A27" s="7">
        <v>9</v>
      </c>
      <c r="B27" s="3" t="s">
        <v>68</v>
      </c>
      <c r="C27" s="3"/>
      <c r="D27" s="11">
        <f>D35+D66+'Tab5-S36-S37'!D24+'Tab5-S36-S37'!D43+'Tab5-S36-S37'!D65+'Tab5-S38-S39'!D24+'Tab5-S38-S39'!D45</f>
        <v>1793153581</v>
      </c>
      <c r="E27" s="12">
        <f>E35+E66+'Tab5-S36-S37'!E24+'Tab5-S36-S37'!E43+'Tab5-S36-S37'!E65+'Tab5-S38-S39'!E24+'Tab5-S38-S39'!E45</f>
        <v>614576411</v>
      </c>
      <c r="F27" s="12">
        <f>F35+F66+'Tab5-S36-S37'!F24+'Tab5-S36-S37'!F43+'Tab5-S36-S37'!F65+'Tab5-S38-S39'!F24+'Tab5-S38-S39'!F45</f>
        <v>1166269765</v>
      </c>
      <c r="G27" s="12">
        <f>G35+G66+'Tab5-S36-S37'!G24+'Tab5-S36-S37'!G43+'Tab5-S36-S37'!G65+'Tab5-S38-S39'!G24+'Tab5-S38-S39'!G45</f>
        <v>12307405</v>
      </c>
      <c r="H27" s="12">
        <f>H35+H66+'Tab5-S36-S37'!H24+'Tab5-S36-S37'!H43+'Tab5-S36-S37'!H65+'Tab5-S38-S39'!H24+'Tab5-S38-S39'!H45</f>
        <v>44220778</v>
      </c>
      <c r="I27" s="12">
        <f>I35+I66+'Tab5-S36-S37'!I24+'Tab5-S36-S37'!I43+'Tab5-S36-S37'!I65+'Tab5-S38-S39'!I24+'Tab5-S38-S39'!I45</f>
        <v>120707096</v>
      </c>
      <c r="J27" s="12">
        <f t="shared" si="1"/>
        <v>1628225707</v>
      </c>
      <c r="K27" s="12">
        <f>K35+K66+'Tab5-S36-S37'!K24+'Tab5-S36-S37'!K43+'Tab5-S36-S37'!K65+'Tab5-S38-S39'!K24+'Tab5-S38-S39'!K45</f>
        <v>1057870074</v>
      </c>
      <c r="L27" s="212">
        <v>9</v>
      </c>
    </row>
    <row r="28" spans="1:12" ht="9.75" customHeight="1">
      <c r="A28" s="7">
        <v>10</v>
      </c>
      <c r="B28" s="3" t="s">
        <v>69</v>
      </c>
      <c r="C28" s="3"/>
      <c r="D28" s="11">
        <f>D58+D78+'Tab5-S36-S37'!D34+'Tab5-S36-S37'!D55+'Tab5-S36-S37'!D75+'Tab5-S38-S39'!D36+'Tab5-S38-S39'!D58</f>
        <v>688656352</v>
      </c>
      <c r="E28" s="12">
        <f>E58+E78+'Tab5-S36-S37'!E34+'Tab5-S36-S37'!E55+'Tab5-S36-S37'!E75+'Tab5-S38-S39'!E36+'Tab5-S38-S39'!E58</f>
        <v>605955533</v>
      </c>
      <c r="F28" s="12">
        <f>F58+F78+'Tab5-S36-S37'!F34+'Tab5-S36-S37'!F55+'Tab5-S36-S37'!F75+'Tab5-S38-S39'!F36+'Tab5-S38-S39'!F58</f>
        <v>48669702</v>
      </c>
      <c r="G28" s="12">
        <f>G58+G78+'Tab5-S36-S37'!G34+'Tab5-S36-S37'!G55+'Tab5-S36-S37'!G75+'Tab5-S38-S39'!G36+'Tab5-S38-S39'!G58</f>
        <v>34031117</v>
      </c>
      <c r="H28" s="12">
        <f>H58+H78+'Tab5-S36-S37'!H34+'Tab5-S36-S37'!H55+'Tab5-S36-S37'!H75+'Tab5-S38-S39'!H36+'Tab5-S38-S39'!H58</f>
        <v>51431002</v>
      </c>
      <c r="I28" s="12">
        <f>I58+I78+'Tab5-S36-S37'!I34+'Tab5-S36-S37'!I55+'Tab5-S36-S37'!I75+'Tab5-S38-S39'!I36+'Tab5-S38-S39'!I58</f>
        <v>3553072</v>
      </c>
      <c r="J28" s="12">
        <f t="shared" si="1"/>
        <v>633672278</v>
      </c>
      <c r="K28" s="12">
        <f>K58+K78+'Tab5-S36-S37'!K34+'Tab5-S36-S37'!K55+'Tab5-S36-S37'!K75+'Tab5-S38-S39'!K36+'Tab5-S38-S39'!K57</f>
        <v>72384292</v>
      </c>
      <c r="L28" s="212">
        <v>10</v>
      </c>
    </row>
    <row r="29" spans="1:12" ht="9.75" customHeight="1">
      <c r="A29" s="7"/>
      <c r="B29" s="3"/>
      <c r="C29" s="3"/>
      <c r="D29" s="12"/>
      <c r="E29" s="12"/>
      <c r="F29" s="12"/>
      <c r="G29" s="12"/>
      <c r="H29" s="12"/>
      <c r="I29" s="12"/>
      <c r="J29" s="12"/>
      <c r="K29" s="12"/>
      <c r="L29" s="212"/>
    </row>
    <row r="30" spans="1:12" s="6" customFormat="1" ht="12.75" customHeight="1">
      <c r="A30" s="388" t="s">
        <v>6</v>
      </c>
      <c r="B30" s="388"/>
      <c r="C30" s="388"/>
      <c r="D30" s="388"/>
      <c r="E30" s="388"/>
      <c r="F30" s="388"/>
      <c r="G30" s="90" t="s">
        <v>70</v>
      </c>
      <c r="H30" s="90"/>
      <c r="I30" s="90"/>
      <c r="J30" s="90"/>
      <c r="L30" s="254"/>
    </row>
    <row r="31" spans="1:12" ht="9.75" customHeight="1">
      <c r="A31" s="7" t="s">
        <v>8</v>
      </c>
      <c r="B31" s="8" t="s">
        <v>9</v>
      </c>
      <c r="C31" s="8"/>
      <c r="D31" s="10"/>
      <c r="E31" s="9"/>
      <c r="F31" s="9"/>
      <c r="G31" s="9"/>
      <c r="H31" s="9"/>
      <c r="I31" s="9"/>
      <c r="J31" s="9"/>
      <c r="K31" s="9"/>
      <c r="L31" s="212" t="s">
        <v>8</v>
      </c>
    </row>
    <row r="32" spans="1:12" ht="9.75" customHeight="1">
      <c r="A32" s="7">
        <v>11</v>
      </c>
      <c r="B32" s="3" t="s">
        <v>71</v>
      </c>
      <c r="C32" s="3"/>
      <c r="D32" s="172">
        <v>50843923</v>
      </c>
      <c r="E32" s="216">
        <v>19679251</v>
      </c>
      <c r="F32" s="216">
        <v>30094307</v>
      </c>
      <c r="G32" s="173">
        <v>1070365</v>
      </c>
      <c r="H32" s="216">
        <v>2690103</v>
      </c>
      <c r="I32" s="216">
        <v>3335831</v>
      </c>
      <c r="J32" s="12">
        <f>D32-H32-I32</f>
        <v>44817989</v>
      </c>
      <c r="K32" s="216">
        <v>27828841</v>
      </c>
      <c r="L32" s="212">
        <v>11</v>
      </c>
    </row>
    <row r="33" spans="1:12" ht="9.75" customHeight="1">
      <c r="A33" s="7">
        <v>12</v>
      </c>
      <c r="B33" s="3" t="s">
        <v>72</v>
      </c>
      <c r="C33" s="3"/>
      <c r="D33" s="172">
        <v>905068521</v>
      </c>
      <c r="E33" s="216">
        <v>263864670</v>
      </c>
      <c r="F33" s="216">
        <v>641203851</v>
      </c>
      <c r="G33" s="219" t="s">
        <v>343</v>
      </c>
      <c r="H33" s="216">
        <v>13190184</v>
      </c>
      <c r="I33" s="216">
        <v>71976029</v>
      </c>
      <c r="J33" s="12">
        <f>D33-K33</f>
        <v>335840699</v>
      </c>
      <c r="K33" s="217">
        <v>569227822</v>
      </c>
      <c r="L33" s="212">
        <v>12</v>
      </c>
    </row>
    <row r="34" spans="1:12" ht="9.75" customHeight="1">
      <c r="A34" s="7">
        <v>13</v>
      </c>
      <c r="B34" s="3" t="s">
        <v>73</v>
      </c>
      <c r="C34" s="3"/>
      <c r="D34" s="172">
        <v>22603463</v>
      </c>
      <c r="E34" s="216">
        <v>8952810</v>
      </c>
      <c r="F34" s="216">
        <v>13650653</v>
      </c>
      <c r="G34" s="219" t="s">
        <v>343</v>
      </c>
      <c r="H34" s="216">
        <v>497649</v>
      </c>
      <c r="I34" s="216">
        <v>2333563</v>
      </c>
      <c r="J34" s="12">
        <f>D34-K34</f>
        <v>11286373</v>
      </c>
      <c r="K34" s="216">
        <v>11317090</v>
      </c>
      <c r="L34" s="212">
        <v>13</v>
      </c>
    </row>
    <row r="35" spans="1:12" ht="9.75" customHeight="1">
      <c r="A35" s="7">
        <v>14</v>
      </c>
      <c r="B35" s="14" t="s">
        <v>4</v>
      </c>
      <c r="C35" s="14"/>
      <c r="D35" s="16">
        <f aca="true" t="shared" si="4" ref="D35:K35">SUM(D32:D34)</f>
        <v>978515907</v>
      </c>
      <c r="E35" s="17">
        <f t="shared" si="4"/>
        <v>292496731</v>
      </c>
      <c r="F35" s="17">
        <f t="shared" si="4"/>
        <v>684948811</v>
      </c>
      <c r="G35" s="17">
        <f t="shared" si="4"/>
        <v>1070365</v>
      </c>
      <c r="H35" s="17">
        <f t="shared" si="4"/>
        <v>16377936</v>
      </c>
      <c r="I35" s="17">
        <f t="shared" si="4"/>
        <v>77645423</v>
      </c>
      <c r="J35" s="17">
        <f>D35-H35-I35</f>
        <v>884492548</v>
      </c>
      <c r="K35" s="17">
        <f t="shared" si="4"/>
        <v>608373753</v>
      </c>
      <c r="L35" s="212">
        <v>14</v>
      </c>
    </row>
    <row r="36" spans="1:12" ht="7.5" customHeight="1">
      <c r="A36" s="7"/>
      <c r="B36" s="2"/>
      <c r="C36" s="2"/>
      <c r="D36" s="11"/>
      <c r="E36" s="12"/>
      <c r="F36" s="12"/>
      <c r="G36" s="9"/>
      <c r="H36" s="9"/>
      <c r="I36" s="9"/>
      <c r="J36" s="8"/>
      <c r="K36" s="9"/>
      <c r="L36" s="212" t="s">
        <v>8</v>
      </c>
    </row>
    <row r="37" spans="1:12" ht="9.75" customHeight="1">
      <c r="A37" s="7" t="s">
        <v>8</v>
      </c>
      <c r="B37" s="8" t="s">
        <v>13</v>
      </c>
      <c r="C37" s="8"/>
      <c r="D37" s="10"/>
      <c r="E37" s="9"/>
      <c r="F37" s="9"/>
      <c r="G37" s="12"/>
      <c r="H37" s="12"/>
      <c r="I37" s="12"/>
      <c r="J37" s="17"/>
      <c r="K37" s="12"/>
      <c r="L37" s="212"/>
    </row>
    <row r="38" spans="1:12" ht="9.75" customHeight="1">
      <c r="A38" s="7">
        <v>15</v>
      </c>
      <c r="B38" s="3" t="s">
        <v>74</v>
      </c>
      <c r="C38" s="3"/>
      <c r="D38" s="172">
        <v>9582000</v>
      </c>
      <c r="E38" s="216">
        <v>8017800</v>
      </c>
      <c r="F38" s="216">
        <v>396200</v>
      </c>
      <c r="G38" s="173">
        <v>1168000</v>
      </c>
      <c r="H38" s="216">
        <v>524400</v>
      </c>
      <c r="I38" s="218" t="s">
        <v>343</v>
      </c>
      <c r="J38" s="12">
        <f>D38-K38</f>
        <v>8017800</v>
      </c>
      <c r="K38" s="216">
        <v>1564200</v>
      </c>
      <c r="L38" s="212">
        <v>15</v>
      </c>
    </row>
    <row r="39" spans="1:12" ht="9.75" customHeight="1">
      <c r="A39" s="7">
        <v>16</v>
      </c>
      <c r="B39" s="3" t="s">
        <v>75</v>
      </c>
      <c r="C39" s="3"/>
      <c r="D39" s="172">
        <v>8370111</v>
      </c>
      <c r="E39" s="216">
        <v>7075814</v>
      </c>
      <c r="F39" s="216">
        <v>414317</v>
      </c>
      <c r="G39" s="173">
        <v>879980</v>
      </c>
      <c r="H39" s="216">
        <v>1287438</v>
      </c>
      <c r="I39" s="218" t="s">
        <v>343</v>
      </c>
      <c r="J39" s="12">
        <f>D39-K39</f>
        <v>7075814</v>
      </c>
      <c r="K39" s="216">
        <v>1294297</v>
      </c>
      <c r="L39" s="212">
        <v>16</v>
      </c>
    </row>
    <row r="40" spans="1:12" ht="9.75" customHeight="1">
      <c r="A40" s="7">
        <v>17</v>
      </c>
      <c r="B40" s="3" t="s">
        <v>76</v>
      </c>
      <c r="C40" s="3"/>
      <c r="D40" s="172">
        <v>10785673</v>
      </c>
      <c r="E40" s="216">
        <v>9308092</v>
      </c>
      <c r="F40" s="216">
        <v>688404</v>
      </c>
      <c r="G40" s="173">
        <v>789177</v>
      </c>
      <c r="H40" s="216">
        <v>477336</v>
      </c>
      <c r="I40" s="218">
        <v>3577</v>
      </c>
      <c r="J40" s="12">
        <f aca="true" t="shared" si="5" ref="J40:J57">D40-K40</f>
        <v>9311669</v>
      </c>
      <c r="K40" s="216">
        <v>1474004</v>
      </c>
      <c r="L40" s="212">
        <v>17</v>
      </c>
    </row>
    <row r="41" spans="1:12" ht="9.75" customHeight="1">
      <c r="A41" s="7">
        <v>18</v>
      </c>
      <c r="B41" s="3" t="s">
        <v>77</v>
      </c>
      <c r="C41" s="3"/>
      <c r="D41" s="172">
        <v>15625275</v>
      </c>
      <c r="E41" s="216">
        <v>13299693</v>
      </c>
      <c r="F41" s="216">
        <v>1736055</v>
      </c>
      <c r="G41" s="173">
        <v>589527</v>
      </c>
      <c r="H41" s="216">
        <v>901993</v>
      </c>
      <c r="I41" s="218">
        <v>21562</v>
      </c>
      <c r="J41" s="12">
        <f t="shared" si="5"/>
        <v>13321255</v>
      </c>
      <c r="K41" s="216">
        <v>2304020</v>
      </c>
      <c r="L41" s="212">
        <v>18</v>
      </c>
    </row>
    <row r="42" spans="1:12" ht="9.75" customHeight="1">
      <c r="A42" s="7">
        <v>19</v>
      </c>
      <c r="B42" s="3" t="s">
        <v>78</v>
      </c>
      <c r="C42" s="3"/>
      <c r="D42" s="172">
        <v>12987122</v>
      </c>
      <c r="E42" s="216">
        <v>12199112</v>
      </c>
      <c r="F42" s="216">
        <v>788010</v>
      </c>
      <c r="G42" s="219" t="s">
        <v>343</v>
      </c>
      <c r="H42" s="216">
        <v>1163604</v>
      </c>
      <c r="I42" s="218">
        <v>5268</v>
      </c>
      <c r="J42" s="12">
        <f t="shared" si="5"/>
        <v>12204380</v>
      </c>
      <c r="K42" s="216">
        <v>782742</v>
      </c>
      <c r="L42" s="212">
        <v>19</v>
      </c>
    </row>
    <row r="43" spans="1:12" ht="9.75" customHeight="1">
      <c r="A43" s="7">
        <v>20</v>
      </c>
      <c r="B43" s="3" t="s">
        <v>79</v>
      </c>
      <c r="C43" s="3"/>
      <c r="D43" s="172">
        <v>9957054</v>
      </c>
      <c r="E43" s="216">
        <v>8407233</v>
      </c>
      <c r="F43" s="216">
        <v>1058836</v>
      </c>
      <c r="G43" s="173">
        <v>490985</v>
      </c>
      <c r="H43" s="216">
        <v>631498</v>
      </c>
      <c r="I43" s="218">
        <v>92764</v>
      </c>
      <c r="J43" s="12">
        <f t="shared" si="5"/>
        <v>8499997</v>
      </c>
      <c r="K43" s="216">
        <v>1457057</v>
      </c>
      <c r="L43" s="212">
        <v>20</v>
      </c>
    </row>
    <row r="44" spans="1:12" ht="9.75" customHeight="1">
      <c r="A44" s="7">
        <v>21</v>
      </c>
      <c r="B44" s="3" t="s">
        <v>80</v>
      </c>
      <c r="C44" s="3"/>
      <c r="D44" s="172">
        <v>14003638</v>
      </c>
      <c r="E44" s="216">
        <v>12742899</v>
      </c>
      <c r="F44" s="216">
        <v>483436</v>
      </c>
      <c r="G44" s="173">
        <v>777303</v>
      </c>
      <c r="H44" s="216">
        <v>537757</v>
      </c>
      <c r="I44" s="218" t="s">
        <v>343</v>
      </c>
      <c r="J44" s="12">
        <f t="shared" si="5"/>
        <v>12742899</v>
      </c>
      <c r="K44" s="216">
        <v>1260739</v>
      </c>
      <c r="L44" s="212">
        <v>21</v>
      </c>
    </row>
    <row r="45" spans="1:12" ht="9.75" customHeight="1">
      <c r="A45" s="7">
        <v>22</v>
      </c>
      <c r="B45" s="3" t="s">
        <v>81</v>
      </c>
      <c r="C45" s="3"/>
      <c r="D45" s="172">
        <v>11620840</v>
      </c>
      <c r="E45" s="216">
        <v>10803014</v>
      </c>
      <c r="F45" s="216">
        <v>817826</v>
      </c>
      <c r="G45" s="219" t="s">
        <v>343</v>
      </c>
      <c r="H45" s="216">
        <v>641948</v>
      </c>
      <c r="I45" s="218" t="s">
        <v>343</v>
      </c>
      <c r="J45" s="12">
        <f t="shared" si="5"/>
        <v>10803014</v>
      </c>
      <c r="K45" s="216">
        <v>817826</v>
      </c>
      <c r="L45" s="212">
        <v>22</v>
      </c>
    </row>
    <row r="46" spans="1:12" ht="9.75" customHeight="1">
      <c r="A46" s="7">
        <v>23</v>
      </c>
      <c r="B46" s="3" t="s">
        <v>82</v>
      </c>
      <c r="C46" s="3"/>
      <c r="D46" s="172">
        <v>18070319</v>
      </c>
      <c r="E46" s="216">
        <v>16880079</v>
      </c>
      <c r="F46" s="216">
        <v>1190240</v>
      </c>
      <c r="G46" s="173" t="s">
        <v>343</v>
      </c>
      <c r="H46" s="216">
        <v>1902629</v>
      </c>
      <c r="I46" s="218" t="s">
        <v>343</v>
      </c>
      <c r="J46" s="12">
        <f t="shared" si="5"/>
        <v>16880079</v>
      </c>
      <c r="K46" s="216">
        <v>1190240</v>
      </c>
      <c r="L46" s="212">
        <v>23</v>
      </c>
    </row>
    <row r="47" spans="1:12" ht="9.75" customHeight="1">
      <c r="A47" s="7">
        <v>24</v>
      </c>
      <c r="B47" s="3" t="s">
        <v>83</v>
      </c>
      <c r="C47" s="3"/>
      <c r="D47" s="172">
        <v>8483182</v>
      </c>
      <c r="E47" s="216">
        <v>7349897</v>
      </c>
      <c r="F47" s="216">
        <v>657112</v>
      </c>
      <c r="G47" s="173">
        <v>476173</v>
      </c>
      <c r="H47" s="216">
        <v>426098</v>
      </c>
      <c r="I47" s="218" t="s">
        <v>343</v>
      </c>
      <c r="J47" s="12">
        <f t="shared" si="5"/>
        <v>7349897</v>
      </c>
      <c r="K47" s="216">
        <v>1133285</v>
      </c>
      <c r="L47" s="212">
        <v>24</v>
      </c>
    </row>
    <row r="48" spans="1:12" ht="9.75" customHeight="1">
      <c r="A48" s="7">
        <v>25</v>
      </c>
      <c r="B48" s="3" t="s">
        <v>84</v>
      </c>
      <c r="C48" s="3"/>
      <c r="D48" s="172">
        <v>9642960</v>
      </c>
      <c r="E48" s="216">
        <v>9143907</v>
      </c>
      <c r="F48" s="216">
        <v>499053</v>
      </c>
      <c r="G48" s="219" t="s">
        <v>343</v>
      </c>
      <c r="H48" s="216">
        <v>643634</v>
      </c>
      <c r="I48" s="218">
        <v>11591</v>
      </c>
      <c r="J48" s="12">
        <f t="shared" si="5"/>
        <v>9155498</v>
      </c>
      <c r="K48" s="216">
        <v>487462</v>
      </c>
      <c r="L48" s="212">
        <v>25</v>
      </c>
    </row>
    <row r="49" spans="1:12" ht="9.75" customHeight="1">
      <c r="A49" s="7">
        <v>26</v>
      </c>
      <c r="B49" s="3" t="s">
        <v>85</v>
      </c>
      <c r="C49" s="3"/>
      <c r="D49" s="172">
        <v>6686531</v>
      </c>
      <c r="E49" s="216">
        <v>6222045</v>
      </c>
      <c r="F49" s="216">
        <v>464486</v>
      </c>
      <c r="G49" s="219" t="s">
        <v>343</v>
      </c>
      <c r="H49" s="216">
        <v>473627</v>
      </c>
      <c r="I49" s="218" t="s">
        <v>343</v>
      </c>
      <c r="J49" s="12">
        <f t="shared" si="5"/>
        <v>6222045</v>
      </c>
      <c r="K49" s="216">
        <v>464486</v>
      </c>
      <c r="L49" s="212">
        <v>26</v>
      </c>
    </row>
    <row r="50" spans="1:12" ht="9.75" customHeight="1">
      <c r="A50" s="7">
        <v>27</v>
      </c>
      <c r="B50" s="3" t="s">
        <v>86</v>
      </c>
      <c r="C50" s="3"/>
      <c r="D50" s="172">
        <v>9714348</v>
      </c>
      <c r="E50" s="216">
        <v>9464348</v>
      </c>
      <c r="F50" s="216">
        <v>250000</v>
      </c>
      <c r="G50" s="219" t="s">
        <v>343</v>
      </c>
      <c r="H50" s="216">
        <v>418495</v>
      </c>
      <c r="I50" s="218" t="s">
        <v>343</v>
      </c>
      <c r="J50" s="12">
        <f t="shared" si="5"/>
        <v>9464348</v>
      </c>
      <c r="K50" s="216">
        <v>250000</v>
      </c>
      <c r="L50" s="212">
        <v>27</v>
      </c>
    </row>
    <row r="51" spans="1:12" ht="9.75" customHeight="1">
      <c r="A51" s="7">
        <v>28</v>
      </c>
      <c r="B51" s="3" t="s">
        <v>72</v>
      </c>
      <c r="C51" s="3"/>
      <c r="D51" s="172">
        <v>42651150</v>
      </c>
      <c r="E51" s="216">
        <v>30660702</v>
      </c>
      <c r="F51" s="216">
        <v>10362294</v>
      </c>
      <c r="G51" s="173">
        <v>1628154</v>
      </c>
      <c r="H51" s="216">
        <v>1054188</v>
      </c>
      <c r="I51" s="216">
        <v>582394</v>
      </c>
      <c r="J51" s="12">
        <f t="shared" si="5"/>
        <v>31243096</v>
      </c>
      <c r="K51" s="216">
        <v>11408054</v>
      </c>
      <c r="L51" s="212">
        <v>28</v>
      </c>
    </row>
    <row r="52" spans="1:12" ht="9.75" customHeight="1">
      <c r="A52" s="7">
        <v>29</v>
      </c>
      <c r="B52" s="3" t="s">
        <v>87</v>
      </c>
      <c r="C52" s="3"/>
      <c r="D52" s="172">
        <v>8920712</v>
      </c>
      <c r="E52" s="216">
        <v>8175692</v>
      </c>
      <c r="F52" s="216">
        <v>261042</v>
      </c>
      <c r="G52" s="173">
        <v>483978</v>
      </c>
      <c r="H52" s="216">
        <v>483688</v>
      </c>
      <c r="I52" s="218">
        <v>397</v>
      </c>
      <c r="J52" s="12">
        <f t="shared" si="5"/>
        <v>8176089</v>
      </c>
      <c r="K52" s="216">
        <v>744623</v>
      </c>
      <c r="L52" s="212">
        <v>29</v>
      </c>
    </row>
    <row r="53" spans="1:12" ht="9.75" customHeight="1">
      <c r="A53" s="7">
        <v>30</v>
      </c>
      <c r="B53" s="3" t="s">
        <v>88</v>
      </c>
      <c r="C53" s="3"/>
      <c r="D53" s="172">
        <v>10417000</v>
      </c>
      <c r="E53" s="216">
        <v>9389971</v>
      </c>
      <c r="F53" s="216">
        <v>310393</v>
      </c>
      <c r="G53" s="173">
        <v>716636</v>
      </c>
      <c r="H53" s="216">
        <v>812056</v>
      </c>
      <c r="I53" s="218" t="s">
        <v>343</v>
      </c>
      <c r="J53" s="12">
        <f t="shared" si="5"/>
        <v>9389971</v>
      </c>
      <c r="K53" s="216">
        <v>1027029</v>
      </c>
      <c r="L53" s="212">
        <v>30</v>
      </c>
    </row>
    <row r="54" spans="1:12" ht="9.75" customHeight="1">
      <c r="A54" s="7">
        <v>31</v>
      </c>
      <c r="B54" s="3" t="s">
        <v>73</v>
      </c>
      <c r="C54" s="3"/>
      <c r="D54" s="172">
        <v>18820281</v>
      </c>
      <c r="E54" s="216">
        <v>16521172</v>
      </c>
      <c r="F54" s="216">
        <v>627807</v>
      </c>
      <c r="G54" s="173">
        <v>1671302</v>
      </c>
      <c r="H54" s="216">
        <v>1235021</v>
      </c>
      <c r="I54" s="218">
        <v>6519</v>
      </c>
      <c r="J54" s="12">
        <f t="shared" si="5"/>
        <v>16527691</v>
      </c>
      <c r="K54" s="216">
        <v>2292590</v>
      </c>
      <c r="L54" s="212">
        <v>31</v>
      </c>
    </row>
    <row r="55" spans="1:12" ht="9.75" customHeight="1">
      <c r="A55" s="7">
        <v>32</v>
      </c>
      <c r="B55" s="3" t="s">
        <v>89</v>
      </c>
      <c r="C55" s="3"/>
      <c r="D55" s="172">
        <v>11668825</v>
      </c>
      <c r="E55" s="216">
        <v>9632320</v>
      </c>
      <c r="F55" s="216">
        <v>1143717</v>
      </c>
      <c r="G55" s="173">
        <v>892788</v>
      </c>
      <c r="H55" s="216">
        <v>922330</v>
      </c>
      <c r="I55" s="218">
        <v>47836</v>
      </c>
      <c r="J55" s="12">
        <f t="shared" si="5"/>
        <v>9680156</v>
      </c>
      <c r="K55" s="216">
        <v>1988669</v>
      </c>
      <c r="L55" s="212">
        <v>32</v>
      </c>
    </row>
    <row r="56" spans="1:12" ht="9.75" customHeight="1">
      <c r="A56" s="7">
        <v>33</v>
      </c>
      <c r="B56" s="3" t="s">
        <v>90</v>
      </c>
      <c r="C56" s="3"/>
      <c r="D56" s="172">
        <v>17445255</v>
      </c>
      <c r="E56" s="216">
        <v>15522633</v>
      </c>
      <c r="F56" s="216">
        <v>655812</v>
      </c>
      <c r="G56" s="173">
        <v>1266810</v>
      </c>
      <c r="H56" s="216">
        <v>852318</v>
      </c>
      <c r="I56" s="218">
        <v>28791</v>
      </c>
      <c r="J56" s="12">
        <f t="shared" si="5"/>
        <v>15551424</v>
      </c>
      <c r="K56" s="216">
        <v>1893831</v>
      </c>
      <c r="L56" s="212">
        <v>33</v>
      </c>
    </row>
    <row r="57" spans="1:12" ht="9.75" customHeight="1">
      <c r="A57" s="7">
        <v>34</v>
      </c>
      <c r="B57" s="3" t="s">
        <v>91</v>
      </c>
      <c r="C57" s="3"/>
      <c r="D57" s="172">
        <v>10982338</v>
      </c>
      <c r="E57" s="216">
        <v>9069813</v>
      </c>
      <c r="F57" s="216">
        <v>688551</v>
      </c>
      <c r="G57" s="173">
        <v>1223974</v>
      </c>
      <c r="H57" s="216">
        <v>398582</v>
      </c>
      <c r="I57" s="218" t="s">
        <v>343</v>
      </c>
      <c r="J57" s="12">
        <f t="shared" si="5"/>
        <v>9069813</v>
      </c>
      <c r="K57" s="216">
        <v>1912525</v>
      </c>
      <c r="L57" s="212">
        <v>34</v>
      </c>
    </row>
    <row r="58" spans="1:12" ht="9.75" customHeight="1">
      <c r="A58" s="7">
        <v>35</v>
      </c>
      <c r="B58" s="14" t="s">
        <v>4</v>
      </c>
      <c r="C58" s="14"/>
      <c r="D58" s="16">
        <f aca="true" t="shared" si="6" ref="D58:K58">SUM(D38:D57)</f>
        <v>266434614</v>
      </c>
      <c r="E58" s="17">
        <f t="shared" si="6"/>
        <v>229886236</v>
      </c>
      <c r="F58" s="17">
        <f t="shared" si="6"/>
        <v>23493591</v>
      </c>
      <c r="G58" s="17">
        <f t="shared" si="6"/>
        <v>13054787</v>
      </c>
      <c r="H58" s="17">
        <f t="shared" si="6"/>
        <v>15788640</v>
      </c>
      <c r="I58" s="17">
        <f t="shared" si="6"/>
        <v>800699</v>
      </c>
      <c r="J58" s="17">
        <f>D58-H58-I58</f>
        <v>249845275</v>
      </c>
      <c r="K58" s="17">
        <f t="shared" si="6"/>
        <v>35747679</v>
      </c>
      <c r="L58" s="212">
        <v>35</v>
      </c>
    </row>
    <row r="59" spans="1:12" ht="9.75" customHeight="1">
      <c r="A59" s="7">
        <v>36</v>
      </c>
      <c r="B59" s="20" t="s">
        <v>62</v>
      </c>
      <c r="C59" s="20"/>
      <c r="D59" s="16">
        <f aca="true" t="shared" si="7" ref="D59:K59">D35+D58</f>
        <v>1244950521</v>
      </c>
      <c r="E59" s="17">
        <f t="shared" si="7"/>
        <v>522382967</v>
      </c>
      <c r="F59" s="17">
        <f t="shared" si="7"/>
        <v>708442402</v>
      </c>
      <c r="G59" s="17">
        <f t="shared" si="7"/>
        <v>14125152</v>
      </c>
      <c r="H59" s="17">
        <f t="shared" si="7"/>
        <v>32166576</v>
      </c>
      <c r="I59" s="17">
        <f t="shared" si="7"/>
        <v>78446122</v>
      </c>
      <c r="J59" s="17">
        <f>D59-H59-I59</f>
        <v>1134337823</v>
      </c>
      <c r="K59" s="17">
        <f t="shared" si="7"/>
        <v>644121432</v>
      </c>
      <c r="L59" s="212">
        <v>36</v>
      </c>
    </row>
    <row r="60" spans="1:12" ht="9.75" customHeight="1">
      <c r="A60" s="7"/>
      <c r="B60" s="20"/>
      <c r="C60" s="20"/>
      <c r="D60" s="17"/>
      <c r="E60" s="17"/>
      <c r="F60" s="17"/>
      <c r="G60" s="17"/>
      <c r="H60" s="17"/>
      <c r="I60" s="17"/>
      <c r="J60" s="17"/>
      <c r="K60" s="17"/>
      <c r="L60" s="212"/>
    </row>
    <row r="61" spans="1:12" s="6" customFormat="1" ht="11.25" customHeight="1">
      <c r="A61" s="388" t="s">
        <v>6</v>
      </c>
      <c r="B61" s="388"/>
      <c r="C61" s="388"/>
      <c r="D61" s="388"/>
      <c r="E61" s="388"/>
      <c r="F61" s="388"/>
      <c r="G61" s="205" t="s">
        <v>92</v>
      </c>
      <c r="H61" s="205"/>
      <c r="I61" s="205"/>
      <c r="J61" s="205"/>
      <c r="L61" s="215"/>
    </row>
    <row r="62" spans="1:12" ht="9.75" customHeight="1">
      <c r="A62" s="7" t="s">
        <v>8</v>
      </c>
      <c r="B62" s="8" t="s">
        <v>9</v>
      </c>
      <c r="C62" s="8"/>
      <c r="D62" s="10"/>
      <c r="E62" s="9"/>
      <c r="F62" s="9"/>
      <c r="G62" s="9"/>
      <c r="H62" s="9"/>
      <c r="I62" s="9"/>
      <c r="J62" s="9"/>
      <c r="K62" s="9"/>
      <c r="L62" s="212" t="s">
        <v>8</v>
      </c>
    </row>
    <row r="63" spans="1:12" ht="9.75" customHeight="1">
      <c r="A63" s="7">
        <v>37</v>
      </c>
      <c r="B63" s="3" t="s">
        <v>93</v>
      </c>
      <c r="C63" s="3"/>
      <c r="D63" s="172">
        <v>22890756</v>
      </c>
      <c r="E63" s="216">
        <v>9851560</v>
      </c>
      <c r="F63" s="216">
        <v>11922829</v>
      </c>
      <c r="G63" s="173">
        <v>1116367</v>
      </c>
      <c r="H63" s="216">
        <v>1207493</v>
      </c>
      <c r="I63" s="216">
        <v>800705</v>
      </c>
      <c r="J63" s="12">
        <f>D63-K63</f>
        <v>10652265</v>
      </c>
      <c r="K63" s="216">
        <v>12238491</v>
      </c>
      <c r="L63" s="212">
        <v>37</v>
      </c>
    </row>
    <row r="64" spans="1:12" ht="9.75" customHeight="1">
      <c r="A64" s="7">
        <v>38</v>
      </c>
      <c r="B64" s="3" t="s">
        <v>94</v>
      </c>
      <c r="C64" s="3"/>
      <c r="D64" s="172">
        <v>12294206</v>
      </c>
      <c r="E64" s="216">
        <v>4922445</v>
      </c>
      <c r="F64" s="216">
        <v>6766906</v>
      </c>
      <c r="G64" s="173">
        <v>604855</v>
      </c>
      <c r="H64" s="216">
        <v>565205</v>
      </c>
      <c r="I64" s="216">
        <v>202739</v>
      </c>
      <c r="J64" s="12">
        <f>D64-K64</f>
        <v>5125184</v>
      </c>
      <c r="K64" s="216">
        <v>7169022</v>
      </c>
      <c r="L64" s="212">
        <v>38</v>
      </c>
    </row>
    <row r="65" spans="1:12" ht="9.75" customHeight="1">
      <c r="A65" s="7">
        <v>39</v>
      </c>
      <c r="B65" s="3" t="s">
        <v>95</v>
      </c>
      <c r="C65" s="3"/>
      <c r="D65" s="172">
        <v>13673215</v>
      </c>
      <c r="E65" s="216">
        <v>5291000</v>
      </c>
      <c r="F65" s="216">
        <v>8382215</v>
      </c>
      <c r="G65" s="219" t="s">
        <v>343</v>
      </c>
      <c r="H65" s="216">
        <v>719460</v>
      </c>
      <c r="I65" s="216">
        <v>339289</v>
      </c>
      <c r="J65" s="12">
        <f>D65-K65</f>
        <v>5630289</v>
      </c>
      <c r="K65" s="216">
        <v>8042926</v>
      </c>
      <c r="L65" s="212">
        <v>39</v>
      </c>
    </row>
    <row r="66" spans="1:12" s="23" customFormat="1" ht="9.75" customHeight="1">
      <c r="A66" s="7">
        <v>40</v>
      </c>
      <c r="B66" s="14" t="s">
        <v>4</v>
      </c>
      <c r="C66" s="14"/>
      <c r="D66" s="16">
        <f aca="true" t="shared" si="8" ref="D66:K66">SUM(D63:D65)</f>
        <v>48858177</v>
      </c>
      <c r="E66" s="17">
        <f t="shared" si="8"/>
        <v>20065005</v>
      </c>
      <c r="F66" s="17">
        <f t="shared" si="8"/>
        <v>27071950</v>
      </c>
      <c r="G66" s="17">
        <f t="shared" si="8"/>
        <v>1721222</v>
      </c>
      <c r="H66" s="17">
        <f t="shared" si="8"/>
        <v>2492158</v>
      </c>
      <c r="I66" s="17">
        <f t="shared" si="8"/>
        <v>1342733</v>
      </c>
      <c r="J66" s="17">
        <f>D66-H66-I66</f>
        <v>45023286</v>
      </c>
      <c r="K66" s="17">
        <f t="shared" si="8"/>
        <v>27450439</v>
      </c>
      <c r="L66" s="212">
        <v>40</v>
      </c>
    </row>
    <row r="67" spans="1:12" ht="9.75" customHeight="1">
      <c r="A67" s="7"/>
      <c r="B67" s="2"/>
      <c r="C67" s="2"/>
      <c r="D67" s="16"/>
      <c r="E67" s="24"/>
      <c r="F67" s="24"/>
      <c r="G67" s="17"/>
      <c r="H67" s="24"/>
      <c r="I67" s="24"/>
      <c r="J67" s="269"/>
      <c r="K67" s="24"/>
      <c r="L67" s="212"/>
    </row>
    <row r="68" spans="1:12" ht="9.75" customHeight="1">
      <c r="A68" s="7" t="s">
        <v>8</v>
      </c>
      <c r="B68" s="8" t="s">
        <v>25</v>
      </c>
      <c r="C68" s="8"/>
      <c r="D68" s="30"/>
      <c r="E68" s="9"/>
      <c r="F68" s="9"/>
      <c r="G68" s="24"/>
      <c r="H68" s="9"/>
      <c r="I68" s="9"/>
      <c r="J68" s="8"/>
      <c r="K68" s="9"/>
      <c r="L68" s="212" t="s">
        <v>8</v>
      </c>
    </row>
    <row r="69" spans="1:12" ht="9.75" customHeight="1">
      <c r="A69" s="7">
        <v>41</v>
      </c>
      <c r="B69" s="3" t="s">
        <v>96</v>
      </c>
      <c r="C69" s="3"/>
      <c r="D69" s="172">
        <v>10687893</v>
      </c>
      <c r="E69" s="216">
        <v>9632078</v>
      </c>
      <c r="F69" s="216">
        <v>314884</v>
      </c>
      <c r="G69" s="173">
        <v>740931</v>
      </c>
      <c r="H69" s="216">
        <v>583434</v>
      </c>
      <c r="I69" s="218" t="s">
        <v>343</v>
      </c>
      <c r="J69" s="12">
        <f aca="true" t="shared" si="9" ref="J69:J77">D69-K69</f>
        <v>9632078</v>
      </c>
      <c r="K69" s="216">
        <v>1055815</v>
      </c>
      <c r="L69" s="212">
        <v>41</v>
      </c>
    </row>
    <row r="70" spans="1:12" ht="9.75" customHeight="1">
      <c r="A70" s="7">
        <v>42</v>
      </c>
      <c r="B70" s="3" t="s">
        <v>97</v>
      </c>
      <c r="C70" s="3"/>
      <c r="D70" s="172">
        <v>4126316</v>
      </c>
      <c r="E70" s="216">
        <v>3578298</v>
      </c>
      <c r="F70" s="216">
        <v>220370</v>
      </c>
      <c r="G70" s="173">
        <v>327648</v>
      </c>
      <c r="H70" s="216">
        <v>420181</v>
      </c>
      <c r="I70" s="218" t="s">
        <v>343</v>
      </c>
      <c r="J70" s="12">
        <f t="shared" si="9"/>
        <v>3578298</v>
      </c>
      <c r="K70" s="216">
        <v>548018</v>
      </c>
      <c r="L70" s="212">
        <v>42</v>
      </c>
    </row>
    <row r="71" spans="1:12" ht="9.75" customHeight="1">
      <c r="A71" s="7">
        <v>43</v>
      </c>
      <c r="B71" s="3" t="s">
        <v>98</v>
      </c>
      <c r="C71" s="3"/>
      <c r="D71" s="172">
        <v>9709686</v>
      </c>
      <c r="E71" s="216">
        <v>8899303</v>
      </c>
      <c r="F71" s="216">
        <v>227294</v>
      </c>
      <c r="G71" s="173">
        <v>583089</v>
      </c>
      <c r="H71" s="216">
        <v>930898</v>
      </c>
      <c r="I71" s="218" t="s">
        <v>343</v>
      </c>
      <c r="J71" s="12">
        <f t="shared" si="9"/>
        <v>8899303</v>
      </c>
      <c r="K71" s="216">
        <v>810383</v>
      </c>
      <c r="L71" s="212">
        <v>43</v>
      </c>
    </row>
    <row r="72" spans="1:12" ht="9.75" customHeight="1">
      <c r="A72" s="7">
        <v>44</v>
      </c>
      <c r="B72" s="3" t="s">
        <v>93</v>
      </c>
      <c r="C72" s="3"/>
      <c r="D72" s="172">
        <v>13004099</v>
      </c>
      <c r="E72" s="216">
        <v>12065088</v>
      </c>
      <c r="F72" s="216">
        <v>269011</v>
      </c>
      <c r="G72" s="173">
        <v>670000</v>
      </c>
      <c r="H72" s="216">
        <v>892238</v>
      </c>
      <c r="I72" s="218" t="s">
        <v>343</v>
      </c>
      <c r="J72" s="12">
        <f t="shared" si="9"/>
        <v>12065088</v>
      </c>
      <c r="K72" s="216">
        <v>939011</v>
      </c>
      <c r="L72" s="212">
        <v>44</v>
      </c>
    </row>
    <row r="73" spans="1:12" ht="9.75" customHeight="1">
      <c r="A73" s="7">
        <v>45</v>
      </c>
      <c r="B73" s="3" t="s">
        <v>94</v>
      </c>
      <c r="C73" s="3"/>
      <c r="D73" s="172">
        <v>11320539</v>
      </c>
      <c r="E73" s="216">
        <v>11020539</v>
      </c>
      <c r="F73" s="216">
        <v>300000</v>
      </c>
      <c r="G73" s="219" t="s">
        <v>343</v>
      </c>
      <c r="H73" s="216">
        <v>2185220</v>
      </c>
      <c r="I73" s="218" t="s">
        <v>343</v>
      </c>
      <c r="J73" s="12">
        <f t="shared" si="9"/>
        <v>11020539</v>
      </c>
      <c r="K73" s="216">
        <v>300000</v>
      </c>
      <c r="L73" s="212">
        <v>45</v>
      </c>
    </row>
    <row r="74" spans="1:12" ht="9.75" customHeight="1">
      <c r="A74" s="7">
        <v>46</v>
      </c>
      <c r="B74" s="3" t="s">
        <v>99</v>
      </c>
      <c r="C74" s="3"/>
      <c r="D74" s="172">
        <v>5109425</v>
      </c>
      <c r="E74" s="216">
        <v>4103593</v>
      </c>
      <c r="F74" s="216">
        <v>277255</v>
      </c>
      <c r="G74" s="173">
        <v>728577</v>
      </c>
      <c r="H74" s="216">
        <v>251117</v>
      </c>
      <c r="I74" s="218" t="s">
        <v>343</v>
      </c>
      <c r="J74" s="12">
        <f t="shared" si="9"/>
        <v>4103593</v>
      </c>
      <c r="K74" s="216">
        <v>1005832</v>
      </c>
      <c r="L74" s="212">
        <v>46</v>
      </c>
    </row>
    <row r="75" spans="1:12" ht="9.75" customHeight="1">
      <c r="A75" s="7">
        <v>47</v>
      </c>
      <c r="B75" s="3" t="s">
        <v>100</v>
      </c>
      <c r="C75" s="3"/>
      <c r="D75" s="172">
        <v>6421938</v>
      </c>
      <c r="E75" s="216">
        <v>5841484</v>
      </c>
      <c r="F75" s="216">
        <v>580454</v>
      </c>
      <c r="G75" s="219" t="s">
        <v>343</v>
      </c>
      <c r="H75" s="216">
        <v>968771</v>
      </c>
      <c r="I75" s="218" t="s">
        <v>343</v>
      </c>
      <c r="J75" s="12">
        <f t="shared" si="9"/>
        <v>5841484</v>
      </c>
      <c r="K75" s="216">
        <v>580454</v>
      </c>
      <c r="L75" s="212">
        <v>47</v>
      </c>
    </row>
    <row r="76" spans="1:12" ht="9.75" customHeight="1">
      <c r="A76" s="7">
        <v>48</v>
      </c>
      <c r="B76" s="3" t="s">
        <v>101</v>
      </c>
      <c r="C76" s="3"/>
      <c r="D76" s="172">
        <v>7729887</v>
      </c>
      <c r="E76" s="216">
        <v>5462605</v>
      </c>
      <c r="F76" s="216">
        <v>1455941</v>
      </c>
      <c r="G76" s="173">
        <v>811341</v>
      </c>
      <c r="H76" s="216">
        <v>465822</v>
      </c>
      <c r="I76" s="216">
        <v>1328979</v>
      </c>
      <c r="J76" s="12">
        <f t="shared" si="9"/>
        <v>6791584</v>
      </c>
      <c r="K76" s="216">
        <v>938303</v>
      </c>
      <c r="L76" s="212">
        <v>48</v>
      </c>
    </row>
    <row r="77" spans="1:12" ht="9.75" customHeight="1">
      <c r="A77" s="7">
        <v>49</v>
      </c>
      <c r="B77" s="3" t="s">
        <v>102</v>
      </c>
      <c r="C77" s="3"/>
      <c r="D77" s="172">
        <v>6346590</v>
      </c>
      <c r="E77" s="216">
        <v>4569523</v>
      </c>
      <c r="F77" s="216">
        <v>674907</v>
      </c>
      <c r="G77" s="173">
        <v>1102160</v>
      </c>
      <c r="H77" s="216">
        <v>346450</v>
      </c>
      <c r="I77" s="218">
        <v>8996</v>
      </c>
      <c r="J77" s="12">
        <f t="shared" si="9"/>
        <v>4578519</v>
      </c>
      <c r="K77" s="216">
        <v>1768071</v>
      </c>
      <c r="L77" s="212">
        <v>49</v>
      </c>
    </row>
    <row r="78" spans="1:12" s="23" customFormat="1" ht="9.75" customHeight="1">
      <c r="A78" s="7">
        <v>50</v>
      </c>
      <c r="B78" s="14" t="s">
        <v>4</v>
      </c>
      <c r="C78" s="14"/>
      <c r="D78" s="16">
        <f aca="true" t="shared" si="10" ref="D78:K78">SUM(D69:D77)</f>
        <v>74456373</v>
      </c>
      <c r="E78" s="17">
        <f t="shared" si="10"/>
        <v>65172511</v>
      </c>
      <c r="F78" s="17">
        <f t="shared" si="10"/>
        <v>4320116</v>
      </c>
      <c r="G78" s="17">
        <f t="shared" si="10"/>
        <v>4963746</v>
      </c>
      <c r="H78" s="17">
        <f t="shared" si="10"/>
        <v>7044131</v>
      </c>
      <c r="I78" s="17">
        <f t="shared" si="10"/>
        <v>1337975</v>
      </c>
      <c r="J78" s="264">
        <f>D78-H78-I78</f>
        <v>66074267</v>
      </c>
      <c r="K78" s="17">
        <f t="shared" si="10"/>
        <v>7945887</v>
      </c>
      <c r="L78" s="212">
        <v>50</v>
      </c>
    </row>
    <row r="79" spans="1:12" s="23" customFormat="1" ht="9.75" customHeight="1">
      <c r="A79" s="7">
        <v>51</v>
      </c>
      <c r="B79" s="20" t="s">
        <v>63</v>
      </c>
      <c r="C79" s="20"/>
      <c r="D79" s="16">
        <f aca="true" t="shared" si="11" ref="D79:K79">D66+D78</f>
        <v>123314550</v>
      </c>
      <c r="E79" s="17">
        <f t="shared" si="11"/>
        <v>85237516</v>
      </c>
      <c r="F79" s="17">
        <f t="shared" si="11"/>
        <v>31392066</v>
      </c>
      <c r="G79" s="17">
        <f t="shared" si="11"/>
        <v>6684968</v>
      </c>
      <c r="H79" s="17">
        <f t="shared" si="11"/>
        <v>9536289</v>
      </c>
      <c r="I79" s="17">
        <f t="shared" si="11"/>
        <v>2680708</v>
      </c>
      <c r="J79" s="264">
        <f>D79-H79-I79</f>
        <v>111097553</v>
      </c>
      <c r="K79" s="17">
        <f t="shared" si="11"/>
        <v>35396326</v>
      </c>
      <c r="L79" s="212">
        <v>51</v>
      </c>
    </row>
    <row r="80" spans="1:12" ht="9" customHeight="1">
      <c r="A80" s="387" t="s">
        <v>36</v>
      </c>
      <c r="B80" s="387"/>
      <c r="C80" s="182"/>
      <c r="D80" s="182"/>
      <c r="E80" s="182"/>
      <c r="F80" s="182"/>
      <c r="G80" s="206"/>
      <c r="H80" s="206"/>
      <c r="I80" s="206"/>
      <c r="J80" s="206"/>
      <c r="K80" s="206"/>
      <c r="L80" s="240"/>
    </row>
    <row r="81" spans="1:7" s="226" customFormat="1" ht="8.25">
      <c r="A81" s="298" t="s">
        <v>148</v>
      </c>
      <c r="B81" s="298"/>
      <c r="C81" s="298"/>
      <c r="D81" s="298"/>
      <c r="E81" s="298"/>
      <c r="F81" s="298"/>
      <c r="G81" s="298"/>
    </row>
    <row r="82" spans="1:12" s="23" customFormat="1" ht="9.75" customHeight="1">
      <c r="A82" s="7"/>
      <c r="B82" s="20"/>
      <c r="C82" s="20"/>
      <c r="D82" s="17"/>
      <c r="E82" s="17"/>
      <c r="F82" s="17"/>
      <c r="G82" s="182"/>
      <c r="H82" s="182"/>
      <c r="I82" s="182"/>
      <c r="J82" s="182"/>
      <c r="K82" s="24"/>
      <c r="L82" s="212"/>
    </row>
    <row r="83" spans="1:12" s="23" customFormat="1" ht="9.75" customHeight="1">
      <c r="A83" s="7"/>
      <c r="B83" s="20"/>
      <c r="C83" s="20"/>
      <c r="D83" s="17"/>
      <c r="E83" s="17"/>
      <c r="F83" s="17"/>
      <c r="G83" s="182"/>
      <c r="H83" s="182"/>
      <c r="I83" s="182"/>
      <c r="J83" s="182"/>
      <c r="K83" s="24"/>
      <c r="L83" s="212"/>
    </row>
  </sheetData>
  <sheetProtection/>
  <mergeCells count="25">
    <mergeCell ref="H8:I13"/>
    <mergeCell ref="I14:I16"/>
    <mergeCell ref="B4:F4"/>
    <mergeCell ref="B7:C17"/>
    <mergeCell ref="D7:D16"/>
    <mergeCell ref="E8:F13"/>
    <mergeCell ref="G4:H4"/>
    <mergeCell ref="F14:F16"/>
    <mergeCell ref="G10:G16"/>
    <mergeCell ref="A81:G81"/>
    <mergeCell ref="A61:F61"/>
    <mergeCell ref="A18:F18"/>
    <mergeCell ref="G8:G9"/>
    <mergeCell ref="A80:B80"/>
    <mergeCell ref="A30:F30"/>
    <mergeCell ref="G3:I3"/>
    <mergeCell ref="J8:J16"/>
    <mergeCell ref="K8:K9"/>
    <mergeCell ref="K10:K16"/>
    <mergeCell ref="A1:F1"/>
    <mergeCell ref="G1:L1"/>
    <mergeCell ref="E2:F2"/>
    <mergeCell ref="B3:F3"/>
    <mergeCell ref="H2:I2"/>
    <mergeCell ref="L7:L17"/>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view="pageLayout" zoomScaleNormal="75" zoomScaleSheetLayoutView="100" workbookViewId="0" topLeftCell="A1">
      <selection activeCell="E26" sqref="E26"/>
    </sheetView>
  </sheetViews>
  <sheetFormatPr defaultColWidth="9.140625" defaultRowHeight="12.75"/>
  <cols>
    <col min="1" max="1" width="3.7109375" style="212" customWidth="1"/>
    <col min="2" max="2" width="30.8515625" style="4" customWidth="1"/>
    <col min="3" max="3" width="0.85546875" style="4" customWidth="1"/>
    <col min="4" max="4" width="18.8515625" style="4" customWidth="1"/>
    <col min="5" max="5" width="24.57421875" style="4" customWidth="1"/>
    <col min="6" max="6" width="21.00390625" style="4" customWidth="1"/>
    <col min="7" max="11" width="17.140625" style="0" customWidth="1"/>
    <col min="12" max="12" width="10.00390625" style="252" customWidth="1"/>
    <col min="13" max="16384" width="9.140625" style="4" customWidth="1"/>
  </cols>
  <sheetData>
    <row r="1" spans="1:12" ht="12" customHeight="1">
      <c r="A1" s="369"/>
      <c r="B1" s="369"/>
      <c r="C1" s="369"/>
      <c r="D1" s="369"/>
      <c r="E1" s="369"/>
      <c r="F1" s="369"/>
      <c r="G1" s="369"/>
      <c r="H1" s="369"/>
      <c r="I1" s="369"/>
      <c r="J1" s="369"/>
      <c r="K1" s="369"/>
      <c r="L1" s="369"/>
    </row>
    <row r="2" spans="1:12" ht="12" customHeight="1">
      <c r="A2" s="60"/>
      <c r="B2" s="50"/>
      <c r="C2" s="50"/>
      <c r="D2" s="50"/>
      <c r="E2" s="352" t="s">
        <v>208</v>
      </c>
      <c r="F2" s="352"/>
      <c r="G2" s="204" t="s">
        <v>209</v>
      </c>
      <c r="H2" s="352"/>
      <c r="I2" s="352"/>
      <c r="J2" s="203"/>
      <c r="K2" s="204"/>
      <c r="L2" s="247"/>
    </row>
    <row r="3" spans="1:12" ht="12" customHeight="1">
      <c r="A3" s="246"/>
      <c r="B3" s="352" t="s">
        <v>210</v>
      </c>
      <c r="C3" s="352"/>
      <c r="D3" s="352"/>
      <c r="E3" s="352"/>
      <c r="F3" s="352"/>
      <c r="G3" s="358" t="s">
        <v>211</v>
      </c>
      <c r="H3" s="358"/>
      <c r="I3" s="358"/>
      <c r="J3" s="4"/>
      <c r="K3" s="4"/>
      <c r="L3" s="247"/>
    </row>
    <row r="4" spans="1:12" ht="12" customHeight="1">
      <c r="A4" s="246"/>
      <c r="B4" s="352" t="s">
        <v>414</v>
      </c>
      <c r="C4" s="352"/>
      <c r="D4" s="352"/>
      <c r="E4" s="352"/>
      <c r="F4" s="352"/>
      <c r="G4" s="370" t="s">
        <v>212</v>
      </c>
      <c r="H4" s="370"/>
      <c r="I4" s="63"/>
      <c r="J4" s="63"/>
      <c r="K4" s="4"/>
      <c r="L4" s="247"/>
    </row>
    <row r="5" spans="1:12" ht="12" customHeight="1">
      <c r="A5" s="246"/>
      <c r="B5" s="203"/>
      <c r="C5" s="203"/>
      <c r="D5" s="203"/>
      <c r="E5" s="203"/>
      <c r="F5" s="203" t="s">
        <v>361</v>
      </c>
      <c r="G5" s="62" t="s">
        <v>1</v>
      </c>
      <c r="H5" s="63"/>
      <c r="I5" s="63"/>
      <c r="J5" s="63"/>
      <c r="K5" s="4"/>
      <c r="L5" s="247"/>
    </row>
    <row r="6" spans="2:12" ht="12" customHeight="1">
      <c r="B6" s="88"/>
      <c r="C6" s="88"/>
      <c r="D6" s="88"/>
      <c r="E6" s="88"/>
      <c r="F6" s="89" t="s">
        <v>2</v>
      </c>
      <c r="G6" s="50" t="s">
        <v>44</v>
      </c>
      <c r="H6" s="50"/>
      <c r="I6" s="4"/>
      <c r="J6" s="4"/>
      <c r="K6" s="4"/>
      <c r="L6" s="247"/>
    </row>
    <row r="7" spans="1:12" s="64" customFormat="1" ht="12.75" customHeight="1">
      <c r="A7" s="91" t="s">
        <v>8</v>
      </c>
      <c r="B7" s="371" t="s">
        <v>215</v>
      </c>
      <c r="C7" s="376"/>
      <c r="D7" s="390" t="s">
        <v>311</v>
      </c>
      <c r="E7" s="93" t="s">
        <v>8</v>
      </c>
      <c r="F7" s="94" t="s">
        <v>213</v>
      </c>
      <c r="G7" s="208" t="s">
        <v>365</v>
      </c>
      <c r="H7" s="208"/>
      <c r="I7" s="208"/>
      <c r="J7" s="208"/>
      <c r="K7" s="209" t="s">
        <v>366</v>
      </c>
      <c r="L7" s="430" t="s">
        <v>367</v>
      </c>
    </row>
    <row r="8" spans="1:12" s="64" customFormat="1" ht="12.75" customHeight="1">
      <c r="A8" s="96" t="s">
        <v>8</v>
      </c>
      <c r="B8" s="372"/>
      <c r="C8" s="382"/>
      <c r="D8" s="391"/>
      <c r="E8" s="371" t="s">
        <v>219</v>
      </c>
      <c r="F8" s="376"/>
      <c r="G8" s="382" t="s">
        <v>364</v>
      </c>
      <c r="H8" s="431" t="s">
        <v>362</v>
      </c>
      <c r="I8" s="433"/>
      <c r="J8" s="404" t="s">
        <v>381</v>
      </c>
      <c r="K8" s="419" t="s">
        <v>380</v>
      </c>
      <c r="L8" s="431"/>
    </row>
    <row r="9" spans="1:12" s="64" customFormat="1" ht="12.75" customHeight="1">
      <c r="A9" s="96" t="s">
        <v>8</v>
      </c>
      <c r="B9" s="372"/>
      <c r="C9" s="382"/>
      <c r="D9" s="391"/>
      <c r="E9" s="372"/>
      <c r="F9" s="382"/>
      <c r="G9" s="378"/>
      <c r="H9" s="431"/>
      <c r="I9" s="433"/>
      <c r="J9" s="382"/>
      <c r="K9" s="421"/>
      <c r="L9" s="431"/>
    </row>
    <row r="10" spans="1:12" s="64" customFormat="1" ht="12" customHeight="1">
      <c r="A10" s="96" t="s">
        <v>8</v>
      </c>
      <c r="B10" s="372"/>
      <c r="C10" s="382"/>
      <c r="D10" s="391"/>
      <c r="E10" s="372"/>
      <c r="F10" s="382"/>
      <c r="G10" s="376" t="s">
        <v>363</v>
      </c>
      <c r="H10" s="431"/>
      <c r="I10" s="433"/>
      <c r="J10" s="382"/>
      <c r="K10" s="419" t="s">
        <v>371</v>
      </c>
      <c r="L10" s="431"/>
    </row>
    <row r="11" spans="1:12" s="64" customFormat="1" ht="25.5" customHeight="1">
      <c r="A11" s="99" t="s">
        <v>190</v>
      </c>
      <c r="B11" s="372"/>
      <c r="C11" s="382"/>
      <c r="D11" s="391"/>
      <c r="E11" s="372"/>
      <c r="F11" s="382"/>
      <c r="G11" s="382"/>
      <c r="H11" s="431"/>
      <c r="I11" s="433"/>
      <c r="J11" s="382"/>
      <c r="K11" s="420"/>
      <c r="L11" s="431"/>
    </row>
    <row r="12" spans="1:12" s="64" customFormat="1" ht="39.75" customHeight="1">
      <c r="A12" s="99" t="s">
        <v>194</v>
      </c>
      <c r="B12" s="372"/>
      <c r="C12" s="382"/>
      <c r="D12" s="391"/>
      <c r="E12" s="372"/>
      <c r="F12" s="382"/>
      <c r="G12" s="382"/>
      <c r="H12" s="431"/>
      <c r="I12" s="433"/>
      <c r="J12" s="382"/>
      <c r="K12" s="420"/>
      <c r="L12" s="431"/>
    </row>
    <row r="13" spans="1:12" s="64" customFormat="1" ht="11.25" customHeight="1" hidden="1">
      <c r="A13" s="96" t="s">
        <v>8</v>
      </c>
      <c r="B13" s="372"/>
      <c r="C13" s="382"/>
      <c r="D13" s="391"/>
      <c r="E13" s="372"/>
      <c r="F13" s="382"/>
      <c r="G13" s="382"/>
      <c r="H13" s="432"/>
      <c r="I13" s="406"/>
      <c r="J13" s="382"/>
      <c r="K13" s="420"/>
      <c r="L13" s="431"/>
    </row>
    <row r="14" spans="1:12" s="64" customFormat="1" ht="12">
      <c r="A14" s="96" t="s">
        <v>8</v>
      </c>
      <c r="B14" s="372"/>
      <c r="C14" s="382"/>
      <c r="D14" s="391"/>
      <c r="E14" s="102" t="s">
        <v>216</v>
      </c>
      <c r="F14" s="371" t="s">
        <v>285</v>
      </c>
      <c r="G14" s="380"/>
      <c r="H14" s="280" t="s">
        <v>216</v>
      </c>
      <c r="I14" s="434" t="s">
        <v>285</v>
      </c>
      <c r="J14" s="382"/>
      <c r="K14" s="420"/>
      <c r="L14" s="431"/>
    </row>
    <row r="15" spans="1:12" s="64" customFormat="1" ht="12">
      <c r="A15" s="96" t="s">
        <v>8</v>
      </c>
      <c r="B15" s="372"/>
      <c r="C15" s="382"/>
      <c r="D15" s="391"/>
      <c r="E15" s="100" t="s">
        <v>217</v>
      </c>
      <c r="F15" s="372"/>
      <c r="G15" s="380"/>
      <c r="H15" s="100" t="s">
        <v>217</v>
      </c>
      <c r="I15" s="391"/>
      <c r="J15" s="382"/>
      <c r="K15" s="420"/>
      <c r="L15" s="431"/>
    </row>
    <row r="16" spans="1:12" s="64" customFormat="1" ht="12">
      <c r="A16" s="96" t="s">
        <v>8</v>
      </c>
      <c r="B16" s="372"/>
      <c r="C16" s="382"/>
      <c r="D16" s="392"/>
      <c r="E16" s="100" t="s">
        <v>218</v>
      </c>
      <c r="F16" s="373"/>
      <c r="G16" s="380"/>
      <c r="H16" s="100" t="s">
        <v>218</v>
      </c>
      <c r="I16" s="400"/>
      <c r="J16" s="383"/>
      <c r="K16" s="421"/>
      <c r="L16" s="431"/>
    </row>
    <row r="17" spans="1:12" s="64" customFormat="1" ht="12">
      <c r="A17" s="105" t="s">
        <v>8</v>
      </c>
      <c r="B17" s="373"/>
      <c r="C17" s="383"/>
      <c r="D17" s="106" t="s">
        <v>46</v>
      </c>
      <c r="E17" s="106" t="s">
        <v>47</v>
      </c>
      <c r="F17" s="107" t="s">
        <v>48</v>
      </c>
      <c r="G17" s="108" t="s">
        <v>49</v>
      </c>
      <c r="H17" s="106" t="s">
        <v>50</v>
      </c>
      <c r="I17" s="211" t="s">
        <v>51</v>
      </c>
      <c r="J17" s="106" t="s">
        <v>52</v>
      </c>
      <c r="K17" s="107" t="s">
        <v>53</v>
      </c>
      <c r="L17" s="432"/>
    </row>
    <row r="18" spans="1:12" s="6" customFormat="1" ht="11.25" customHeight="1">
      <c r="A18" s="385"/>
      <c r="B18" s="385"/>
      <c r="C18" s="385"/>
      <c r="D18" s="385"/>
      <c r="E18" s="385"/>
      <c r="F18" s="386"/>
      <c r="G18" s="375"/>
      <c r="H18" s="375"/>
      <c r="I18" s="375"/>
      <c r="J18" s="375"/>
      <c r="K18" s="375"/>
      <c r="L18" s="375"/>
    </row>
    <row r="19" spans="1:12" ht="23.25" customHeight="1">
      <c r="A19" s="412" t="s">
        <v>6</v>
      </c>
      <c r="B19" s="412"/>
      <c r="C19" s="412"/>
      <c r="D19" s="412"/>
      <c r="E19" s="412"/>
      <c r="F19" s="412"/>
      <c r="G19" s="411" t="s">
        <v>104</v>
      </c>
      <c r="H19" s="411"/>
      <c r="I19" s="411"/>
      <c r="J19" s="411"/>
      <c r="K19" s="411"/>
      <c r="L19" s="170"/>
    </row>
    <row r="20" spans="1:12" s="212" customFormat="1" ht="9.75" customHeight="1">
      <c r="A20" s="7" t="s">
        <v>8</v>
      </c>
      <c r="B20" s="110" t="s">
        <v>221</v>
      </c>
      <c r="C20" s="110"/>
      <c r="D20" s="12"/>
      <c r="E20" s="12"/>
      <c r="F20" s="12"/>
      <c r="G20" s="12"/>
      <c r="H20" s="12"/>
      <c r="I20" s="12"/>
      <c r="J20" s="12"/>
      <c r="L20" s="247"/>
    </row>
    <row r="21" spans="1:12" s="212" customFormat="1" ht="9.75" customHeight="1">
      <c r="A21" s="7">
        <v>52</v>
      </c>
      <c r="B21" s="3" t="s">
        <v>105</v>
      </c>
      <c r="C21" s="3"/>
      <c r="D21" s="172">
        <v>10603077</v>
      </c>
      <c r="E21" s="216">
        <v>3949579</v>
      </c>
      <c r="F21" s="216">
        <v>5988805</v>
      </c>
      <c r="G21" s="173">
        <v>664693</v>
      </c>
      <c r="H21" s="173">
        <v>206176</v>
      </c>
      <c r="I21" s="173">
        <v>153862</v>
      </c>
      <c r="J21" s="12">
        <f>D21-K21</f>
        <v>4103441</v>
      </c>
      <c r="K21" s="12">
        <v>6499636</v>
      </c>
      <c r="L21" s="173">
        <v>52</v>
      </c>
    </row>
    <row r="22" spans="1:12" s="212" customFormat="1" ht="9.75" customHeight="1">
      <c r="A22" s="7">
        <v>53</v>
      </c>
      <c r="B22" s="3" t="s">
        <v>106</v>
      </c>
      <c r="C22" s="3"/>
      <c r="D22" s="172">
        <v>71690973</v>
      </c>
      <c r="E22" s="216">
        <v>27789702</v>
      </c>
      <c r="F22" s="216">
        <v>42805256</v>
      </c>
      <c r="G22" s="173">
        <v>1096015</v>
      </c>
      <c r="H22" s="173">
        <v>2172630</v>
      </c>
      <c r="I22" s="173">
        <v>3709959</v>
      </c>
      <c r="J22" s="12">
        <f>D22-K22</f>
        <v>31499661</v>
      </c>
      <c r="K22" s="173">
        <v>40191312</v>
      </c>
      <c r="L22" s="173">
        <v>53</v>
      </c>
    </row>
    <row r="23" spans="1:12" s="212" customFormat="1" ht="9.75" customHeight="1">
      <c r="A23" s="7">
        <v>54</v>
      </c>
      <c r="B23" s="3" t="s">
        <v>107</v>
      </c>
      <c r="C23" s="3"/>
      <c r="D23" s="172">
        <v>12268118</v>
      </c>
      <c r="E23" s="216">
        <v>7803294</v>
      </c>
      <c r="F23" s="216">
        <v>4061215</v>
      </c>
      <c r="G23" s="173">
        <v>403609</v>
      </c>
      <c r="H23" s="173">
        <v>253331</v>
      </c>
      <c r="I23" s="173">
        <v>185976</v>
      </c>
      <c r="J23" s="12">
        <f>D23-K23</f>
        <v>7989270</v>
      </c>
      <c r="K23" s="173">
        <v>4278848</v>
      </c>
      <c r="L23" s="173">
        <v>54</v>
      </c>
    </row>
    <row r="24" spans="1:12" s="212" customFormat="1" ht="9.75" customHeight="1">
      <c r="A24" s="7">
        <v>55</v>
      </c>
      <c r="B24" s="14" t="s">
        <v>4</v>
      </c>
      <c r="C24" s="14"/>
      <c r="D24" s="16">
        <f aca="true" t="shared" si="0" ref="D24:I24">SUM(D21:D23)</f>
        <v>94562168</v>
      </c>
      <c r="E24" s="17">
        <f t="shared" si="0"/>
        <v>39542575</v>
      </c>
      <c r="F24" s="17">
        <f t="shared" si="0"/>
        <v>52855276</v>
      </c>
      <c r="G24" s="22">
        <f t="shared" si="0"/>
        <v>2164317</v>
      </c>
      <c r="H24" s="22">
        <f t="shared" si="0"/>
        <v>2632137</v>
      </c>
      <c r="I24" s="22">
        <f t="shared" si="0"/>
        <v>4049797</v>
      </c>
      <c r="J24" s="266">
        <f>D24-H24-I24</f>
        <v>87880234</v>
      </c>
      <c r="K24" s="22">
        <f>SUM(K21:K23)</f>
        <v>50969796</v>
      </c>
      <c r="L24" s="213">
        <v>55</v>
      </c>
    </row>
    <row r="25" spans="1:12" s="212" customFormat="1" ht="9.75" customHeight="1">
      <c r="A25" s="7"/>
      <c r="B25" s="3"/>
      <c r="C25" s="3"/>
      <c r="D25" s="11"/>
      <c r="E25" s="12"/>
      <c r="F25" s="12"/>
      <c r="G25" s="213"/>
      <c r="H25" s="213"/>
      <c r="I25" s="213"/>
      <c r="J25" s="213"/>
      <c r="K25" s="213"/>
      <c r="L25" s="213"/>
    </row>
    <row r="26" spans="1:12" s="214" customFormat="1" ht="9.75" customHeight="1">
      <c r="A26" s="25" t="s">
        <v>8</v>
      </c>
      <c r="B26" s="110" t="s">
        <v>220</v>
      </c>
      <c r="C26" s="110"/>
      <c r="D26" s="27"/>
      <c r="E26" s="28"/>
      <c r="F26" s="28"/>
      <c r="G26" s="213"/>
      <c r="H26" s="213"/>
      <c r="I26" s="213"/>
      <c r="J26" s="213"/>
      <c r="K26" s="213"/>
      <c r="L26" s="213" t="s">
        <v>8</v>
      </c>
    </row>
    <row r="27" spans="1:12" s="212" customFormat="1" ht="9.75" customHeight="1">
      <c r="A27" s="7">
        <v>56</v>
      </c>
      <c r="B27" s="3" t="s">
        <v>108</v>
      </c>
      <c r="C27" s="3"/>
      <c r="D27" s="172">
        <v>9848712</v>
      </c>
      <c r="E27" s="216">
        <v>8878967</v>
      </c>
      <c r="F27" s="216">
        <v>566587</v>
      </c>
      <c r="G27" s="173">
        <v>403158</v>
      </c>
      <c r="H27" s="173">
        <v>2005076</v>
      </c>
      <c r="I27" s="219">
        <v>10655</v>
      </c>
      <c r="J27" s="12">
        <f>D27-K27</f>
        <v>8889622</v>
      </c>
      <c r="K27" s="173">
        <v>959090</v>
      </c>
      <c r="L27" s="173">
        <v>56</v>
      </c>
    </row>
    <row r="28" spans="1:12" s="212" customFormat="1" ht="9.75" customHeight="1">
      <c r="A28" s="7">
        <v>57</v>
      </c>
      <c r="B28" s="3" t="s">
        <v>109</v>
      </c>
      <c r="C28" s="3"/>
      <c r="D28" s="172">
        <v>8428577</v>
      </c>
      <c r="E28" s="216">
        <v>8044018</v>
      </c>
      <c r="F28" s="216">
        <v>384559</v>
      </c>
      <c r="G28" s="173" t="s">
        <v>343</v>
      </c>
      <c r="H28" s="173">
        <v>1426977</v>
      </c>
      <c r="I28" s="219" t="s">
        <v>343</v>
      </c>
      <c r="J28" s="12">
        <f aca="true" t="shared" si="1" ref="J28:J33">D28-K28</f>
        <v>8044018</v>
      </c>
      <c r="K28" s="173">
        <v>384559</v>
      </c>
      <c r="L28" s="173">
        <v>10</v>
      </c>
    </row>
    <row r="29" spans="1:12" s="215" customFormat="1" ht="9.75" customHeight="1">
      <c r="A29" s="7">
        <v>58</v>
      </c>
      <c r="B29" s="3" t="s">
        <v>110</v>
      </c>
      <c r="C29" s="3"/>
      <c r="D29" s="172">
        <v>9255189</v>
      </c>
      <c r="E29" s="216">
        <v>8381388</v>
      </c>
      <c r="F29" s="216">
        <v>358258</v>
      </c>
      <c r="G29" s="173">
        <v>515543</v>
      </c>
      <c r="H29" s="173">
        <v>512067</v>
      </c>
      <c r="I29" s="219" t="s">
        <v>343</v>
      </c>
      <c r="J29" s="12">
        <f t="shared" si="1"/>
        <v>8381388</v>
      </c>
      <c r="K29" s="173">
        <v>873801</v>
      </c>
      <c r="L29" s="173">
        <v>58</v>
      </c>
    </row>
    <row r="30" spans="1:12" s="212" customFormat="1" ht="9.75" customHeight="1">
      <c r="A30" s="7">
        <v>59</v>
      </c>
      <c r="B30" s="3" t="s">
        <v>111</v>
      </c>
      <c r="C30" s="3"/>
      <c r="D30" s="172">
        <v>9516255</v>
      </c>
      <c r="E30" s="216">
        <v>8070000</v>
      </c>
      <c r="F30" s="216">
        <v>636594</v>
      </c>
      <c r="G30" s="173">
        <v>809661</v>
      </c>
      <c r="H30" s="173">
        <v>395395</v>
      </c>
      <c r="I30" s="219">
        <v>24635</v>
      </c>
      <c r="J30" s="12">
        <f t="shared" si="1"/>
        <v>8094635</v>
      </c>
      <c r="K30" s="173">
        <v>1421620</v>
      </c>
      <c r="L30" s="173">
        <v>59</v>
      </c>
    </row>
    <row r="31" spans="1:12" s="212" customFormat="1" ht="9.75" customHeight="1">
      <c r="A31" s="7">
        <v>60</v>
      </c>
      <c r="B31" s="3" t="s">
        <v>106</v>
      </c>
      <c r="C31" s="3"/>
      <c r="D31" s="172">
        <v>13211003</v>
      </c>
      <c r="E31" s="216">
        <v>11320091</v>
      </c>
      <c r="F31" s="216">
        <v>799359</v>
      </c>
      <c r="G31" s="173">
        <v>1091553</v>
      </c>
      <c r="H31" s="173">
        <v>828426</v>
      </c>
      <c r="I31" s="173">
        <v>176902</v>
      </c>
      <c r="J31" s="12">
        <f t="shared" si="1"/>
        <v>11496993</v>
      </c>
      <c r="K31" s="173">
        <v>1714010</v>
      </c>
      <c r="L31" s="173">
        <v>60</v>
      </c>
    </row>
    <row r="32" spans="1:12" s="212" customFormat="1" ht="9.75" customHeight="1">
      <c r="A32" s="7">
        <v>61</v>
      </c>
      <c r="B32" s="3" t="s">
        <v>112</v>
      </c>
      <c r="C32" s="3"/>
      <c r="D32" s="172">
        <v>11622620</v>
      </c>
      <c r="E32" s="216">
        <v>10773094</v>
      </c>
      <c r="F32" s="216">
        <v>317033</v>
      </c>
      <c r="G32" s="173">
        <v>532493</v>
      </c>
      <c r="H32" s="173">
        <v>781614</v>
      </c>
      <c r="I32" s="219" t="s">
        <v>343</v>
      </c>
      <c r="J32" s="12">
        <f t="shared" si="1"/>
        <v>10773094</v>
      </c>
      <c r="K32" s="173">
        <v>849526</v>
      </c>
      <c r="L32" s="173">
        <v>61</v>
      </c>
    </row>
    <row r="33" spans="1:12" s="212" customFormat="1" ht="9.75" customHeight="1">
      <c r="A33" s="7">
        <v>62</v>
      </c>
      <c r="B33" s="3" t="s">
        <v>113</v>
      </c>
      <c r="C33" s="3"/>
      <c r="D33" s="172">
        <v>6837001</v>
      </c>
      <c r="E33" s="216">
        <v>5771571</v>
      </c>
      <c r="F33" s="216">
        <v>493736</v>
      </c>
      <c r="G33" s="173">
        <v>571694</v>
      </c>
      <c r="H33" s="173">
        <v>292163</v>
      </c>
      <c r="I33" s="219">
        <v>6430</v>
      </c>
      <c r="J33" s="12">
        <f t="shared" si="1"/>
        <v>5778001</v>
      </c>
      <c r="K33" s="173">
        <v>1059000</v>
      </c>
      <c r="L33" s="173">
        <v>62</v>
      </c>
    </row>
    <row r="34" spans="1:12" s="212" customFormat="1" ht="9.75" customHeight="1">
      <c r="A34" s="7">
        <v>63</v>
      </c>
      <c r="B34" s="14" t="s">
        <v>4</v>
      </c>
      <c r="C34" s="14"/>
      <c r="D34" s="16">
        <f aca="true" t="shared" si="2" ref="D34:K34">SUM(D27:D33)</f>
        <v>68719357</v>
      </c>
      <c r="E34" s="17">
        <f t="shared" si="2"/>
        <v>61239129</v>
      </c>
      <c r="F34" s="17">
        <f t="shared" si="2"/>
        <v>3556126</v>
      </c>
      <c r="G34" s="22">
        <f t="shared" si="2"/>
        <v>3924102</v>
      </c>
      <c r="H34" s="22">
        <f t="shared" si="2"/>
        <v>6241718</v>
      </c>
      <c r="I34" s="22">
        <f t="shared" si="2"/>
        <v>218622</v>
      </c>
      <c r="J34" s="266">
        <f>D34-H34-I34</f>
        <v>62259017</v>
      </c>
      <c r="K34" s="22">
        <f t="shared" si="2"/>
        <v>7261606</v>
      </c>
      <c r="L34" s="213">
        <v>63</v>
      </c>
    </row>
    <row r="35" spans="1:12" s="212" customFormat="1" ht="9.75" customHeight="1">
      <c r="A35" s="7">
        <v>64</v>
      </c>
      <c r="B35" s="20" t="s">
        <v>64</v>
      </c>
      <c r="C35" s="20"/>
      <c r="D35" s="16">
        <f aca="true" t="shared" si="3" ref="D35:K35">D24+D34</f>
        <v>163281525</v>
      </c>
      <c r="E35" s="17">
        <f t="shared" si="3"/>
        <v>100781704</v>
      </c>
      <c r="F35" s="17">
        <f t="shared" si="3"/>
        <v>56411402</v>
      </c>
      <c r="G35" s="22">
        <f t="shared" si="3"/>
        <v>6088419</v>
      </c>
      <c r="H35" s="22">
        <f t="shared" si="3"/>
        <v>8873855</v>
      </c>
      <c r="I35" s="22">
        <f t="shared" si="3"/>
        <v>4268419</v>
      </c>
      <c r="J35" s="266">
        <f>D35-H35-I35</f>
        <v>150139251</v>
      </c>
      <c r="K35" s="22">
        <f t="shared" si="3"/>
        <v>58231402</v>
      </c>
      <c r="L35" s="213">
        <v>64</v>
      </c>
    </row>
    <row r="36" spans="1:12" ht="9.75" customHeight="1">
      <c r="A36" s="7"/>
      <c r="B36" s="20"/>
      <c r="C36" s="20"/>
      <c r="D36" s="17"/>
      <c r="E36" s="17"/>
      <c r="F36" s="17"/>
      <c r="G36" s="411"/>
      <c r="H36" s="411"/>
      <c r="I36" s="411"/>
      <c r="J36" s="411"/>
      <c r="K36" s="411"/>
      <c r="L36" s="263"/>
    </row>
    <row r="37" spans="1:12" ht="9.75" customHeight="1">
      <c r="A37" s="412" t="s">
        <v>6</v>
      </c>
      <c r="B37" s="412"/>
      <c r="C37" s="412"/>
      <c r="D37" s="412"/>
      <c r="E37" s="412"/>
      <c r="F37" s="412"/>
      <c r="G37" s="411" t="s">
        <v>114</v>
      </c>
      <c r="H37" s="411"/>
      <c r="I37" s="411"/>
      <c r="J37" s="411"/>
      <c r="K37" s="411"/>
      <c r="L37" s="263"/>
    </row>
    <row r="38" spans="1:12" s="212" customFormat="1" ht="9.75" customHeight="1">
      <c r="A38" s="7" t="s">
        <v>8</v>
      </c>
      <c r="B38" s="110" t="s">
        <v>221</v>
      </c>
      <c r="C38" s="110"/>
      <c r="D38" s="12"/>
      <c r="E38" s="12"/>
      <c r="F38" s="12"/>
      <c r="G38" s="213"/>
      <c r="H38" s="213"/>
      <c r="I38" s="213"/>
      <c r="J38" s="213"/>
      <c r="K38" s="213"/>
      <c r="L38" s="213" t="s">
        <v>8</v>
      </c>
    </row>
    <row r="39" spans="1:12" s="212" customFormat="1" ht="9.75" customHeight="1">
      <c r="A39" s="7">
        <v>65</v>
      </c>
      <c r="B39" s="3" t="s">
        <v>115</v>
      </c>
      <c r="C39" s="3"/>
      <c r="D39" s="172">
        <v>17442780</v>
      </c>
      <c r="E39" s="216">
        <v>8553547</v>
      </c>
      <c r="F39" s="216">
        <v>8531328</v>
      </c>
      <c r="G39" s="173">
        <v>357905</v>
      </c>
      <c r="H39" s="173">
        <v>580783</v>
      </c>
      <c r="I39" s="173">
        <v>46024</v>
      </c>
      <c r="J39" s="12">
        <f>D39-K39</f>
        <v>8599571</v>
      </c>
      <c r="K39" s="173">
        <v>8843209</v>
      </c>
      <c r="L39" s="173">
        <v>65</v>
      </c>
    </row>
    <row r="40" spans="1:12" s="212" customFormat="1" ht="9.75" customHeight="1">
      <c r="A40" s="7">
        <v>66</v>
      </c>
      <c r="B40" s="3" t="s">
        <v>116</v>
      </c>
      <c r="C40" s="3"/>
      <c r="D40" s="172">
        <v>16190397</v>
      </c>
      <c r="E40" s="216">
        <v>7748628</v>
      </c>
      <c r="F40" s="216">
        <v>8441769</v>
      </c>
      <c r="G40" s="173" t="s">
        <v>343</v>
      </c>
      <c r="H40" s="173">
        <v>1275191</v>
      </c>
      <c r="I40" s="173">
        <v>609328</v>
      </c>
      <c r="J40" s="12">
        <f>D40-K40</f>
        <v>8357956</v>
      </c>
      <c r="K40" s="173">
        <v>7832441</v>
      </c>
      <c r="L40" s="173">
        <v>66</v>
      </c>
    </row>
    <row r="41" spans="1:12" s="212" customFormat="1" ht="9.75" customHeight="1">
      <c r="A41" s="7">
        <v>67</v>
      </c>
      <c r="B41" s="3" t="s">
        <v>117</v>
      </c>
      <c r="C41" s="3"/>
      <c r="D41" s="172">
        <v>11388271</v>
      </c>
      <c r="E41" s="216">
        <v>6196185</v>
      </c>
      <c r="F41" s="216">
        <v>5192086</v>
      </c>
      <c r="G41" s="219" t="s">
        <v>343</v>
      </c>
      <c r="H41" s="173">
        <v>379002</v>
      </c>
      <c r="I41" s="173">
        <v>281479</v>
      </c>
      <c r="J41" s="12">
        <f>D41-K41</f>
        <v>6477664</v>
      </c>
      <c r="K41" s="173">
        <v>4910607</v>
      </c>
      <c r="L41" s="219">
        <v>67</v>
      </c>
    </row>
    <row r="42" spans="1:12" s="212" customFormat="1" ht="9.75" customHeight="1">
      <c r="A42" s="7">
        <v>68</v>
      </c>
      <c r="B42" s="3" t="s">
        <v>118</v>
      </c>
      <c r="C42" s="3"/>
      <c r="D42" s="172">
        <v>12432600</v>
      </c>
      <c r="E42" s="216">
        <v>7639801</v>
      </c>
      <c r="F42" s="216">
        <v>4068927</v>
      </c>
      <c r="G42" s="173">
        <v>723872</v>
      </c>
      <c r="H42" s="173">
        <v>351409</v>
      </c>
      <c r="I42" s="219">
        <v>229339</v>
      </c>
      <c r="J42" s="12">
        <f>D42-K42</f>
        <v>7869140</v>
      </c>
      <c r="K42" s="173">
        <v>4563460</v>
      </c>
      <c r="L42" s="173">
        <v>68</v>
      </c>
    </row>
    <row r="43" spans="1:12" s="212" customFormat="1" ht="9.75" customHeight="1">
      <c r="A43" s="7">
        <v>69</v>
      </c>
      <c r="B43" s="14" t="s">
        <v>4</v>
      </c>
      <c r="C43" s="14"/>
      <c r="D43" s="16">
        <f aca="true" t="shared" si="4" ref="D43:I43">SUM(D39:D42)</f>
        <v>57454048</v>
      </c>
      <c r="E43" s="16">
        <f t="shared" si="4"/>
        <v>30138161</v>
      </c>
      <c r="F43" s="16">
        <f t="shared" si="4"/>
        <v>26234110</v>
      </c>
      <c r="G43" s="22">
        <f t="shared" si="4"/>
        <v>1081777</v>
      </c>
      <c r="H43" s="22">
        <f t="shared" si="4"/>
        <v>2586385</v>
      </c>
      <c r="I43" s="22">
        <f t="shared" si="4"/>
        <v>1166170</v>
      </c>
      <c r="J43" s="17">
        <f>D43-H43-I43</f>
        <v>53701493</v>
      </c>
      <c r="K43" s="22">
        <f>SUM(K39:K42)</f>
        <v>26149717</v>
      </c>
      <c r="L43" s="213">
        <v>69</v>
      </c>
    </row>
    <row r="44" spans="1:12" s="212" customFormat="1" ht="9.75" customHeight="1">
      <c r="A44" s="7"/>
      <c r="B44" s="3"/>
      <c r="C44" s="3"/>
      <c r="D44" s="11"/>
      <c r="E44" s="12"/>
      <c r="F44" s="12"/>
      <c r="G44" s="213"/>
      <c r="H44" s="213"/>
      <c r="I44" s="213"/>
      <c r="J44" s="213"/>
      <c r="K44" s="213"/>
      <c r="L44" s="213"/>
    </row>
    <row r="45" spans="1:12" s="212" customFormat="1" ht="9.75" customHeight="1">
      <c r="A45" s="7" t="s">
        <v>8</v>
      </c>
      <c r="B45" s="110" t="s">
        <v>220</v>
      </c>
      <c r="C45" s="110"/>
      <c r="D45" s="11"/>
      <c r="E45" s="12"/>
      <c r="F45" s="12"/>
      <c r="G45" s="213"/>
      <c r="H45" s="213"/>
      <c r="I45" s="213"/>
      <c r="J45" s="213"/>
      <c r="K45" s="213"/>
      <c r="L45" s="213" t="s">
        <v>8</v>
      </c>
    </row>
    <row r="46" spans="1:12" s="212" customFormat="1" ht="9.75" customHeight="1">
      <c r="A46" s="7">
        <v>70</v>
      </c>
      <c r="B46" s="3" t="s">
        <v>115</v>
      </c>
      <c r="C46" s="3"/>
      <c r="D46" s="172">
        <v>8847729</v>
      </c>
      <c r="E46" s="216">
        <v>8488070</v>
      </c>
      <c r="F46" s="216">
        <v>359659</v>
      </c>
      <c r="G46" s="219" t="s">
        <v>343</v>
      </c>
      <c r="H46" s="173">
        <v>486072</v>
      </c>
      <c r="I46" s="219" t="s">
        <v>343</v>
      </c>
      <c r="J46" s="12">
        <f>D46-K46</f>
        <v>8488070</v>
      </c>
      <c r="K46" s="173">
        <v>359659</v>
      </c>
      <c r="L46" s="219">
        <v>70</v>
      </c>
    </row>
    <row r="47" spans="1:12" s="212" customFormat="1" ht="9.75" customHeight="1">
      <c r="A47" s="7">
        <v>71</v>
      </c>
      <c r="B47" s="3" t="s">
        <v>116</v>
      </c>
      <c r="C47" s="3"/>
      <c r="D47" s="172">
        <v>8241246</v>
      </c>
      <c r="E47" s="216">
        <v>7966548</v>
      </c>
      <c r="F47" s="216">
        <v>274698</v>
      </c>
      <c r="G47" s="219" t="s">
        <v>343</v>
      </c>
      <c r="H47" s="173">
        <v>1122054</v>
      </c>
      <c r="I47" s="219" t="s">
        <v>343</v>
      </c>
      <c r="J47" s="12">
        <f aca="true" t="shared" si="5" ref="J47:J54">D47-K47</f>
        <v>7966548</v>
      </c>
      <c r="K47" s="173">
        <v>274698</v>
      </c>
      <c r="L47" s="219">
        <v>71</v>
      </c>
    </row>
    <row r="48" spans="1:12" s="212" customFormat="1" ht="9.75" customHeight="1">
      <c r="A48" s="7">
        <v>72</v>
      </c>
      <c r="B48" s="3" t="s">
        <v>117</v>
      </c>
      <c r="C48" s="3"/>
      <c r="D48" s="172">
        <v>8360522</v>
      </c>
      <c r="E48" s="216">
        <v>7654193</v>
      </c>
      <c r="F48" s="216">
        <v>574101</v>
      </c>
      <c r="G48" s="173">
        <v>132228</v>
      </c>
      <c r="H48" s="173">
        <v>469276</v>
      </c>
      <c r="I48" s="219" t="s">
        <v>343</v>
      </c>
      <c r="J48" s="12">
        <f t="shared" si="5"/>
        <v>7654193</v>
      </c>
      <c r="K48" s="173">
        <v>706329</v>
      </c>
      <c r="L48" s="173">
        <v>72</v>
      </c>
    </row>
    <row r="49" spans="1:12" s="212" customFormat="1" ht="9.75" customHeight="1">
      <c r="A49" s="7">
        <v>73</v>
      </c>
      <c r="B49" s="3" t="s">
        <v>119</v>
      </c>
      <c r="C49" s="3"/>
      <c r="D49" s="172">
        <v>10821729</v>
      </c>
      <c r="E49" s="216">
        <v>10340628</v>
      </c>
      <c r="F49" s="216">
        <v>481101</v>
      </c>
      <c r="G49" s="219" t="s">
        <v>343</v>
      </c>
      <c r="H49" s="173">
        <v>901644</v>
      </c>
      <c r="I49" s="219" t="s">
        <v>343</v>
      </c>
      <c r="J49" s="12">
        <f t="shared" si="5"/>
        <v>10340628</v>
      </c>
      <c r="K49" s="173">
        <v>481101</v>
      </c>
      <c r="L49" s="219">
        <v>73</v>
      </c>
    </row>
    <row r="50" spans="1:12" s="212" customFormat="1" ht="9.75" customHeight="1">
      <c r="A50" s="7">
        <v>74</v>
      </c>
      <c r="B50" s="3" t="s">
        <v>120</v>
      </c>
      <c r="C50" s="3"/>
      <c r="D50" s="172">
        <v>6483256</v>
      </c>
      <c r="E50" s="216">
        <v>4845696</v>
      </c>
      <c r="F50" s="216">
        <v>841779</v>
      </c>
      <c r="G50" s="173">
        <v>795781</v>
      </c>
      <c r="H50" s="173">
        <v>279423</v>
      </c>
      <c r="I50" s="219" t="s">
        <v>343</v>
      </c>
      <c r="J50" s="12">
        <f t="shared" si="5"/>
        <v>4845696</v>
      </c>
      <c r="K50" s="173">
        <v>1637560</v>
      </c>
      <c r="L50" s="173">
        <v>74</v>
      </c>
    </row>
    <row r="51" spans="1:12" s="212" customFormat="1" ht="9.75" customHeight="1">
      <c r="A51" s="7">
        <v>75</v>
      </c>
      <c r="B51" s="3" t="s">
        <v>121</v>
      </c>
      <c r="C51" s="3"/>
      <c r="D51" s="172">
        <v>3931105</v>
      </c>
      <c r="E51" s="216">
        <v>3023332</v>
      </c>
      <c r="F51" s="216">
        <v>421997</v>
      </c>
      <c r="G51" s="173">
        <v>485776</v>
      </c>
      <c r="H51" s="173">
        <v>214253</v>
      </c>
      <c r="I51" s="219">
        <v>17194</v>
      </c>
      <c r="J51" s="12">
        <f t="shared" si="5"/>
        <v>3040526</v>
      </c>
      <c r="K51" s="173">
        <v>890579</v>
      </c>
      <c r="L51" s="173">
        <v>75</v>
      </c>
    </row>
    <row r="52" spans="1:12" s="212" customFormat="1" ht="9.75" customHeight="1">
      <c r="A52" s="7">
        <v>76</v>
      </c>
      <c r="B52" s="3" t="s">
        <v>122</v>
      </c>
      <c r="C52" s="3"/>
      <c r="D52" s="172">
        <v>7211682</v>
      </c>
      <c r="E52" s="216">
        <v>5521665</v>
      </c>
      <c r="F52" s="216">
        <v>945267</v>
      </c>
      <c r="G52" s="173">
        <v>744750</v>
      </c>
      <c r="H52" s="173">
        <v>239713</v>
      </c>
      <c r="I52" s="173">
        <v>382807</v>
      </c>
      <c r="J52" s="12">
        <f t="shared" si="5"/>
        <v>5904472</v>
      </c>
      <c r="K52" s="173">
        <v>1307210</v>
      </c>
      <c r="L52" s="173">
        <v>76</v>
      </c>
    </row>
    <row r="53" spans="1:12" s="212" customFormat="1" ht="9.75" customHeight="1">
      <c r="A53" s="7">
        <v>77</v>
      </c>
      <c r="B53" s="3" t="s">
        <v>123</v>
      </c>
      <c r="C53" s="3"/>
      <c r="D53" s="172">
        <v>4103691</v>
      </c>
      <c r="E53" s="216">
        <v>3192853</v>
      </c>
      <c r="F53" s="216">
        <v>534275</v>
      </c>
      <c r="G53" s="173">
        <v>376563</v>
      </c>
      <c r="H53" s="173">
        <v>194867</v>
      </c>
      <c r="I53" s="219">
        <v>67427</v>
      </c>
      <c r="J53" s="12">
        <f t="shared" si="5"/>
        <v>3260280</v>
      </c>
      <c r="K53" s="173">
        <v>843411</v>
      </c>
      <c r="L53" s="173">
        <v>77</v>
      </c>
    </row>
    <row r="54" spans="1:12" s="212" customFormat="1" ht="9.75" customHeight="1">
      <c r="A54" s="7">
        <v>78</v>
      </c>
      <c r="B54" s="3" t="s">
        <v>124</v>
      </c>
      <c r="C54" s="3"/>
      <c r="D54" s="172">
        <v>9000493</v>
      </c>
      <c r="E54" s="216">
        <v>8093269</v>
      </c>
      <c r="F54" s="216">
        <v>199399</v>
      </c>
      <c r="G54" s="173">
        <v>707825</v>
      </c>
      <c r="H54" s="173">
        <v>488170</v>
      </c>
      <c r="I54" s="219" t="s">
        <v>343</v>
      </c>
      <c r="J54" s="12">
        <f t="shared" si="5"/>
        <v>8093269</v>
      </c>
      <c r="K54" s="173">
        <v>907224</v>
      </c>
      <c r="L54" s="173">
        <v>78</v>
      </c>
    </row>
    <row r="55" spans="1:12" s="212" customFormat="1" ht="9.75" customHeight="1">
      <c r="A55" s="7">
        <v>79</v>
      </c>
      <c r="B55" s="14" t="s">
        <v>4</v>
      </c>
      <c r="C55" s="14"/>
      <c r="D55" s="16">
        <f aca="true" t="shared" si="6" ref="D55:K55">SUM(D46:D54)</f>
        <v>67001453</v>
      </c>
      <c r="E55" s="17">
        <f t="shared" si="6"/>
        <v>59126254</v>
      </c>
      <c r="F55" s="17">
        <f t="shared" si="6"/>
        <v>4632276</v>
      </c>
      <c r="G55" s="22">
        <f t="shared" si="6"/>
        <v>3242923</v>
      </c>
      <c r="H55" s="22">
        <f t="shared" si="6"/>
        <v>4395472</v>
      </c>
      <c r="I55" s="22">
        <f t="shared" si="6"/>
        <v>467428</v>
      </c>
      <c r="J55" s="17">
        <f>D55-H55-I55</f>
        <v>62138553</v>
      </c>
      <c r="K55" s="22">
        <f t="shared" si="6"/>
        <v>7407771</v>
      </c>
      <c r="L55" s="213">
        <v>79</v>
      </c>
    </row>
    <row r="56" spans="1:12" s="212" customFormat="1" ht="9.75" customHeight="1">
      <c r="A56" s="7">
        <v>80</v>
      </c>
      <c r="B56" s="20" t="s">
        <v>65</v>
      </c>
      <c r="C56" s="20"/>
      <c r="D56" s="16">
        <f aca="true" t="shared" si="7" ref="D56:K56">D43+D55</f>
        <v>124455501</v>
      </c>
      <c r="E56" s="17">
        <f t="shared" si="7"/>
        <v>89264415</v>
      </c>
      <c r="F56" s="17">
        <f t="shared" si="7"/>
        <v>30866386</v>
      </c>
      <c r="G56" s="22">
        <f t="shared" si="7"/>
        <v>4324700</v>
      </c>
      <c r="H56" s="22">
        <f t="shared" si="7"/>
        <v>6981857</v>
      </c>
      <c r="I56" s="22">
        <f t="shared" si="7"/>
        <v>1633598</v>
      </c>
      <c r="J56" s="17">
        <f>D56-H56-I56</f>
        <v>115840046</v>
      </c>
      <c r="K56" s="22">
        <f t="shared" si="7"/>
        <v>33557488</v>
      </c>
      <c r="L56" s="213">
        <v>80</v>
      </c>
    </row>
    <row r="57" spans="1:12" ht="9.75" customHeight="1">
      <c r="A57" s="7"/>
      <c r="B57" s="20"/>
      <c r="C57" s="20"/>
      <c r="D57" s="17"/>
      <c r="E57" s="17"/>
      <c r="F57" s="17"/>
      <c r="G57" s="411"/>
      <c r="H57" s="411"/>
      <c r="I57" s="411"/>
      <c r="J57" s="242"/>
      <c r="K57" s="22"/>
      <c r="L57" s="263"/>
    </row>
    <row r="58" spans="1:12" ht="9.75" customHeight="1">
      <c r="A58" s="412" t="s">
        <v>6</v>
      </c>
      <c r="B58" s="412"/>
      <c r="C58" s="412"/>
      <c r="D58" s="412"/>
      <c r="E58" s="412"/>
      <c r="F58" s="412"/>
      <c r="G58" s="411" t="s">
        <v>125</v>
      </c>
      <c r="H58" s="411"/>
      <c r="I58" s="411"/>
      <c r="J58" s="411"/>
      <c r="K58" s="411"/>
      <c r="L58" s="263" t="s">
        <v>8</v>
      </c>
    </row>
    <row r="59" spans="1:12" s="212" customFormat="1" ht="9.75" customHeight="1">
      <c r="A59" s="7" t="s">
        <v>8</v>
      </c>
      <c r="B59" s="110" t="s">
        <v>9</v>
      </c>
      <c r="C59" s="110"/>
      <c r="D59" s="16"/>
      <c r="E59" s="17"/>
      <c r="F59" s="17"/>
      <c r="G59" s="22"/>
      <c r="H59" s="22"/>
      <c r="I59" s="22"/>
      <c r="J59" s="22"/>
      <c r="K59" s="221"/>
      <c r="L59" s="213"/>
    </row>
    <row r="60" spans="1:12" s="212" customFormat="1" ht="9.75" customHeight="1">
      <c r="A60" s="7">
        <v>81</v>
      </c>
      <c r="B60" s="3" t="s">
        <v>126</v>
      </c>
      <c r="C60" s="3"/>
      <c r="D60" s="172">
        <v>11300628</v>
      </c>
      <c r="E60" s="216">
        <v>6330447</v>
      </c>
      <c r="F60" s="216">
        <v>4666745</v>
      </c>
      <c r="G60" s="173">
        <v>303436</v>
      </c>
      <c r="H60" s="173">
        <v>391866</v>
      </c>
      <c r="I60" s="173">
        <v>111402</v>
      </c>
      <c r="J60" s="12">
        <f>D60-K60</f>
        <v>6441849</v>
      </c>
      <c r="K60" s="173">
        <v>4858779</v>
      </c>
      <c r="L60" s="173">
        <v>81</v>
      </c>
    </row>
    <row r="61" spans="1:12" s="215" customFormat="1" ht="9.75" customHeight="1">
      <c r="A61" s="7">
        <v>82</v>
      </c>
      <c r="B61" s="3" t="s">
        <v>127</v>
      </c>
      <c r="C61" s="3"/>
      <c r="D61" s="172">
        <v>47149001</v>
      </c>
      <c r="E61" s="216">
        <v>19354438</v>
      </c>
      <c r="F61" s="216">
        <v>27794563</v>
      </c>
      <c r="G61" s="219" t="s">
        <v>343</v>
      </c>
      <c r="H61" s="173">
        <v>2973586</v>
      </c>
      <c r="I61" s="173">
        <v>2295136</v>
      </c>
      <c r="J61" s="12">
        <f>D61-K61</f>
        <v>21649574</v>
      </c>
      <c r="K61" s="173">
        <v>25499427</v>
      </c>
      <c r="L61" s="219">
        <v>82</v>
      </c>
    </row>
    <row r="62" spans="1:12" s="212" customFormat="1" ht="9.75" customHeight="1">
      <c r="A62" s="7">
        <v>83</v>
      </c>
      <c r="B62" s="3" t="s">
        <v>128</v>
      </c>
      <c r="C62" s="3"/>
      <c r="D62" s="172">
        <v>50123755</v>
      </c>
      <c r="E62" s="216">
        <v>17734567</v>
      </c>
      <c r="F62" s="216">
        <v>30073649</v>
      </c>
      <c r="G62" s="173">
        <v>2315539</v>
      </c>
      <c r="H62" s="173">
        <v>3224697</v>
      </c>
      <c r="I62" s="173">
        <v>2331834</v>
      </c>
      <c r="J62" s="12">
        <f>D62-K62</f>
        <v>20066401</v>
      </c>
      <c r="K62" s="173">
        <v>30057354</v>
      </c>
      <c r="L62" s="173">
        <v>83</v>
      </c>
    </row>
    <row r="63" spans="1:12" s="212" customFormat="1" ht="9.75" customHeight="1">
      <c r="A63" s="7">
        <v>84</v>
      </c>
      <c r="B63" s="3" t="s">
        <v>129</v>
      </c>
      <c r="C63" s="3"/>
      <c r="D63" s="174">
        <v>283573702</v>
      </c>
      <c r="E63" s="216">
        <v>81009431</v>
      </c>
      <c r="F63" s="217">
        <v>202564271</v>
      </c>
      <c r="G63" s="219" t="s">
        <v>343</v>
      </c>
      <c r="H63" s="173">
        <v>2773285</v>
      </c>
      <c r="I63" s="173">
        <v>14504876</v>
      </c>
      <c r="J63" s="12">
        <f>D63-K63</f>
        <v>95514307</v>
      </c>
      <c r="K63" s="175">
        <v>188059395</v>
      </c>
      <c r="L63" s="219">
        <v>84</v>
      </c>
    </row>
    <row r="64" spans="1:12" s="212" customFormat="1" ht="9.75" customHeight="1">
      <c r="A64" s="7">
        <v>85</v>
      </c>
      <c r="B64" s="3" t="s">
        <v>130</v>
      </c>
      <c r="C64" s="3"/>
      <c r="D64" s="172">
        <v>12216714</v>
      </c>
      <c r="E64" s="216">
        <v>5190368</v>
      </c>
      <c r="F64" s="216">
        <v>7026346</v>
      </c>
      <c r="G64" s="219" t="s">
        <v>343</v>
      </c>
      <c r="H64" s="173">
        <v>146280</v>
      </c>
      <c r="I64" s="219">
        <v>83960</v>
      </c>
      <c r="J64" s="12">
        <f>D64-K64</f>
        <v>5274328</v>
      </c>
      <c r="K64" s="173">
        <v>6942386</v>
      </c>
      <c r="L64" s="219">
        <v>85</v>
      </c>
    </row>
    <row r="65" spans="1:12" s="212" customFormat="1" ht="9.75" customHeight="1">
      <c r="A65" s="7">
        <v>86</v>
      </c>
      <c r="B65" s="14" t="s">
        <v>4</v>
      </c>
      <c r="C65" s="14"/>
      <c r="D65" s="16">
        <f aca="true" t="shared" si="8" ref="D65:K65">SUM(D60:D64)</f>
        <v>404363800</v>
      </c>
      <c r="E65" s="17">
        <f t="shared" si="8"/>
        <v>129619251</v>
      </c>
      <c r="F65" s="17">
        <f t="shared" si="8"/>
        <v>272125574</v>
      </c>
      <c r="G65" s="22">
        <f t="shared" si="8"/>
        <v>2618975</v>
      </c>
      <c r="H65" s="22">
        <f t="shared" si="8"/>
        <v>9509714</v>
      </c>
      <c r="I65" s="22">
        <f t="shared" si="8"/>
        <v>19327208</v>
      </c>
      <c r="J65" s="266">
        <f>D65-H65-I65</f>
        <v>375526878</v>
      </c>
      <c r="K65" s="22">
        <f t="shared" si="8"/>
        <v>255417341</v>
      </c>
      <c r="L65" s="213">
        <v>86</v>
      </c>
    </row>
    <row r="66" spans="1:12" s="212" customFormat="1" ht="9.75" customHeight="1">
      <c r="A66" s="7"/>
      <c r="B66" s="14"/>
      <c r="C66" s="14"/>
      <c r="D66" s="11"/>
      <c r="E66" s="17"/>
      <c r="F66" s="17"/>
      <c r="G66" s="213"/>
      <c r="H66" s="213"/>
      <c r="I66" s="213"/>
      <c r="J66" s="22"/>
      <c r="K66" s="213"/>
      <c r="L66" s="213"/>
    </row>
    <row r="67" spans="1:12" s="212" customFormat="1" ht="9.75" customHeight="1">
      <c r="A67" s="7" t="s">
        <v>8</v>
      </c>
      <c r="B67" s="110" t="s">
        <v>25</v>
      </c>
      <c r="C67" s="110"/>
      <c r="D67" s="16"/>
      <c r="E67" s="24"/>
      <c r="F67" s="24"/>
      <c r="G67" s="213"/>
      <c r="H67" s="213"/>
      <c r="I67" s="213"/>
      <c r="J67" s="22"/>
      <c r="K67" s="213"/>
      <c r="L67" s="213" t="s">
        <v>8</v>
      </c>
    </row>
    <row r="68" spans="1:12" s="212" customFormat="1" ht="9.75" customHeight="1">
      <c r="A68" s="7">
        <v>87</v>
      </c>
      <c r="B68" s="3" t="s">
        <v>126</v>
      </c>
      <c r="C68" s="3"/>
      <c r="D68" s="172">
        <v>10599009</v>
      </c>
      <c r="E68" s="216">
        <v>8936009</v>
      </c>
      <c r="F68" s="216">
        <v>666030</v>
      </c>
      <c r="G68" s="173">
        <v>996970</v>
      </c>
      <c r="H68" s="173">
        <v>576302</v>
      </c>
      <c r="I68" s="219">
        <v>23578</v>
      </c>
      <c r="J68" s="12">
        <f>D68-K68</f>
        <v>8959587</v>
      </c>
      <c r="K68" s="173">
        <v>1639422</v>
      </c>
      <c r="L68" s="173">
        <v>87</v>
      </c>
    </row>
    <row r="69" spans="1:12" s="212" customFormat="1" ht="9.75" customHeight="1">
      <c r="A69" s="7">
        <v>88</v>
      </c>
      <c r="B69" s="3" t="s">
        <v>131</v>
      </c>
      <c r="C69" s="3"/>
      <c r="D69" s="172">
        <v>11737060</v>
      </c>
      <c r="E69" s="216">
        <v>10253354</v>
      </c>
      <c r="F69" s="216">
        <v>421759</v>
      </c>
      <c r="G69" s="173">
        <v>1061947</v>
      </c>
      <c r="H69" s="173">
        <v>749764</v>
      </c>
      <c r="I69" s="219">
        <v>6159</v>
      </c>
      <c r="J69" s="12">
        <f aca="true" t="shared" si="9" ref="J69:J74">D69-K69</f>
        <v>10259513</v>
      </c>
      <c r="K69" s="173">
        <v>1477547</v>
      </c>
      <c r="L69" s="173">
        <v>88</v>
      </c>
    </row>
    <row r="70" spans="1:12" s="212" customFormat="1" ht="9.75" customHeight="1">
      <c r="A70" s="7">
        <v>89</v>
      </c>
      <c r="B70" s="3" t="s">
        <v>128</v>
      </c>
      <c r="C70" s="3"/>
      <c r="D70" s="172">
        <v>7031608</v>
      </c>
      <c r="E70" s="216">
        <v>6757427</v>
      </c>
      <c r="F70" s="216">
        <v>274181</v>
      </c>
      <c r="G70" s="219" t="s">
        <v>343</v>
      </c>
      <c r="H70" s="173">
        <v>766754</v>
      </c>
      <c r="I70" s="219" t="s">
        <v>343</v>
      </c>
      <c r="J70" s="12">
        <f t="shared" si="9"/>
        <v>6757427</v>
      </c>
      <c r="K70" s="173">
        <v>274181</v>
      </c>
      <c r="L70" s="219">
        <v>89</v>
      </c>
    </row>
    <row r="71" spans="1:12" s="212" customFormat="1" ht="9.75" customHeight="1">
      <c r="A71" s="7">
        <v>90</v>
      </c>
      <c r="B71" s="3" t="s">
        <v>132</v>
      </c>
      <c r="C71" s="3"/>
      <c r="D71" s="172">
        <v>12026965</v>
      </c>
      <c r="E71" s="216">
        <v>11075244</v>
      </c>
      <c r="F71" s="216">
        <v>504495</v>
      </c>
      <c r="G71" s="173">
        <v>447226</v>
      </c>
      <c r="H71" s="173">
        <v>412014</v>
      </c>
      <c r="I71" s="219" t="s">
        <v>343</v>
      </c>
      <c r="J71" s="12">
        <f t="shared" si="9"/>
        <v>11075244</v>
      </c>
      <c r="K71" s="173">
        <v>951721</v>
      </c>
      <c r="L71" s="173">
        <v>90</v>
      </c>
    </row>
    <row r="72" spans="1:12" s="212" customFormat="1" ht="9.75" customHeight="1">
      <c r="A72" s="7">
        <v>91</v>
      </c>
      <c r="B72" s="3" t="s">
        <v>133</v>
      </c>
      <c r="C72" s="3"/>
      <c r="D72" s="172">
        <v>6559555</v>
      </c>
      <c r="E72" s="216">
        <v>5143340</v>
      </c>
      <c r="F72" s="216">
        <v>629056</v>
      </c>
      <c r="G72" s="173">
        <v>787159</v>
      </c>
      <c r="H72" s="173">
        <v>1556287</v>
      </c>
      <c r="I72" s="219" t="s">
        <v>343</v>
      </c>
      <c r="J72" s="12">
        <f t="shared" si="9"/>
        <v>5143340</v>
      </c>
      <c r="K72" s="173">
        <v>1416215</v>
      </c>
      <c r="L72" s="173">
        <v>91</v>
      </c>
    </row>
    <row r="73" spans="1:12" s="212" customFormat="1" ht="9.75" customHeight="1">
      <c r="A73" s="7">
        <v>92</v>
      </c>
      <c r="B73" s="3" t="s">
        <v>134</v>
      </c>
      <c r="C73" s="3"/>
      <c r="D73" s="172">
        <v>7030853</v>
      </c>
      <c r="E73" s="216">
        <v>6140061</v>
      </c>
      <c r="F73" s="216">
        <v>323235</v>
      </c>
      <c r="G73" s="173">
        <v>567557</v>
      </c>
      <c r="H73" s="173">
        <v>439306</v>
      </c>
      <c r="I73" s="219" t="s">
        <v>343</v>
      </c>
      <c r="J73" s="12">
        <f t="shared" si="9"/>
        <v>6140061</v>
      </c>
      <c r="K73" s="173">
        <v>890792</v>
      </c>
      <c r="L73" s="173">
        <v>92</v>
      </c>
    </row>
    <row r="74" spans="1:12" s="212" customFormat="1" ht="9.75" customHeight="1">
      <c r="A74" s="7">
        <v>93</v>
      </c>
      <c r="B74" s="3" t="s">
        <v>135</v>
      </c>
      <c r="C74" s="3"/>
      <c r="D74" s="172">
        <v>7992855</v>
      </c>
      <c r="E74" s="216">
        <v>6902825</v>
      </c>
      <c r="F74" s="216">
        <v>288464</v>
      </c>
      <c r="G74" s="173">
        <v>801566</v>
      </c>
      <c r="H74" s="173">
        <v>448369</v>
      </c>
      <c r="I74" s="219" t="s">
        <v>343</v>
      </c>
      <c r="J74" s="12">
        <f t="shared" si="9"/>
        <v>6902825</v>
      </c>
      <c r="K74" s="173">
        <v>1090030</v>
      </c>
      <c r="L74" s="173">
        <v>93</v>
      </c>
    </row>
    <row r="75" spans="1:12" s="212" customFormat="1" ht="9.75" customHeight="1">
      <c r="A75" s="7">
        <v>94</v>
      </c>
      <c r="B75" s="14" t="s">
        <v>4</v>
      </c>
      <c r="C75" s="14"/>
      <c r="D75" s="16">
        <f aca="true" t="shared" si="10" ref="D75:K75">SUM(D68:D74)</f>
        <v>62977905</v>
      </c>
      <c r="E75" s="17">
        <f t="shared" si="10"/>
        <v>55208260</v>
      </c>
      <c r="F75" s="17">
        <f t="shared" si="10"/>
        <v>3107220</v>
      </c>
      <c r="G75" s="22">
        <f t="shared" si="10"/>
        <v>4662425</v>
      </c>
      <c r="H75" s="22">
        <f t="shared" si="10"/>
        <v>4948796</v>
      </c>
      <c r="I75" s="22">
        <f t="shared" si="10"/>
        <v>29737</v>
      </c>
      <c r="J75" s="266">
        <f>D75-H75-I75</f>
        <v>57999372</v>
      </c>
      <c r="K75" s="22">
        <f t="shared" si="10"/>
        <v>7739908</v>
      </c>
      <c r="L75" s="213">
        <v>94</v>
      </c>
    </row>
    <row r="76" spans="1:12" s="212" customFormat="1" ht="9.75" customHeight="1">
      <c r="A76" s="7">
        <v>95</v>
      </c>
      <c r="B76" s="20" t="s">
        <v>66</v>
      </c>
      <c r="C76" s="20"/>
      <c r="D76" s="16">
        <f aca="true" t="shared" si="11" ref="D76:K76">D65+D75</f>
        <v>467341705</v>
      </c>
      <c r="E76" s="17">
        <f t="shared" si="11"/>
        <v>184827511</v>
      </c>
      <c r="F76" s="17">
        <f t="shared" si="11"/>
        <v>275232794</v>
      </c>
      <c r="G76" s="22">
        <f t="shared" si="11"/>
        <v>7281400</v>
      </c>
      <c r="H76" s="22">
        <f t="shared" si="11"/>
        <v>14458510</v>
      </c>
      <c r="I76" s="22">
        <f t="shared" si="11"/>
        <v>19356945</v>
      </c>
      <c r="J76" s="266">
        <f>D76-H76-I76</f>
        <v>433526250</v>
      </c>
      <c r="K76" s="22">
        <f t="shared" si="11"/>
        <v>263157249</v>
      </c>
      <c r="L76" s="213">
        <v>95</v>
      </c>
    </row>
    <row r="77" spans="1:12" ht="9.75" customHeight="1">
      <c r="A77" s="7"/>
      <c r="B77" s="20"/>
      <c r="C77" s="20"/>
      <c r="D77" s="16"/>
      <c r="E77" s="17"/>
      <c r="F77" s="17"/>
      <c r="G77" s="22"/>
      <c r="H77" s="22"/>
      <c r="I77" s="22"/>
      <c r="J77" s="22"/>
      <c r="K77" s="22"/>
      <c r="L77" s="198"/>
    </row>
    <row r="78" spans="1:12" ht="9.75" customHeight="1">
      <c r="A78" s="212" t="s">
        <v>36</v>
      </c>
      <c r="D78" s="16"/>
      <c r="E78" s="17"/>
      <c r="F78" s="17"/>
      <c r="G78" s="206"/>
      <c r="H78" s="206"/>
      <c r="I78" s="206"/>
      <c r="J78" s="267"/>
      <c r="K78" s="206"/>
      <c r="L78" s="247"/>
    </row>
    <row r="79" spans="1:12" s="226" customFormat="1" ht="8.25">
      <c r="A79" s="298" t="s">
        <v>148</v>
      </c>
      <c r="B79" s="298"/>
      <c r="C79" s="298"/>
      <c r="D79" s="298"/>
      <c r="E79" s="298"/>
      <c r="F79" s="298"/>
      <c r="G79" s="298"/>
      <c r="J79" s="268"/>
      <c r="L79" s="231"/>
    </row>
  </sheetData>
  <sheetProtection/>
  <mergeCells count="31">
    <mergeCell ref="A79:G79"/>
    <mergeCell ref="A37:F37"/>
    <mergeCell ref="G36:K36"/>
    <mergeCell ref="A58:F58"/>
    <mergeCell ref="G57:I57"/>
    <mergeCell ref="A19:F19"/>
    <mergeCell ref="G1:L1"/>
    <mergeCell ref="G3:I3"/>
    <mergeCell ref="L7:L17"/>
    <mergeCell ref="G8:G9"/>
    <mergeCell ref="G58:K58"/>
    <mergeCell ref="J8:J16"/>
    <mergeCell ref="G4:H4"/>
    <mergeCell ref="A18:F18"/>
    <mergeCell ref="H8:I13"/>
    <mergeCell ref="G18:L18"/>
    <mergeCell ref="G37:K37"/>
    <mergeCell ref="I14:I16"/>
    <mergeCell ref="K8:K9"/>
    <mergeCell ref="K10:K16"/>
    <mergeCell ref="B7:C17"/>
    <mergeCell ref="B4:F4"/>
    <mergeCell ref="G10:G16"/>
    <mergeCell ref="A1:F1"/>
    <mergeCell ref="G19:K19"/>
    <mergeCell ref="F14:F16"/>
    <mergeCell ref="D7:D16"/>
    <mergeCell ref="E8:F13"/>
    <mergeCell ref="E2:F2"/>
    <mergeCell ref="B3:F3"/>
    <mergeCell ref="H2:I2"/>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&amp;C36</oddFooter>
    <evenFooter>&amp;C37</evenFooter>
  </headerFooter>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M66"/>
  <sheetViews>
    <sheetView view="pageLayout" workbookViewId="0" topLeftCell="A1">
      <selection activeCell="B52" sqref="B52"/>
    </sheetView>
  </sheetViews>
  <sheetFormatPr defaultColWidth="16.28125" defaultRowHeight="12.75"/>
  <cols>
    <col min="1" max="1" width="6.7109375" style="212" customWidth="1"/>
    <col min="2" max="2" width="24.00390625" style="4" customWidth="1"/>
    <col min="3" max="3" width="0.85546875" style="4" customWidth="1"/>
    <col min="4" max="4" width="23.00390625" style="4" customWidth="1"/>
    <col min="5" max="5" width="22.8515625" style="4" customWidth="1"/>
    <col min="6" max="6" width="21.8515625" style="4" customWidth="1"/>
    <col min="7" max="11" width="16.7109375" style="4" customWidth="1"/>
    <col min="12" max="12" width="10.140625" style="212" customWidth="1"/>
    <col min="13" max="16384" width="16.28125" style="4" customWidth="1"/>
  </cols>
  <sheetData>
    <row r="1" spans="1:12" ht="12" customHeight="1">
      <c r="A1" s="369"/>
      <c r="B1" s="369"/>
      <c r="C1" s="369"/>
      <c r="D1" s="369"/>
      <c r="E1" s="369"/>
      <c r="F1" s="369"/>
      <c r="G1" s="369"/>
      <c r="H1" s="369"/>
      <c r="I1" s="369"/>
      <c r="J1" s="369"/>
      <c r="K1" s="369"/>
      <c r="L1" s="369"/>
    </row>
    <row r="2" spans="1:12" ht="12" customHeight="1">
      <c r="A2" s="60"/>
      <c r="B2" s="50"/>
      <c r="C2" s="50"/>
      <c r="D2" s="50"/>
      <c r="E2" s="352" t="s">
        <v>208</v>
      </c>
      <c r="F2" s="352"/>
      <c r="G2" s="358" t="s">
        <v>209</v>
      </c>
      <c r="H2" s="358"/>
      <c r="L2" s="116"/>
    </row>
    <row r="3" spans="1:11" ht="12" customHeight="1">
      <c r="A3" s="246"/>
      <c r="B3" s="352" t="s">
        <v>210</v>
      </c>
      <c r="C3" s="352"/>
      <c r="D3" s="352"/>
      <c r="E3" s="352"/>
      <c r="F3" s="352"/>
      <c r="G3" s="358" t="s">
        <v>211</v>
      </c>
      <c r="H3" s="358"/>
      <c r="I3" s="358"/>
      <c r="J3" s="358"/>
      <c r="K3" s="358"/>
    </row>
    <row r="4" spans="1:11" ht="12" customHeight="1">
      <c r="A4" s="246"/>
      <c r="B4" s="352" t="s">
        <v>415</v>
      </c>
      <c r="C4" s="352"/>
      <c r="D4" s="352"/>
      <c r="E4" s="352"/>
      <c r="F4" s="352"/>
      <c r="G4" s="358" t="s">
        <v>212</v>
      </c>
      <c r="H4" s="358"/>
      <c r="I4" s="87"/>
      <c r="J4" s="87"/>
      <c r="K4" s="63"/>
    </row>
    <row r="5" spans="1:11" ht="12" customHeight="1">
      <c r="A5" s="246"/>
      <c r="B5" s="203"/>
      <c r="C5" s="203"/>
      <c r="D5" s="203"/>
      <c r="E5" s="203"/>
      <c r="F5" s="203" t="s">
        <v>361</v>
      </c>
      <c r="G5" s="204" t="s">
        <v>1</v>
      </c>
      <c r="H5" s="204"/>
      <c r="I5" s="87"/>
      <c r="J5" s="87"/>
      <c r="K5" s="63"/>
    </row>
    <row r="6" spans="1:11" ht="12" customHeight="1">
      <c r="A6" s="260"/>
      <c r="B6" s="88"/>
      <c r="C6" s="88"/>
      <c r="D6" s="88"/>
      <c r="E6" s="88"/>
      <c r="F6" s="89" t="s">
        <v>2</v>
      </c>
      <c r="G6" s="50" t="s">
        <v>3</v>
      </c>
      <c r="H6" s="88"/>
      <c r="I6" s="88"/>
      <c r="J6" s="88"/>
      <c r="K6" s="265"/>
    </row>
    <row r="7" spans="1:12" s="64" customFormat="1" ht="12.75" customHeight="1">
      <c r="A7" s="91" t="s">
        <v>8</v>
      </c>
      <c r="B7" s="371" t="s">
        <v>215</v>
      </c>
      <c r="C7" s="376"/>
      <c r="D7" s="390" t="s">
        <v>311</v>
      </c>
      <c r="E7" s="93" t="s">
        <v>8</v>
      </c>
      <c r="F7" s="94" t="s">
        <v>213</v>
      </c>
      <c r="G7" s="208" t="s">
        <v>365</v>
      </c>
      <c r="H7" s="208"/>
      <c r="I7" s="208"/>
      <c r="J7" s="208"/>
      <c r="K7" s="209" t="s">
        <v>366</v>
      </c>
      <c r="L7" s="430" t="s">
        <v>367</v>
      </c>
    </row>
    <row r="8" spans="1:12" s="64" customFormat="1" ht="15" customHeight="1">
      <c r="A8" s="96" t="s">
        <v>8</v>
      </c>
      <c r="B8" s="372"/>
      <c r="C8" s="382"/>
      <c r="D8" s="391"/>
      <c r="E8" s="371" t="s">
        <v>219</v>
      </c>
      <c r="F8" s="376"/>
      <c r="G8" s="382" t="s">
        <v>364</v>
      </c>
      <c r="H8" s="431" t="s">
        <v>362</v>
      </c>
      <c r="I8" s="433"/>
      <c r="J8" s="404" t="s">
        <v>381</v>
      </c>
      <c r="K8" s="419" t="s">
        <v>380</v>
      </c>
      <c r="L8" s="431"/>
    </row>
    <row r="9" spans="1:12" s="64" customFormat="1" ht="13.5" customHeight="1">
      <c r="A9" s="96" t="s">
        <v>8</v>
      </c>
      <c r="B9" s="372"/>
      <c r="C9" s="382"/>
      <c r="D9" s="391"/>
      <c r="E9" s="372"/>
      <c r="F9" s="382"/>
      <c r="G9" s="378"/>
      <c r="H9" s="431"/>
      <c r="I9" s="433"/>
      <c r="J9" s="382"/>
      <c r="K9" s="421"/>
      <c r="L9" s="431"/>
    </row>
    <row r="10" spans="1:12" s="64" customFormat="1" ht="18.75" customHeight="1">
      <c r="A10" s="96" t="s">
        <v>8</v>
      </c>
      <c r="B10" s="372"/>
      <c r="C10" s="382"/>
      <c r="D10" s="391"/>
      <c r="E10" s="372"/>
      <c r="F10" s="382"/>
      <c r="G10" s="376" t="s">
        <v>363</v>
      </c>
      <c r="H10" s="431"/>
      <c r="I10" s="433"/>
      <c r="J10" s="382"/>
      <c r="K10" s="419" t="s">
        <v>371</v>
      </c>
      <c r="L10" s="431"/>
    </row>
    <row r="11" spans="1:12" s="64" customFormat="1" ht="30" customHeight="1">
      <c r="A11" s="99" t="s">
        <v>190</v>
      </c>
      <c r="B11" s="372"/>
      <c r="C11" s="382"/>
      <c r="D11" s="391"/>
      <c r="E11" s="372"/>
      <c r="F11" s="382"/>
      <c r="G11" s="382"/>
      <c r="H11" s="431"/>
      <c r="I11" s="433"/>
      <c r="J11" s="382"/>
      <c r="K11" s="420"/>
      <c r="L11" s="431"/>
    </row>
    <row r="12" spans="1:12" s="64" customFormat="1" ht="27" customHeight="1">
      <c r="A12" s="99" t="s">
        <v>194</v>
      </c>
      <c r="B12" s="372"/>
      <c r="C12" s="382"/>
      <c r="D12" s="391"/>
      <c r="E12" s="372"/>
      <c r="F12" s="382"/>
      <c r="G12" s="382"/>
      <c r="H12" s="431"/>
      <c r="I12" s="433"/>
      <c r="J12" s="382"/>
      <c r="K12" s="420"/>
      <c r="L12" s="431"/>
    </row>
    <row r="13" spans="1:12" s="64" customFormat="1" ht="10.5" customHeight="1">
      <c r="A13" s="96" t="s">
        <v>8</v>
      </c>
      <c r="B13" s="372"/>
      <c r="C13" s="382"/>
      <c r="D13" s="391"/>
      <c r="E13" s="381"/>
      <c r="F13" s="378"/>
      <c r="G13" s="382"/>
      <c r="H13" s="432"/>
      <c r="I13" s="406"/>
      <c r="J13" s="382"/>
      <c r="K13" s="420"/>
      <c r="L13" s="431"/>
    </row>
    <row r="14" spans="1:12" s="64" customFormat="1" ht="13.5" customHeight="1">
      <c r="A14" s="96" t="s">
        <v>8</v>
      </c>
      <c r="B14" s="372"/>
      <c r="C14" s="382"/>
      <c r="D14" s="391"/>
      <c r="E14" s="102" t="s">
        <v>216</v>
      </c>
      <c r="F14" s="371" t="s">
        <v>285</v>
      </c>
      <c r="G14" s="380"/>
      <c r="H14" s="100" t="s">
        <v>216</v>
      </c>
      <c r="I14" s="401" t="s">
        <v>285</v>
      </c>
      <c r="J14" s="382"/>
      <c r="K14" s="420"/>
      <c r="L14" s="431"/>
    </row>
    <row r="15" spans="1:12" s="64" customFormat="1" ht="12.75" customHeight="1">
      <c r="A15" s="96" t="s">
        <v>8</v>
      </c>
      <c r="B15" s="372"/>
      <c r="C15" s="382"/>
      <c r="D15" s="391"/>
      <c r="E15" s="100" t="s">
        <v>217</v>
      </c>
      <c r="F15" s="372"/>
      <c r="G15" s="380"/>
      <c r="H15" s="100" t="s">
        <v>217</v>
      </c>
      <c r="I15" s="402"/>
      <c r="J15" s="382"/>
      <c r="K15" s="420"/>
      <c r="L15" s="431"/>
    </row>
    <row r="16" spans="1:12" s="64" customFormat="1" ht="12">
      <c r="A16" s="96" t="s">
        <v>8</v>
      </c>
      <c r="B16" s="372"/>
      <c r="C16" s="382"/>
      <c r="D16" s="392"/>
      <c r="E16" s="100" t="s">
        <v>218</v>
      </c>
      <c r="F16" s="373"/>
      <c r="G16" s="380"/>
      <c r="H16" s="100" t="s">
        <v>218</v>
      </c>
      <c r="I16" s="423"/>
      <c r="J16" s="383"/>
      <c r="K16" s="421"/>
      <c r="L16" s="431"/>
    </row>
    <row r="17" spans="1:12" s="64" customFormat="1" ht="12">
      <c r="A17" s="105" t="s">
        <v>8</v>
      </c>
      <c r="B17" s="373"/>
      <c r="C17" s="383"/>
      <c r="D17" s="106" t="s">
        <v>46</v>
      </c>
      <c r="E17" s="106" t="s">
        <v>47</v>
      </c>
      <c r="F17" s="107" t="s">
        <v>48</v>
      </c>
      <c r="G17" s="108" t="s">
        <v>49</v>
      </c>
      <c r="H17" s="106" t="s">
        <v>50</v>
      </c>
      <c r="I17" s="211" t="s">
        <v>51</v>
      </c>
      <c r="J17" s="106" t="s">
        <v>52</v>
      </c>
      <c r="K17" s="107" t="s">
        <v>53</v>
      </c>
      <c r="L17" s="432"/>
    </row>
    <row r="18" spans="1:13" ht="12" customHeight="1">
      <c r="A18" s="425"/>
      <c r="B18" s="425"/>
      <c r="C18" s="425"/>
      <c r="D18" s="425"/>
      <c r="E18" s="425"/>
      <c r="F18" s="425"/>
      <c r="G18" s="425"/>
      <c r="H18" s="425"/>
      <c r="I18" s="425"/>
      <c r="J18" s="425"/>
      <c r="K18" s="425"/>
      <c r="L18" s="271"/>
      <c r="M18" s="5"/>
    </row>
    <row r="19" spans="1:12" s="6" customFormat="1" ht="18" customHeight="1">
      <c r="A19" s="388" t="s">
        <v>6</v>
      </c>
      <c r="B19" s="388"/>
      <c r="C19" s="388"/>
      <c r="D19" s="388"/>
      <c r="E19" s="388"/>
      <c r="F19" s="388"/>
      <c r="G19" s="90" t="s">
        <v>7</v>
      </c>
      <c r="H19" s="90"/>
      <c r="I19" s="90"/>
      <c r="J19" s="12"/>
      <c r="K19" s="90"/>
      <c r="L19" s="254"/>
    </row>
    <row r="20" spans="1:12" ht="9.75" customHeight="1">
      <c r="A20" s="7" t="s">
        <v>8</v>
      </c>
      <c r="B20" s="8" t="s">
        <v>9</v>
      </c>
      <c r="C20" s="8"/>
      <c r="D20" s="10"/>
      <c r="E20" s="9"/>
      <c r="F20" s="9"/>
      <c r="G20" s="9"/>
      <c r="H20" s="9"/>
      <c r="I20" s="9"/>
      <c r="J20" s="9"/>
      <c r="K20" s="9"/>
      <c r="L20" s="9"/>
    </row>
    <row r="21" spans="1:12" ht="9.75" customHeight="1">
      <c r="A21" s="7">
        <v>96</v>
      </c>
      <c r="B21" s="3" t="s">
        <v>10</v>
      </c>
      <c r="C21" s="3"/>
      <c r="D21" s="172">
        <v>23165620</v>
      </c>
      <c r="E21" s="216">
        <v>8926718</v>
      </c>
      <c r="F21" s="216">
        <v>13613549</v>
      </c>
      <c r="G21" s="283">
        <v>625353</v>
      </c>
      <c r="H21" s="173">
        <v>876947</v>
      </c>
      <c r="I21" s="173">
        <v>5020878</v>
      </c>
      <c r="J21" s="12">
        <f>D21-K21</f>
        <v>13947596</v>
      </c>
      <c r="K21" s="12">
        <v>9218024</v>
      </c>
      <c r="L21" s="13">
        <v>96</v>
      </c>
    </row>
    <row r="22" spans="1:12" ht="9.75" customHeight="1">
      <c r="A22" s="7">
        <v>97</v>
      </c>
      <c r="B22" s="3" t="s">
        <v>11</v>
      </c>
      <c r="C22" s="3"/>
      <c r="D22" s="172">
        <v>13732870</v>
      </c>
      <c r="E22" s="216">
        <v>6807097</v>
      </c>
      <c r="F22" s="216">
        <v>6925773</v>
      </c>
      <c r="G22" s="219" t="s">
        <v>343</v>
      </c>
      <c r="H22" s="173">
        <v>420127</v>
      </c>
      <c r="I22" s="219">
        <v>43572</v>
      </c>
      <c r="J22" s="12">
        <f>D22-K22</f>
        <v>6850669</v>
      </c>
      <c r="K22" s="12">
        <v>6882201</v>
      </c>
      <c r="L22" s="13">
        <v>97</v>
      </c>
    </row>
    <row r="23" spans="1:12" ht="9.75" customHeight="1">
      <c r="A23" s="7">
        <v>98</v>
      </c>
      <c r="B23" s="3" t="s">
        <v>12</v>
      </c>
      <c r="C23" s="3"/>
      <c r="D23" s="172">
        <v>35787467</v>
      </c>
      <c r="E23" s="216">
        <v>19731398</v>
      </c>
      <c r="F23" s="216">
        <v>14971389</v>
      </c>
      <c r="G23" s="173">
        <v>1084680</v>
      </c>
      <c r="H23" s="173">
        <v>907174</v>
      </c>
      <c r="I23" s="173">
        <v>733596</v>
      </c>
      <c r="J23" s="12">
        <f>D23-K23</f>
        <v>20464994</v>
      </c>
      <c r="K23" s="12">
        <v>15322473</v>
      </c>
      <c r="L23" s="13">
        <v>98</v>
      </c>
    </row>
    <row r="24" spans="1:12" ht="9.75" customHeight="1">
      <c r="A24" s="7">
        <v>99</v>
      </c>
      <c r="B24" s="14" t="s">
        <v>4</v>
      </c>
      <c r="C24" s="14"/>
      <c r="D24" s="161">
        <f aca="true" t="shared" si="0" ref="D24:K24">SUM(D21:D23)</f>
        <v>72685957</v>
      </c>
      <c r="E24" s="162">
        <f t="shared" si="0"/>
        <v>35465213</v>
      </c>
      <c r="F24" s="162">
        <f t="shared" si="0"/>
        <v>35510711</v>
      </c>
      <c r="G24" s="162">
        <f t="shared" si="0"/>
        <v>1710033</v>
      </c>
      <c r="H24" s="220">
        <f t="shared" si="0"/>
        <v>2204248</v>
      </c>
      <c r="I24" s="162">
        <f>SUM(I21:I23)</f>
        <v>5798046</v>
      </c>
      <c r="J24" s="266">
        <f>D24-H24-I24</f>
        <v>64683663</v>
      </c>
      <c r="K24" s="162">
        <f t="shared" si="0"/>
        <v>31422698</v>
      </c>
      <c r="L24" s="13">
        <v>99</v>
      </c>
    </row>
    <row r="25" spans="1:12" ht="9.75" customHeight="1">
      <c r="A25" s="7"/>
      <c r="B25" s="2"/>
      <c r="C25" s="2"/>
      <c r="D25" s="11"/>
      <c r="E25" s="12"/>
      <c r="F25" s="12"/>
      <c r="G25" s="12"/>
      <c r="H25" s="12"/>
      <c r="I25" s="12"/>
      <c r="J25" s="12"/>
      <c r="K25" s="12"/>
      <c r="L25" s="12"/>
    </row>
    <row r="26" spans="1:12" ht="9.75" customHeight="1">
      <c r="A26" s="7" t="s">
        <v>8</v>
      </c>
      <c r="B26" s="8" t="s">
        <v>13</v>
      </c>
      <c r="C26" s="8"/>
      <c r="D26" s="18"/>
      <c r="E26" s="19"/>
      <c r="F26" s="19"/>
      <c r="G26" s="19"/>
      <c r="H26" s="19"/>
      <c r="I26" s="19"/>
      <c r="J26" s="19"/>
      <c r="K26" s="19"/>
      <c r="L26" s="19"/>
    </row>
    <row r="27" spans="1:12" ht="9.75" customHeight="1">
      <c r="A27" s="7">
        <v>100</v>
      </c>
      <c r="B27" s="3" t="s">
        <v>10</v>
      </c>
      <c r="C27" s="3"/>
      <c r="D27" s="172">
        <v>8141953</v>
      </c>
      <c r="E27" s="216">
        <v>7538963</v>
      </c>
      <c r="F27" s="216">
        <v>602990</v>
      </c>
      <c r="G27" s="219" t="s">
        <v>343</v>
      </c>
      <c r="H27" s="173">
        <v>1174072</v>
      </c>
      <c r="I27" s="219" t="s">
        <v>343</v>
      </c>
      <c r="J27" s="12">
        <f>D27-K27</f>
        <v>7538963</v>
      </c>
      <c r="K27" s="12">
        <v>602990</v>
      </c>
      <c r="L27" s="13">
        <v>100</v>
      </c>
    </row>
    <row r="28" spans="1:12" ht="9.75" customHeight="1">
      <c r="A28" s="7">
        <v>101</v>
      </c>
      <c r="B28" s="3" t="s">
        <v>14</v>
      </c>
      <c r="C28" s="3"/>
      <c r="D28" s="172">
        <v>7929389</v>
      </c>
      <c r="E28" s="216">
        <v>7245366</v>
      </c>
      <c r="F28" s="216">
        <v>684023</v>
      </c>
      <c r="G28" s="173" t="s">
        <v>343</v>
      </c>
      <c r="H28" s="173">
        <v>651097</v>
      </c>
      <c r="I28" s="219">
        <v>88128</v>
      </c>
      <c r="J28" s="12">
        <f aca="true" t="shared" si="1" ref="J28:J35">D28-K28</f>
        <v>7333494</v>
      </c>
      <c r="K28" s="173">
        <v>595895</v>
      </c>
      <c r="L28" s="13">
        <v>101</v>
      </c>
    </row>
    <row r="29" spans="1:12" ht="9.75" customHeight="1">
      <c r="A29" s="7">
        <v>102</v>
      </c>
      <c r="B29" s="3" t="s">
        <v>15</v>
      </c>
      <c r="C29" s="3"/>
      <c r="D29" s="172">
        <v>5149118</v>
      </c>
      <c r="E29" s="216">
        <v>4979085</v>
      </c>
      <c r="F29" s="216">
        <v>170033</v>
      </c>
      <c r="G29" s="219" t="s">
        <v>343</v>
      </c>
      <c r="H29" s="173">
        <v>302319</v>
      </c>
      <c r="I29" s="219">
        <v>5609</v>
      </c>
      <c r="J29" s="12">
        <f t="shared" si="1"/>
        <v>4984694</v>
      </c>
      <c r="K29" s="173">
        <v>164424</v>
      </c>
      <c r="L29" s="13">
        <v>102</v>
      </c>
    </row>
    <row r="30" spans="1:12" ht="9.75" customHeight="1">
      <c r="A30" s="7">
        <v>103</v>
      </c>
      <c r="B30" s="3" t="s">
        <v>16</v>
      </c>
      <c r="C30" s="3"/>
      <c r="D30" s="172">
        <v>5236534</v>
      </c>
      <c r="E30" s="216">
        <v>4997910</v>
      </c>
      <c r="F30" s="216">
        <v>238624</v>
      </c>
      <c r="G30" s="173" t="s">
        <v>343</v>
      </c>
      <c r="H30" s="173">
        <v>328278</v>
      </c>
      <c r="I30" s="173">
        <v>2935</v>
      </c>
      <c r="J30" s="12">
        <f t="shared" si="1"/>
        <v>5000845</v>
      </c>
      <c r="K30" s="173">
        <v>235689</v>
      </c>
      <c r="L30" s="13">
        <v>103</v>
      </c>
    </row>
    <row r="31" spans="1:12" ht="9.75" customHeight="1">
      <c r="A31" s="7">
        <v>104</v>
      </c>
      <c r="B31" s="3" t="s">
        <v>17</v>
      </c>
      <c r="C31" s="3"/>
      <c r="D31" s="172">
        <v>5565446</v>
      </c>
      <c r="E31" s="216">
        <v>4565846</v>
      </c>
      <c r="F31" s="216">
        <v>624698</v>
      </c>
      <c r="G31" s="173">
        <v>374902</v>
      </c>
      <c r="H31" s="173">
        <v>383007</v>
      </c>
      <c r="I31" s="219" t="s">
        <v>343</v>
      </c>
      <c r="J31" s="12">
        <f t="shared" si="1"/>
        <v>4565846</v>
      </c>
      <c r="K31" s="173">
        <v>999600</v>
      </c>
      <c r="L31" s="13">
        <v>104</v>
      </c>
    </row>
    <row r="32" spans="1:12" ht="9.75" customHeight="1">
      <c r="A32" s="7">
        <v>105</v>
      </c>
      <c r="B32" s="3" t="s">
        <v>18</v>
      </c>
      <c r="C32" s="3"/>
      <c r="D32" s="172">
        <v>7871115</v>
      </c>
      <c r="E32" s="216">
        <v>7561171</v>
      </c>
      <c r="F32" s="216">
        <v>309944</v>
      </c>
      <c r="G32" s="219" t="s">
        <v>343</v>
      </c>
      <c r="H32" s="173">
        <v>322327</v>
      </c>
      <c r="I32" s="219" t="s">
        <v>343</v>
      </c>
      <c r="J32" s="12">
        <f t="shared" si="1"/>
        <v>7561171</v>
      </c>
      <c r="K32" s="173">
        <v>309944</v>
      </c>
      <c r="L32" s="13">
        <v>105</v>
      </c>
    </row>
    <row r="33" spans="1:12" ht="9.75" customHeight="1">
      <c r="A33" s="7">
        <v>106</v>
      </c>
      <c r="B33" s="3" t="s">
        <v>19</v>
      </c>
      <c r="C33" s="3"/>
      <c r="D33" s="172">
        <v>5902893</v>
      </c>
      <c r="E33" s="216">
        <v>5153863</v>
      </c>
      <c r="F33" s="216">
        <v>749030</v>
      </c>
      <c r="G33" s="173" t="s">
        <v>343</v>
      </c>
      <c r="H33" s="173">
        <v>717218</v>
      </c>
      <c r="I33" s="219">
        <v>50180</v>
      </c>
      <c r="J33" s="12">
        <f t="shared" si="1"/>
        <v>5204043</v>
      </c>
      <c r="K33" s="173">
        <v>698850</v>
      </c>
      <c r="L33" s="13">
        <v>106</v>
      </c>
    </row>
    <row r="34" spans="1:12" ht="9.75" customHeight="1">
      <c r="A34" s="7">
        <v>107</v>
      </c>
      <c r="B34" s="3" t="s">
        <v>11</v>
      </c>
      <c r="C34" s="3"/>
      <c r="D34" s="172">
        <v>7437866</v>
      </c>
      <c r="E34" s="216">
        <v>6740556</v>
      </c>
      <c r="F34" s="216">
        <v>697310</v>
      </c>
      <c r="G34" s="219" t="s">
        <v>343</v>
      </c>
      <c r="H34" s="173">
        <v>647410</v>
      </c>
      <c r="I34" s="219">
        <v>88492</v>
      </c>
      <c r="J34" s="12">
        <f t="shared" si="1"/>
        <v>6829048</v>
      </c>
      <c r="K34" s="173">
        <v>608818</v>
      </c>
      <c r="L34" s="13">
        <v>107</v>
      </c>
    </row>
    <row r="35" spans="1:12" ht="9.75" customHeight="1">
      <c r="A35" s="7">
        <v>108</v>
      </c>
      <c r="B35" s="3" t="s">
        <v>12</v>
      </c>
      <c r="C35" s="3"/>
      <c r="D35" s="172">
        <v>7770003</v>
      </c>
      <c r="E35" s="216">
        <v>6992736</v>
      </c>
      <c r="F35" s="216">
        <v>777267</v>
      </c>
      <c r="G35" s="173" t="s">
        <v>343</v>
      </c>
      <c r="H35" s="173">
        <v>673022</v>
      </c>
      <c r="I35" s="173" t="s">
        <v>343</v>
      </c>
      <c r="J35" s="12">
        <f t="shared" si="1"/>
        <v>6992736</v>
      </c>
      <c r="K35" s="173">
        <v>777267</v>
      </c>
      <c r="L35" s="13">
        <v>108</v>
      </c>
    </row>
    <row r="36" spans="1:12" ht="9.75" customHeight="1">
      <c r="A36" s="7">
        <v>109</v>
      </c>
      <c r="B36" s="14" t="s">
        <v>4</v>
      </c>
      <c r="C36" s="14"/>
      <c r="D36" s="161">
        <f aca="true" t="shared" si="2" ref="D36:K36">SUM(D27:D35)</f>
        <v>61004317</v>
      </c>
      <c r="E36" s="162">
        <f t="shared" si="2"/>
        <v>55775496</v>
      </c>
      <c r="F36" s="162">
        <f t="shared" si="2"/>
        <v>4853919</v>
      </c>
      <c r="G36" s="162">
        <f t="shared" si="2"/>
        <v>374902</v>
      </c>
      <c r="H36" s="162">
        <f t="shared" si="2"/>
        <v>5198750</v>
      </c>
      <c r="I36" s="162">
        <f t="shared" si="2"/>
        <v>235344</v>
      </c>
      <c r="J36" s="266">
        <f>D36-H36-I36</f>
        <v>55570223</v>
      </c>
      <c r="K36" s="162">
        <f t="shared" si="2"/>
        <v>4993477</v>
      </c>
      <c r="L36" s="13">
        <v>109</v>
      </c>
    </row>
    <row r="37" spans="1:12" ht="9.75" customHeight="1">
      <c r="A37" s="7">
        <v>110</v>
      </c>
      <c r="B37" s="20" t="s">
        <v>20</v>
      </c>
      <c r="C37" s="20"/>
      <c r="D37" s="161">
        <f>D24+D36</f>
        <v>133690274</v>
      </c>
      <c r="E37" s="162">
        <f>E24+E36</f>
        <v>91240709</v>
      </c>
      <c r="F37" s="162">
        <f>F24+F36</f>
        <v>40364630</v>
      </c>
      <c r="G37" s="162">
        <f>G24+G36</f>
        <v>2084935</v>
      </c>
      <c r="H37" s="162">
        <f>H24+H36</f>
        <v>7402998</v>
      </c>
      <c r="I37" s="162">
        <f>I36:K36+I24:K24</f>
        <v>6033390</v>
      </c>
      <c r="J37" s="266">
        <f>D37-H37-I37</f>
        <v>120253886</v>
      </c>
      <c r="K37" s="162">
        <f>K36:L36+K24:L24</f>
        <v>36416175</v>
      </c>
      <c r="L37" s="13">
        <v>110</v>
      </c>
    </row>
    <row r="38" spans="1:12" ht="9.75" customHeight="1">
      <c r="A38" s="7"/>
      <c r="B38" s="20"/>
      <c r="C38" s="20"/>
      <c r="D38" s="17"/>
      <c r="E38" s="17"/>
      <c r="F38" s="17"/>
      <c r="G38" s="17"/>
      <c r="H38" s="17"/>
      <c r="I38" s="17"/>
      <c r="J38" s="17"/>
      <c r="K38" s="17"/>
      <c r="L38" s="12"/>
    </row>
    <row r="39" spans="1:12" s="6" customFormat="1" ht="18" customHeight="1">
      <c r="A39" s="388" t="s">
        <v>6</v>
      </c>
      <c r="B39" s="388"/>
      <c r="C39" s="388"/>
      <c r="D39" s="388"/>
      <c r="E39" s="388"/>
      <c r="F39" s="388"/>
      <c r="G39" s="389" t="s">
        <v>21</v>
      </c>
      <c r="H39" s="389"/>
      <c r="I39" s="389"/>
      <c r="J39" s="389"/>
      <c r="K39" s="389"/>
      <c r="L39" s="389"/>
    </row>
    <row r="40" spans="1:12" ht="9.75" customHeight="1">
      <c r="A40" s="7" t="s">
        <v>8</v>
      </c>
      <c r="B40" s="8" t="s">
        <v>9</v>
      </c>
      <c r="C40" s="8"/>
      <c r="D40" s="10"/>
      <c r="E40" s="9"/>
      <c r="F40" s="9"/>
      <c r="G40" s="9"/>
      <c r="H40" s="9"/>
      <c r="I40" s="9"/>
      <c r="J40" s="9"/>
      <c r="K40" s="9"/>
      <c r="L40" s="9"/>
    </row>
    <row r="41" spans="1:12" ht="9.75" customHeight="1">
      <c r="A41" s="7">
        <v>111</v>
      </c>
      <c r="B41" s="3" t="s">
        <v>27</v>
      </c>
      <c r="C41" s="3"/>
      <c r="D41" s="172">
        <v>88908095</v>
      </c>
      <c r="E41" s="216">
        <v>43290675</v>
      </c>
      <c r="F41" s="216">
        <v>44442220</v>
      </c>
      <c r="G41" s="173">
        <v>1175200</v>
      </c>
      <c r="H41" s="173">
        <v>6913974</v>
      </c>
      <c r="I41" s="173">
        <v>10184695</v>
      </c>
      <c r="J41" s="12">
        <f>D41-K41</f>
        <v>53475370</v>
      </c>
      <c r="K41" s="173">
        <v>35432725</v>
      </c>
      <c r="L41" s="13">
        <v>111</v>
      </c>
    </row>
    <row r="42" spans="1:12" ht="9.75" customHeight="1">
      <c r="A42" s="7">
        <v>112</v>
      </c>
      <c r="B42" s="3" t="s">
        <v>22</v>
      </c>
      <c r="C42" s="3"/>
      <c r="D42" s="172">
        <v>19469458</v>
      </c>
      <c r="E42" s="216">
        <v>10707160</v>
      </c>
      <c r="F42" s="216">
        <v>8762298</v>
      </c>
      <c r="G42" s="219" t="s">
        <v>343</v>
      </c>
      <c r="H42" s="173">
        <v>387300</v>
      </c>
      <c r="I42" s="173">
        <v>420092</v>
      </c>
      <c r="J42" s="12">
        <f>D42-K42</f>
        <v>11127252</v>
      </c>
      <c r="K42" s="173">
        <v>8342206</v>
      </c>
      <c r="L42" s="13">
        <v>112</v>
      </c>
    </row>
    <row r="43" spans="1:12" ht="9.75" customHeight="1">
      <c r="A43" s="7">
        <v>113</v>
      </c>
      <c r="B43" s="3" t="s">
        <v>23</v>
      </c>
      <c r="C43" s="3"/>
      <c r="D43" s="172">
        <v>18147517</v>
      </c>
      <c r="E43" s="216">
        <v>10045404</v>
      </c>
      <c r="F43" s="216">
        <v>7637420</v>
      </c>
      <c r="G43" s="173">
        <v>464693</v>
      </c>
      <c r="H43" s="173">
        <v>802558</v>
      </c>
      <c r="I43" s="173">
        <v>156038</v>
      </c>
      <c r="J43" s="12">
        <f>D43-K43</f>
        <v>10201442</v>
      </c>
      <c r="K43" s="173">
        <v>7946075</v>
      </c>
      <c r="L43" s="13">
        <v>113</v>
      </c>
    </row>
    <row r="44" spans="1:12" ht="9.75" customHeight="1">
      <c r="A44" s="7">
        <v>114</v>
      </c>
      <c r="B44" s="3" t="s">
        <v>24</v>
      </c>
      <c r="C44" s="3"/>
      <c r="D44" s="172">
        <v>10188454</v>
      </c>
      <c r="E44" s="216">
        <v>3206236</v>
      </c>
      <c r="F44" s="216">
        <v>6681395</v>
      </c>
      <c r="G44" s="173">
        <v>300823</v>
      </c>
      <c r="H44" s="173">
        <v>314368</v>
      </c>
      <c r="I44" s="173">
        <v>616894</v>
      </c>
      <c r="J44" s="12">
        <f>D44-K44</f>
        <v>3823130</v>
      </c>
      <c r="K44" s="173">
        <v>6365324</v>
      </c>
      <c r="L44" s="13">
        <v>114</v>
      </c>
    </row>
    <row r="45" spans="1:12" ht="9.75" customHeight="1">
      <c r="A45" s="7">
        <v>115</v>
      </c>
      <c r="B45" s="14" t="s">
        <v>4</v>
      </c>
      <c r="C45" s="14"/>
      <c r="D45" s="161">
        <f aca="true" t="shared" si="3" ref="D45:I45">SUM(D41:D44)</f>
        <v>136713524</v>
      </c>
      <c r="E45" s="162">
        <f t="shared" si="3"/>
        <v>67249475</v>
      </c>
      <c r="F45" s="162">
        <f t="shared" si="3"/>
        <v>67523333</v>
      </c>
      <c r="G45" s="162">
        <f t="shared" si="3"/>
        <v>1940716</v>
      </c>
      <c r="H45" s="162">
        <f t="shared" si="3"/>
        <v>8418200</v>
      </c>
      <c r="I45" s="162">
        <f t="shared" si="3"/>
        <v>11377719</v>
      </c>
      <c r="J45" s="17">
        <f>D45-H45-I45</f>
        <v>116917605</v>
      </c>
      <c r="K45" s="17">
        <f>SUM(K41:K44)</f>
        <v>58086330</v>
      </c>
      <c r="L45" s="13">
        <v>115</v>
      </c>
    </row>
    <row r="46" spans="1:12" ht="9.75" customHeight="1">
      <c r="A46" s="7"/>
      <c r="B46" s="2"/>
      <c r="C46" s="2"/>
      <c r="D46" s="11"/>
      <c r="E46" s="12"/>
      <c r="F46" s="12"/>
      <c r="G46" s="12"/>
      <c r="H46" s="12"/>
      <c r="I46" s="12"/>
      <c r="J46" s="12"/>
      <c r="K46" s="12"/>
      <c r="L46" s="13"/>
    </row>
    <row r="47" spans="1:12" ht="9.75" customHeight="1">
      <c r="A47" s="7" t="s">
        <v>8</v>
      </c>
      <c r="B47" s="8" t="s">
        <v>25</v>
      </c>
      <c r="C47" s="8"/>
      <c r="D47" s="18"/>
      <c r="E47" s="19"/>
      <c r="F47" s="19"/>
      <c r="G47" s="19"/>
      <c r="H47" s="19"/>
      <c r="I47" s="19"/>
      <c r="J47" s="19"/>
      <c r="K47" s="19"/>
      <c r="L47" s="9" t="s">
        <v>8</v>
      </c>
    </row>
    <row r="48" spans="1:12" ht="9.75" customHeight="1">
      <c r="A48" s="7">
        <v>116</v>
      </c>
      <c r="B48" s="3" t="s">
        <v>26</v>
      </c>
      <c r="C48" s="3"/>
      <c r="D48" s="172">
        <v>9118374</v>
      </c>
      <c r="E48" s="216">
        <v>8164237</v>
      </c>
      <c r="F48" s="216">
        <v>259112</v>
      </c>
      <c r="G48" s="173">
        <v>695025</v>
      </c>
      <c r="H48" s="173">
        <v>664074</v>
      </c>
      <c r="I48" s="219" t="s">
        <v>343</v>
      </c>
      <c r="J48" s="12">
        <f>D48-K48</f>
        <v>8164237</v>
      </c>
      <c r="K48" s="173">
        <v>954137</v>
      </c>
      <c r="L48" s="13">
        <v>116</v>
      </c>
    </row>
    <row r="49" spans="1:12" ht="9.75" customHeight="1">
      <c r="A49" s="7">
        <v>117</v>
      </c>
      <c r="B49" s="3" t="s">
        <v>27</v>
      </c>
      <c r="C49" s="3"/>
      <c r="D49" s="172">
        <v>18943587</v>
      </c>
      <c r="E49" s="216">
        <v>17542732</v>
      </c>
      <c r="F49" s="216">
        <v>1203378</v>
      </c>
      <c r="G49" s="173">
        <v>197477</v>
      </c>
      <c r="H49" s="173">
        <v>1145057</v>
      </c>
      <c r="I49" s="173">
        <v>447623</v>
      </c>
      <c r="J49" s="12">
        <f aca="true" t="shared" si="4" ref="J49:J57">D49-K49</f>
        <v>17990355</v>
      </c>
      <c r="K49" s="173">
        <v>953232</v>
      </c>
      <c r="L49" s="13">
        <v>117</v>
      </c>
    </row>
    <row r="50" spans="1:12" ht="9.75" customHeight="1">
      <c r="A50" s="7">
        <v>118</v>
      </c>
      <c r="B50" s="3" t="s">
        <v>342</v>
      </c>
      <c r="C50" s="3"/>
      <c r="D50" s="172">
        <v>5864842</v>
      </c>
      <c r="E50" s="216">
        <v>5369834</v>
      </c>
      <c r="F50" s="216">
        <v>206167</v>
      </c>
      <c r="G50" s="173">
        <v>288841</v>
      </c>
      <c r="H50" s="173">
        <v>222870</v>
      </c>
      <c r="I50" s="219" t="s">
        <v>343</v>
      </c>
      <c r="J50" s="12">
        <f t="shared" si="4"/>
        <v>5369834</v>
      </c>
      <c r="K50" s="173">
        <v>495008</v>
      </c>
      <c r="L50" s="13">
        <v>118</v>
      </c>
    </row>
    <row r="51" spans="1:12" ht="9.75" customHeight="1">
      <c r="A51" s="7">
        <v>119</v>
      </c>
      <c r="B51" s="3" t="s">
        <v>28</v>
      </c>
      <c r="C51" s="3"/>
      <c r="D51" s="172">
        <v>7176677</v>
      </c>
      <c r="E51" s="216">
        <v>6475180</v>
      </c>
      <c r="F51" s="216">
        <v>701497</v>
      </c>
      <c r="G51" s="219" t="s">
        <v>343</v>
      </c>
      <c r="H51" s="173">
        <v>852198</v>
      </c>
      <c r="I51" s="219" t="s">
        <v>343</v>
      </c>
      <c r="J51" s="12">
        <f t="shared" si="4"/>
        <v>6475180</v>
      </c>
      <c r="K51" s="173">
        <v>701497</v>
      </c>
      <c r="L51" s="13">
        <v>119</v>
      </c>
    </row>
    <row r="52" spans="1:12" ht="9.75" customHeight="1">
      <c r="A52" s="7">
        <v>120</v>
      </c>
      <c r="B52" s="3" t="s">
        <v>29</v>
      </c>
      <c r="C52" s="3"/>
      <c r="D52" s="172">
        <v>8290623</v>
      </c>
      <c r="E52" s="216">
        <v>7623835</v>
      </c>
      <c r="F52" s="216">
        <v>666788</v>
      </c>
      <c r="G52" s="219" t="s">
        <v>343</v>
      </c>
      <c r="H52" s="173">
        <v>1504021</v>
      </c>
      <c r="I52" s="219" t="s">
        <v>343</v>
      </c>
      <c r="J52" s="12">
        <f t="shared" si="4"/>
        <v>7623835</v>
      </c>
      <c r="K52" s="173">
        <v>666788</v>
      </c>
      <c r="L52" s="13">
        <v>120</v>
      </c>
    </row>
    <row r="53" spans="1:12" ht="9.75" customHeight="1">
      <c r="A53" s="7">
        <v>121</v>
      </c>
      <c r="B53" s="3" t="s">
        <v>30</v>
      </c>
      <c r="C53" s="3"/>
      <c r="D53" s="172">
        <v>7125191</v>
      </c>
      <c r="E53" s="216">
        <v>6012711</v>
      </c>
      <c r="F53" s="216">
        <v>117126</v>
      </c>
      <c r="G53" s="173">
        <v>995354</v>
      </c>
      <c r="H53" s="173">
        <v>482181</v>
      </c>
      <c r="I53" s="219">
        <v>15644</v>
      </c>
      <c r="J53" s="12">
        <f t="shared" si="4"/>
        <v>6028355</v>
      </c>
      <c r="K53" s="173">
        <v>1096836</v>
      </c>
      <c r="L53" s="13">
        <v>121</v>
      </c>
    </row>
    <row r="54" spans="1:12" ht="9.75" customHeight="1">
      <c r="A54" s="7">
        <v>122</v>
      </c>
      <c r="B54" s="3" t="s">
        <v>31</v>
      </c>
      <c r="C54" s="3"/>
      <c r="D54" s="172">
        <v>6633943</v>
      </c>
      <c r="E54" s="216">
        <v>6219543</v>
      </c>
      <c r="F54" s="216">
        <v>414400</v>
      </c>
      <c r="G54" s="219" t="s">
        <v>343</v>
      </c>
      <c r="H54" s="173">
        <v>1188252</v>
      </c>
      <c r="I54" s="219" t="s">
        <v>343</v>
      </c>
      <c r="J54" s="12">
        <f t="shared" si="4"/>
        <v>6219543</v>
      </c>
      <c r="K54" s="173">
        <v>414400</v>
      </c>
      <c r="L54" s="13">
        <v>122</v>
      </c>
    </row>
    <row r="55" spans="1:12" ht="9.75" customHeight="1">
      <c r="A55" s="7">
        <v>123</v>
      </c>
      <c r="B55" s="3" t="s">
        <v>32</v>
      </c>
      <c r="C55" s="3"/>
      <c r="D55" s="172">
        <v>6371342</v>
      </c>
      <c r="E55" s="216">
        <v>5487242</v>
      </c>
      <c r="F55" s="216">
        <v>246116</v>
      </c>
      <c r="G55" s="173">
        <v>637984</v>
      </c>
      <c r="H55" s="173">
        <v>302620</v>
      </c>
      <c r="I55" s="219" t="s">
        <v>343</v>
      </c>
      <c r="J55" s="12">
        <f t="shared" si="4"/>
        <v>5487242</v>
      </c>
      <c r="K55" s="173">
        <v>884100</v>
      </c>
      <c r="L55" s="13">
        <v>123</v>
      </c>
    </row>
    <row r="56" spans="1:12" ht="9.75" customHeight="1">
      <c r="A56" s="7">
        <v>124</v>
      </c>
      <c r="B56" s="3" t="s">
        <v>33</v>
      </c>
      <c r="C56" s="3"/>
      <c r="D56" s="172">
        <v>7360150</v>
      </c>
      <c r="E56" s="216">
        <v>6762693</v>
      </c>
      <c r="F56" s="216">
        <v>379436</v>
      </c>
      <c r="G56" s="173">
        <v>218021</v>
      </c>
      <c r="H56" s="173">
        <v>719210</v>
      </c>
      <c r="I56" s="219" t="s">
        <v>343</v>
      </c>
      <c r="J56" s="12">
        <f t="shared" si="4"/>
        <v>6762693</v>
      </c>
      <c r="K56" s="173">
        <v>597457</v>
      </c>
      <c r="L56" s="13">
        <v>124</v>
      </c>
    </row>
    <row r="57" spans="1:12" ht="9.75" customHeight="1">
      <c r="A57" s="7">
        <v>125</v>
      </c>
      <c r="B57" s="3" t="s">
        <v>34</v>
      </c>
      <c r="C57" s="3"/>
      <c r="D57" s="172">
        <v>11177604</v>
      </c>
      <c r="E57" s="216">
        <v>9889640</v>
      </c>
      <c r="F57" s="216">
        <v>512434</v>
      </c>
      <c r="G57" s="173">
        <v>775530</v>
      </c>
      <c r="H57" s="173">
        <v>733012</v>
      </c>
      <c r="I57" s="219" t="s">
        <v>343</v>
      </c>
      <c r="J57" s="12">
        <f t="shared" si="4"/>
        <v>9889640</v>
      </c>
      <c r="K57" s="173">
        <v>1287964</v>
      </c>
      <c r="L57" s="13">
        <v>125</v>
      </c>
    </row>
    <row r="58" spans="1:12" ht="9.75" customHeight="1">
      <c r="A58" s="7">
        <v>126</v>
      </c>
      <c r="B58" s="14" t="s">
        <v>4</v>
      </c>
      <c r="C58" s="14"/>
      <c r="D58" s="161">
        <f aca="true" t="shared" si="5" ref="D58:K58">SUM(D48:D57)</f>
        <v>88062333</v>
      </c>
      <c r="E58" s="162">
        <f t="shared" si="5"/>
        <v>79547647</v>
      </c>
      <c r="F58" s="162">
        <f t="shared" si="5"/>
        <v>4706454</v>
      </c>
      <c r="G58" s="162">
        <f t="shared" si="5"/>
        <v>3808232</v>
      </c>
      <c r="H58" s="162">
        <f t="shared" si="5"/>
        <v>7813495</v>
      </c>
      <c r="I58" s="162">
        <f t="shared" si="5"/>
        <v>463267</v>
      </c>
      <c r="J58" s="17">
        <f>D58-H58-I58</f>
        <v>79785571</v>
      </c>
      <c r="K58" s="162">
        <f t="shared" si="5"/>
        <v>8051419</v>
      </c>
      <c r="L58" s="13">
        <v>126</v>
      </c>
    </row>
    <row r="59" spans="1:12" ht="9.75" customHeight="1">
      <c r="A59" s="7">
        <v>127</v>
      </c>
      <c r="B59" s="20" t="s">
        <v>35</v>
      </c>
      <c r="C59" s="20"/>
      <c r="D59" s="161">
        <f aca="true" t="shared" si="6" ref="D59:I59">D45+D58</f>
        <v>224775857</v>
      </c>
      <c r="E59" s="162">
        <f t="shared" si="6"/>
        <v>146797122</v>
      </c>
      <c r="F59" s="162">
        <f t="shared" si="6"/>
        <v>72229787</v>
      </c>
      <c r="G59" s="162">
        <f t="shared" si="6"/>
        <v>5748948</v>
      </c>
      <c r="H59" s="162">
        <f t="shared" si="6"/>
        <v>16231695</v>
      </c>
      <c r="I59" s="162">
        <f t="shared" si="6"/>
        <v>11840986</v>
      </c>
      <c r="J59" s="17">
        <f>D59-H59-I59</f>
        <v>196703176</v>
      </c>
      <c r="K59" s="17">
        <f>K45:L45+K58:L58</f>
        <v>66137749</v>
      </c>
      <c r="L59" s="13">
        <v>127</v>
      </c>
    </row>
    <row r="60" spans="1:12" ht="9.75" customHeight="1">
      <c r="A60" s="7"/>
      <c r="B60" s="20"/>
      <c r="C60" s="20"/>
      <c r="D60" s="162"/>
      <c r="E60" s="162"/>
      <c r="F60" s="162"/>
      <c r="G60" s="162"/>
      <c r="H60" s="162"/>
      <c r="I60" s="162"/>
      <c r="J60" s="12"/>
      <c r="K60" s="173"/>
      <c r="L60" s="13"/>
    </row>
    <row r="61" spans="1:12" ht="2.25" customHeight="1">
      <c r="A61" s="7"/>
      <c r="B61" s="3"/>
      <c r="C61" s="3"/>
      <c r="D61" s="2"/>
      <c r="E61" s="12"/>
      <c r="F61" s="12"/>
      <c r="G61" s="12"/>
      <c r="H61" s="12"/>
      <c r="I61" s="12"/>
      <c r="J61" s="12"/>
      <c r="K61" s="12"/>
      <c r="L61" s="213"/>
    </row>
    <row r="62" spans="1:12" ht="17.25" customHeight="1">
      <c r="A62" s="387" t="s">
        <v>36</v>
      </c>
      <c r="B62" s="387"/>
      <c r="C62" s="387"/>
      <c r="D62" s="387"/>
      <c r="E62" s="387"/>
      <c r="F62" s="387"/>
      <c r="G62" s="387"/>
      <c r="H62" s="387"/>
      <c r="I62" s="387"/>
      <c r="J62" s="387"/>
      <c r="K62" s="387"/>
      <c r="L62" s="213"/>
    </row>
    <row r="63" spans="1:12" s="52" customFormat="1" ht="9" customHeight="1">
      <c r="A63" s="298" t="s">
        <v>148</v>
      </c>
      <c r="B63" s="298"/>
      <c r="C63" s="298"/>
      <c r="D63" s="298"/>
      <c r="E63" s="298"/>
      <c r="F63" s="298"/>
      <c r="G63" s="298"/>
      <c r="H63" s="159"/>
      <c r="I63" s="159"/>
      <c r="J63" s="159"/>
      <c r="K63" s="159"/>
      <c r="L63" s="222"/>
    </row>
    <row r="64" spans="1:12" s="52" customFormat="1" ht="9" customHeight="1">
      <c r="A64" s="300"/>
      <c r="B64" s="300"/>
      <c r="C64" s="300"/>
      <c r="D64" s="300"/>
      <c r="E64" s="300"/>
      <c r="F64" s="300"/>
      <c r="G64" s="155"/>
      <c r="H64" s="155"/>
      <c r="I64" s="155"/>
      <c r="J64" s="155"/>
      <c r="K64" s="155"/>
      <c r="L64" s="156"/>
    </row>
    <row r="65" spans="1:12" s="52" customFormat="1" ht="9">
      <c r="A65" s="384"/>
      <c r="B65" s="384"/>
      <c r="C65" s="384"/>
      <c r="D65" s="384"/>
      <c r="E65" s="384"/>
      <c r="F65" s="384"/>
      <c r="L65" s="240"/>
    </row>
    <row r="66" spans="1:12" ht="9.75" customHeight="1">
      <c r="A66" s="7"/>
      <c r="B66" s="3"/>
      <c r="C66" s="3"/>
      <c r="D66" s="2"/>
      <c r="E66" s="12"/>
      <c r="F66" s="12"/>
      <c r="G66" s="12"/>
      <c r="H66" s="12"/>
      <c r="I66" s="12"/>
      <c r="J66" s="12"/>
      <c r="K66" s="12"/>
      <c r="L66" s="213"/>
    </row>
    <row r="67" ht="9.75" customHeight="1"/>
    <row r="68" ht="9.75" customHeight="1"/>
    <row r="69" ht="9.75" customHeight="1"/>
    <row r="70" ht="9.75" customHeight="1"/>
  </sheetData>
  <sheetProtection/>
  <mergeCells count="28">
    <mergeCell ref="A1:F1"/>
    <mergeCell ref="G1:L1"/>
    <mergeCell ref="E2:F2"/>
    <mergeCell ref="G2:H2"/>
    <mergeCell ref="B3:F3"/>
    <mergeCell ref="G3:K3"/>
    <mergeCell ref="B4:F4"/>
    <mergeCell ref="G4:H4"/>
    <mergeCell ref="B7:C17"/>
    <mergeCell ref="D7:D16"/>
    <mergeCell ref="E8:F13"/>
    <mergeCell ref="F14:F16"/>
    <mergeCell ref="A18:K18"/>
    <mergeCell ref="A19:F19"/>
    <mergeCell ref="I14:I16"/>
    <mergeCell ref="J8:J16"/>
    <mergeCell ref="K8:K9"/>
    <mergeCell ref="K10:K16"/>
    <mergeCell ref="A64:F64"/>
    <mergeCell ref="A65:F65"/>
    <mergeCell ref="L7:L17"/>
    <mergeCell ref="G8:G9"/>
    <mergeCell ref="H8:I13"/>
    <mergeCell ref="G10:G16"/>
    <mergeCell ref="A39:F39"/>
    <mergeCell ref="G39:L39"/>
    <mergeCell ref="A62:K62"/>
    <mergeCell ref="A63:G6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&amp;C38
</oddFooter>
    <evenFooter>&amp;C39</evenFooter>
  </headerFooter>
</worksheet>
</file>

<file path=xl/worksheets/sheet2.xml><?xml version="1.0" encoding="utf-8"?>
<worksheet xmlns="http://schemas.openxmlformats.org/spreadsheetml/2006/main" xmlns:r="http://schemas.openxmlformats.org/officeDocument/2006/relationships">
  <dimension ref="A1:AV72"/>
  <sheetViews>
    <sheetView view="pageLayout" workbookViewId="0" topLeftCell="A1">
      <selection activeCell="A26" sqref="A26:C26"/>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8515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23" t="s">
        <v>405</v>
      </c>
      <c r="B1" s="323"/>
      <c r="C1" s="323"/>
      <c r="D1" s="323"/>
      <c r="E1" s="323"/>
      <c r="F1" s="323"/>
      <c r="G1" s="323"/>
      <c r="H1" s="323"/>
    </row>
    <row r="2" spans="1:8" ht="12" customHeight="1">
      <c r="A2" s="323" t="s">
        <v>165</v>
      </c>
      <c r="B2" s="323"/>
      <c r="C2" s="323"/>
      <c r="D2" s="323"/>
      <c r="E2" s="323"/>
      <c r="F2" s="323"/>
      <c r="G2" s="323"/>
      <c r="H2" s="323"/>
    </row>
    <row r="3" spans="1:8" s="32" customFormat="1" ht="12" customHeight="1">
      <c r="A3" s="324" t="s">
        <v>273</v>
      </c>
      <c r="B3" s="324"/>
      <c r="C3" s="324"/>
      <c r="D3" s="324"/>
      <c r="E3" s="324"/>
      <c r="F3" s="324"/>
      <c r="G3" s="324"/>
      <c r="H3" s="31"/>
    </row>
    <row r="4" spans="1:8" s="32" customFormat="1" ht="12" customHeight="1">
      <c r="A4" s="304" t="s">
        <v>138</v>
      </c>
      <c r="B4" s="304"/>
      <c r="C4" s="304"/>
      <c r="D4" s="305"/>
      <c r="E4" s="301" t="s">
        <v>0</v>
      </c>
      <c r="F4" s="319" t="s">
        <v>137</v>
      </c>
      <c r="G4" s="304"/>
      <c r="H4" s="35"/>
    </row>
    <row r="5" spans="1:8" s="32" customFormat="1" ht="4.5" customHeight="1">
      <c r="A5" s="306"/>
      <c r="B5" s="306"/>
      <c r="C5" s="306"/>
      <c r="D5" s="307"/>
      <c r="E5" s="302"/>
      <c r="F5" s="325"/>
      <c r="G5" s="308"/>
      <c r="H5" s="35"/>
    </row>
    <row r="6" spans="1:8" s="32" customFormat="1" ht="12" customHeight="1">
      <c r="A6" s="306"/>
      <c r="B6" s="306"/>
      <c r="C6" s="306"/>
      <c r="D6" s="307"/>
      <c r="E6" s="302"/>
      <c r="F6" s="39" t="s">
        <v>139</v>
      </c>
      <c r="G6" s="34" t="s">
        <v>140</v>
      </c>
      <c r="H6" s="35"/>
    </row>
    <row r="7" spans="1:8" s="32" customFormat="1" ht="15" customHeight="1">
      <c r="A7" s="308"/>
      <c r="B7" s="308"/>
      <c r="C7" s="308"/>
      <c r="D7" s="309"/>
      <c r="E7" s="303"/>
      <c r="F7" s="36" t="s">
        <v>136</v>
      </c>
      <c r="G7" s="40" t="s">
        <v>141</v>
      </c>
      <c r="H7" s="35"/>
    </row>
    <row r="8" spans="1:8" s="32" customFormat="1" ht="8.25" customHeight="1">
      <c r="A8" s="41" t="s">
        <v>8</v>
      </c>
      <c r="B8" s="33" t="s">
        <v>8</v>
      </c>
      <c r="C8" s="33" t="s">
        <v>8</v>
      </c>
      <c r="D8" s="33"/>
      <c r="E8" s="33" t="s">
        <v>8</v>
      </c>
      <c r="F8" s="33" t="s">
        <v>8</v>
      </c>
      <c r="G8" s="33" t="s">
        <v>8</v>
      </c>
      <c r="H8" s="35"/>
    </row>
    <row r="9" spans="1:8" s="32" customFormat="1" ht="12" customHeight="1">
      <c r="A9" s="326" t="s">
        <v>164</v>
      </c>
      <c r="B9" s="326"/>
      <c r="C9" s="326"/>
      <c r="D9" s="327"/>
      <c r="E9" s="163">
        <v>219911948</v>
      </c>
      <c r="F9" s="164">
        <v>218417557</v>
      </c>
      <c r="G9" s="165">
        <v>1494391</v>
      </c>
      <c r="H9" s="35"/>
    </row>
    <row r="10" spans="1:8" s="32" customFormat="1" ht="12" customHeight="1">
      <c r="A10" s="326" t="s">
        <v>149</v>
      </c>
      <c r="B10" s="326"/>
      <c r="C10" s="326"/>
      <c r="D10" s="327"/>
      <c r="E10" s="166">
        <v>95651780</v>
      </c>
      <c r="F10" s="165">
        <v>95651780</v>
      </c>
      <c r="G10" s="165" t="s">
        <v>382</v>
      </c>
      <c r="H10" s="35"/>
    </row>
    <row r="11" spans="1:8" s="32" customFormat="1" ht="14.25" customHeight="1">
      <c r="A11" s="326" t="s">
        <v>150</v>
      </c>
      <c r="B11" s="326"/>
      <c r="C11" s="326"/>
      <c r="D11" s="327"/>
      <c r="E11" s="163">
        <v>124260168</v>
      </c>
      <c r="F11" s="164">
        <v>122765777</v>
      </c>
      <c r="G11" s="165">
        <v>1494391</v>
      </c>
      <c r="H11" s="35"/>
    </row>
    <row r="12" spans="1:48" s="44" customFormat="1" ht="6" customHeight="1">
      <c r="A12" s="45"/>
      <c r="B12" s="45"/>
      <c r="C12" s="45"/>
      <c r="D12" s="45"/>
      <c r="E12" s="46"/>
      <c r="F12" s="135"/>
      <c r="G12" s="136"/>
      <c r="H12" s="43"/>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row>
    <row r="13" spans="1:48" s="32" customFormat="1" ht="12" customHeight="1">
      <c r="A13" s="321" t="s">
        <v>142</v>
      </c>
      <c r="B13" s="321"/>
      <c r="C13" s="321"/>
      <c r="D13" s="322"/>
      <c r="E13" s="319" t="s">
        <v>0</v>
      </c>
      <c r="F13" s="314" t="s">
        <v>143</v>
      </c>
      <c r="G13" s="315"/>
      <c r="H13" s="35"/>
      <c r="I13" s="224"/>
      <c r="J13" s="225"/>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row>
    <row r="14" spans="1:48" s="32" customFormat="1" ht="6.75" customHeight="1">
      <c r="A14" s="310"/>
      <c r="B14" s="310"/>
      <c r="C14" s="310"/>
      <c r="D14" s="311"/>
      <c r="E14" s="320"/>
      <c r="F14" s="316"/>
      <c r="G14" s="306"/>
      <c r="H14" s="35"/>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row>
    <row r="15" spans="1:8" s="32" customFormat="1" ht="15.75" customHeight="1">
      <c r="A15" s="310" t="s">
        <v>258</v>
      </c>
      <c r="B15" s="310"/>
      <c r="C15" s="310"/>
      <c r="D15" s="311"/>
      <c r="E15" s="320"/>
      <c r="F15" s="317"/>
      <c r="G15" s="318"/>
      <c r="H15" s="35"/>
    </row>
    <row r="16" spans="1:8" s="32" customFormat="1" ht="12" customHeight="1">
      <c r="A16" s="310" t="s">
        <v>167</v>
      </c>
      <c r="B16" s="310"/>
      <c r="C16" s="310"/>
      <c r="D16" s="311"/>
      <c r="E16" s="302"/>
      <c r="F16" s="36" t="s">
        <v>139</v>
      </c>
      <c r="G16" s="40" t="s">
        <v>144</v>
      </c>
      <c r="H16" s="35"/>
    </row>
    <row r="17" spans="1:8" s="32" customFormat="1" ht="12" customHeight="1">
      <c r="A17" s="312"/>
      <c r="B17" s="312"/>
      <c r="C17" s="312"/>
      <c r="D17" s="313"/>
      <c r="E17" s="303"/>
      <c r="F17" s="36" t="s">
        <v>136</v>
      </c>
      <c r="G17" s="40" t="s">
        <v>145</v>
      </c>
      <c r="H17" s="35"/>
    </row>
    <row r="18" spans="1:8" s="32" customFormat="1" ht="5.25" customHeight="1">
      <c r="A18" s="33" t="s">
        <v>8</v>
      </c>
      <c r="B18" s="33" t="s">
        <v>8</v>
      </c>
      <c r="C18" s="33" t="s">
        <v>8</v>
      </c>
      <c r="D18" s="33"/>
      <c r="E18" s="33" t="s">
        <v>8</v>
      </c>
      <c r="F18" s="33" t="s">
        <v>8</v>
      </c>
      <c r="G18" s="33" t="s">
        <v>8</v>
      </c>
      <c r="H18" s="35"/>
    </row>
    <row r="19" spans="1:8" s="32" customFormat="1" ht="9.75" customHeight="1">
      <c r="A19" s="297" t="s">
        <v>39</v>
      </c>
      <c r="B19" s="297"/>
      <c r="C19" s="297"/>
      <c r="D19" s="183"/>
      <c r="E19" s="163">
        <v>126293082</v>
      </c>
      <c r="F19" s="164">
        <v>51065618</v>
      </c>
      <c r="G19" s="165">
        <v>75227464</v>
      </c>
      <c r="H19" s="35"/>
    </row>
    <row r="20" spans="1:8" s="32" customFormat="1" ht="9.75" customHeight="1">
      <c r="A20" s="297" t="s">
        <v>149</v>
      </c>
      <c r="B20" s="297"/>
      <c r="C20" s="297"/>
      <c r="D20" s="183"/>
      <c r="E20" s="166">
        <v>30215618</v>
      </c>
      <c r="F20" s="165">
        <v>15485879</v>
      </c>
      <c r="G20" s="165">
        <v>14729739</v>
      </c>
      <c r="H20" s="35"/>
    </row>
    <row r="21" spans="1:8" s="32" customFormat="1" ht="9.75" customHeight="1">
      <c r="A21" s="297" t="s">
        <v>150</v>
      </c>
      <c r="B21" s="297"/>
      <c r="C21" s="297"/>
      <c r="D21" s="183"/>
      <c r="E21" s="163">
        <v>96077464</v>
      </c>
      <c r="F21" s="164">
        <v>35579739</v>
      </c>
      <c r="G21" s="165">
        <v>60497725</v>
      </c>
      <c r="H21" s="35"/>
    </row>
    <row r="22" spans="1:8" s="32" customFormat="1" ht="9.75" customHeight="1">
      <c r="A22" s="297" t="s">
        <v>41</v>
      </c>
      <c r="B22" s="297"/>
      <c r="C22" s="297"/>
      <c r="D22" s="183"/>
      <c r="E22" s="166">
        <v>50818503</v>
      </c>
      <c r="F22" s="165">
        <v>26636894</v>
      </c>
      <c r="G22" s="165">
        <v>24181609</v>
      </c>
      <c r="H22" s="35"/>
    </row>
    <row r="23" spans="1:8" s="32" customFormat="1" ht="9.75" customHeight="1">
      <c r="A23" s="297" t="s">
        <v>149</v>
      </c>
      <c r="B23" s="297"/>
      <c r="C23" s="297"/>
      <c r="D23" s="183"/>
      <c r="E23" s="166">
        <v>29995984</v>
      </c>
      <c r="F23" s="165">
        <v>23701337</v>
      </c>
      <c r="G23" s="165">
        <v>6294647</v>
      </c>
      <c r="H23" s="35"/>
    </row>
    <row r="24" spans="1:8" s="32" customFormat="1" ht="9.75" customHeight="1">
      <c r="A24" s="297" t="s">
        <v>150</v>
      </c>
      <c r="B24" s="297"/>
      <c r="C24" s="297"/>
      <c r="D24" s="183"/>
      <c r="E24" s="166">
        <v>20822519</v>
      </c>
      <c r="F24" s="165">
        <v>2935557</v>
      </c>
      <c r="G24" s="165">
        <v>17886962</v>
      </c>
      <c r="H24" s="35"/>
    </row>
    <row r="25" spans="1:8" s="32" customFormat="1" ht="9.75" customHeight="1">
      <c r="A25" s="300" t="s">
        <v>146</v>
      </c>
      <c r="B25" s="300"/>
      <c r="C25" s="300"/>
      <c r="D25" s="61"/>
      <c r="E25" s="37"/>
      <c r="F25" s="38"/>
      <c r="G25" s="38"/>
      <c r="H25" s="35"/>
    </row>
    <row r="26" spans="1:8" s="32" customFormat="1" ht="9.75" customHeight="1">
      <c r="A26" s="297" t="s">
        <v>151</v>
      </c>
      <c r="B26" s="297"/>
      <c r="C26" s="297"/>
      <c r="D26" s="183"/>
      <c r="E26" s="166">
        <v>55032749</v>
      </c>
      <c r="F26" s="165">
        <v>46319105</v>
      </c>
      <c r="G26" s="165">
        <v>8713644</v>
      </c>
      <c r="H26" s="35"/>
    </row>
    <row r="27" spans="1:8" s="32" customFormat="1" ht="9.75" customHeight="1">
      <c r="A27" s="297" t="s">
        <v>152</v>
      </c>
      <c r="B27" s="297"/>
      <c r="C27" s="297"/>
      <c r="D27" s="183"/>
      <c r="E27" s="166">
        <v>48213126</v>
      </c>
      <c r="F27" s="165">
        <v>45536481</v>
      </c>
      <c r="G27" s="165">
        <v>2676645</v>
      </c>
      <c r="H27" s="35"/>
    </row>
    <row r="28" spans="1:8" s="32" customFormat="1" ht="9.75" customHeight="1">
      <c r="A28" s="297" t="s">
        <v>153</v>
      </c>
      <c r="B28" s="297"/>
      <c r="C28" s="297"/>
      <c r="D28" s="183"/>
      <c r="E28" s="166">
        <v>6819623</v>
      </c>
      <c r="F28" s="165">
        <v>782624</v>
      </c>
      <c r="G28" s="165">
        <v>6036999</v>
      </c>
      <c r="H28" s="35"/>
    </row>
    <row r="29" spans="1:8" s="32" customFormat="1" ht="9.75" customHeight="1">
      <c r="A29" s="300" t="s">
        <v>354</v>
      </c>
      <c r="B29" s="300"/>
      <c r="C29" s="300"/>
      <c r="D29" s="61"/>
      <c r="E29" s="37"/>
      <c r="F29" s="38"/>
      <c r="G29" s="38"/>
      <c r="H29" s="35"/>
    </row>
    <row r="30" spans="1:8" s="32" customFormat="1" ht="9.75" customHeight="1">
      <c r="A30" s="297" t="s">
        <v>355</v>
      </c>
      <c r="B30" s="297"/>
      <c r="C30" s="297"/>
      <c r="D30" s="183"/>
      <c r="E30" s="166">
        <v>23709549</v>
      </c>
      <c r="F30" s="165">
        <v>23487079</v>
      </c>
      <c r="G30" s="165">
        <v>222470</v>
      </c>
      <c r="H30" s="35"/>
    </row>
    <row r="31" spans="1:8" s="32" customFormat="1" ht="9.75" customHeight="1">
      <c r="A31" s="297" t="s">
        <v>157</v>
      </c>
      <c r="B31" s="297"/>
      <c r="C31" s="297"/>
      <c r="D31" s="183"/>
      <c r="E31" s="166">
        <v>23284133</v>
      </c>
      <c r="F31" s="165">
        <v>23284133</v>
      </c>
      <c r="G31" s="165" t="s">
        <v>343</v>
      </c>
      <c r="H31" s="35"/>
    </row>
    <row r="32" spans="1:14" s="32" customFormat="1" ht="9.75" customHeight="1">
      <c r="A32" s="297" t="s">
        <v>158</v>
      </c>
      <c r="B32" s="297"/>
      <c r="C32" s="297"/>
      <c r="D32" s="183"/>
      <c r="E32" s="166">
        <v>425416</v>
      </c>
      <c r="F32" s="165">
        <v>202946</v>
      </c>
      <c r="G32" s="165">
        <v>222470</v>
      </c>
      <c r="H32" s="35"/>
      <c r="N32" s="233"/>
    </row>
    <row r="33" spans="1:8" s="32" customFormat="1" ht="9.75" customHeight="1">
      <c r="A33" s="297" t="s">
        <v>154</v>
      </c>
      <c r="B33" s="297"/>
      <c r="C33" s="297"/>
      <c r="D33" s="183"/>
      <c r="E33" s="163">
        <v>1157950840</v>
      </c>
      <c r="F33" s="164">
        <v>593026204</v>
      </c>
      <c r="G33" s="164">
        <v>564924636</v>
      </c>
      <c r="H33" s="35"/>
    </row>
    <row r="34" spans="1:8" s="32" customFormat="1" ht="9.75" customHeight="1">
      <c r="A34" s="297" t="s">
        <v>320</v>
      </c>
      <c r="B34" s="297"/>
      <c r="C34" s="297"/>
      <c r="D34" s="183"/>
      <c r="E34" s="163">
        <v>132315242</v>
      </c>
      <c r="F34" s="165">
        <v>126181655</v>
      </c>
      <c r="G34" s="165">
        <v>6133587</v>
      </c>
      <c r="H34" s="35"/>
    </row>
    <row r="35" spans="1:8" s="32" customFormat="1" ht="9.75" customHeight="1">
      <c r="A35" s="297" t="s">
        <v>321</v>
      </c>
      <c r="B35" s="297"/>
      <c r="C35" s="297"/>
      <c r="D35" s="183"/>
      <c r="E35" s="163">
        <v>1025635598</v>
      </c>
      <c r="F35" s="164">
        <v>466844549</v>
      </c>
      <c r="G35" s="164">
        <v>558791049</v>
      </c>
      <c r="H35" s="35"/>
    </row>
    <row r="36" spans="1:8" s="32" customFormat="1" ht="9.75" customHeight="1">
      <c r="A36" s="300" t="s">
        <v>349</v>
      </c>
      <c r="B36" s="300"/>
      <c r="C36" s="300"/>
      <c r="D36" s="61"/>
      <c r="E36" s="37"/>
      <c r="F36" s="38"/>
      <c r="G36" s="38"/>
      <c r="H36" s="35"/>
    </row>
    <row r="37" spans="1:8" s="32" customFormat="1" ht="9.75" customHeight="1">
      <c r="A37" s="297" t="s">
        <v>286</v>
      </c>
      <c r="B37" s="297"/>
      <c r="C37" s="297"/>
      <c r="D37" s="183"/>
      <c r="E37" s="163">
        <v>1112331702</v>
      </c>
      <c r="F37" s="164">
        <v>550412904</v>
      </c>
      <c r="G37" s="164">
        <v>561918798</v>
      </c>
      <c r="H37" s="35"/>
    </row>
    <row r="38" spans="1:8" s="32" customFormat="1" ht="9.75" customHeight="1">
      <c r="A38" s="297" t="s">
        <v>155</v>
      </c>
      <c r="B38" s="297"/>
      <c r="C38" s="297"/>
      <c r="D38" s="183"/>
      <c r="E38" s="166">
        <v>86696104</v>
      </c>
      <c r="F38" s="165">
        <v>83568355</v>
      </c>
      <c r="G38" s="165">
        <v>3127749</v>
      </c>
      <c r="H38" s="35"/>
    </row>
    <row r="39" spans="1:8" s="32" customFormat="1" ht="9.75" customHeight="1">
      <c r="A39" s="297" t="s">
        <v>156</v>
      </c>
      <c r="B39" s="297"/>
      <c r="C39" s="297"/>
      <c r="D39" s="183"/>
      <c r="E39" s="163">
        <v>1025635598</v>
      </c>
      <c r="F39" s="164">
        <v>466844549</v>
      </c>
      <c r="G39" s="164">
        <v>558791049</v>
      </c>
      <c r="H39" s="35"/>
    </row>
    <row r="40" spans="1:8" s="32" customFormat="1" ht="9.75" customHeight="1">
      <c r="A40" s="297" t="s">
        <v>322</v>
      </c>
      <c r="B40" s="297"/>
      <c r="C40" s="297"/>
      <c r="D40" s="183"/>
      <c r="E40" s="163">
        <v>241132489</v>
      </c>
      <c r="F40" s="164">
        <v>156637947</v>
      </c>
      <c r="G40" s="165">
        <v>84494542</v>
      </c>
      <c r="H40" s="35"/>
    </row>
    <row r="41" spans="1:8" s="32" customFormat="1" ht="9.75" customHeight="1">
      <c r="A41" s="297" t="s">
        <v>352</v>
      </c>
      <c r="B41" s="297"/>
      <c r="C41" s="297"/>
      <c r="D41" s="183"/>
      <c r="E41" s="166">
        <v>30756725</v>
      </c>
      <c r="F41" s="165">
        <v>30187840</v>
      </c>
      <c r="G41" s="165">
        <v>568885</v>
      </c>
      <c r="H41" s="35"/>
    </row>
    <row r="42" spans="1:8" s="32" customFormat="1" ht="9.75" customHeight="1">
      <c r="A42" s="297" t="s">
        <v>353</v>
      </c>
      <c r="B42" s="297"/>
      <c r="C42" s="297"/>
      <c r="D42" s="183"/>
      <c r="E42" s="163">
        <v>210375764</v>
      </c>
      <c r="F42" s="164">
        <v>126450107</v>
      </c>
      <c r="G42" s="165">
        <v>83925657</v>
      </c>
      <c r="H42" s="35"/>
    </row>
    <row r="43" spans="1:8" s="32" customFormat="1" ht="9.75" customHeight="1">
      <c r="A43" s="297" t="s">
        <v>319</v>
      </c>
      <c r="B43" s="297"/>
      <c r="C43" s="297"/>
      <c r="D43" s="183"/>
      <c r="E43" s="166">
        <v>45619138</v>
      </c>
      <c r="F43" s="165">
        <v>42613300</v>
      </c>
      <c r="G43" s="165">
        <v>3005838</v>
      </c>
      <c r="H43" s="35"/>
    </row>
    <row r="44" spans="1:8" s="32" customFormat="1" ht="9.75" customHeight="1">
      <c r="A44" s="297" t="s">
        <v>149</v>
      </c>
      <c r="B44" s="297"/>
      <c r="C44" s="297"/>
      <c r="D44" s="183"/>
      <c r="E44" s="166">
        <v>45619138</v>
      </c>
      <c r="F44" s="165">
        <v>42613300</v>
      </c>
      <c r="G44" s="165">
        <v>3005838</v>
      </c>
      <c r="H44" s="35"/>
    </row>
    <row r="45" spans="1:8" s="32" customFormat="1" ht="9.75" customHeight="1">
      <c r="A45" s="300" t="s">
        <v>351</v>
      </c>
      <c r="B45" s="300"/>
      <c r="C45" s="300"/>
      <c r="D45" s="61"/>
      <c r="E45" s="37"/>
      <c r="F45" s="38"/>
      <c r="G45" s="38"/>
      <c r="H45" s="35"/>
    </row>
    <row r="46" spans="1:8" s="32" customFormat="1" ht="9.75" customHeight="1">
      <c r="A46" s="300" t="s">
        <v>350</v>
      </c>
      <c r="B46" s="300"/>
      <c r="C46" s="300"/>
      <c r="D46" s="61"/>
      <c r="E46" s="37"/>
      <c r="F46" s="38"/>
      <c r="G46" s="38"/>
      <c r="H46" s="35"/>
    </row>
    <row r="47" spans="1:8" s="32" customFormat="1" ht="9.75" customHeight="1">
      <c r="A47" s="297" t="s">
        <v>323</v>
      </c>
      <c r="B47" s="297"/>
      <c r="C47" s="297"/>
      <c r="D47" s="183"/>
      <c r="E47" s="166">
        <v>960083021</v>
      </c>
      <c r="F47" s="164">
        <v>947669360</v>
      </c>
      <c r="G47" s="165">
        <v>12413661</v>
      </c>
      <c r="H47" s="35"/>
    </row>
    <row r="48" spans="1:8" s="32" customFormat="1" ht="9.75" customHeight="1">
      <c r="A48" s="297" t="s">
        <v>155</v>
      </c>
      <c r="B48" s="297"/>
      <c r="C48" s="297"/>
      <c r="D48" s="61"/>
      <c r="E48" s="166">
        <v>940590513</v>
      </c>
      <c r="F48" s="165">
        <v>932125249</v>
      </c>
      <c r="G48" s="165">
        <v>8465264</v>
      </c>
      <c r="H48" s="35"/>
    </row>
    <row r="49" spans="1:8" s="32" customFormat="1" ht="9.75" customHeight="1">
      <c r="A49" s="297" t="s">
        <v>156</v>
      </c>
      <c r="B49" s="297"/>
      <c r="C49" s="297"/>
      <c r="D49" s="183"/>
      <c r="E49" s="166">
        <v>19492508</v>
      </c>
      <c r="F49" s="165">
        <v>15544111</v>
      </c>
      <c r="G49" s="165">
        <v>3948397</v>
      </c>
      <c r="H49" s="35"/>
    </row>
    <row r="50" spans="1:8" s="32" customFormat="1" ht="9.75" customHeight="1">
      <c r="A50" s="297" t="s">
        <v>40</v>
      </c>
      <c r="B50" s="297"/>
      <c r="C50" s="297"/>
      <c r="D50" s="183"/>
      <c r="E50" s="166">
        <v>1028084</v>
      </c>
      <c r="F50" s="165">
        <v>1023084</v>
      </c>
      <c r="G50" s="165">
        <v>5000</v>
      </c>
      <c r="H50" s="35"/>
    </row>
    <row r="51" spans="1:8" s="32" customFormat="1" ht="9.75" customHeight="1">
      <c r="A51" s="297" t="s">
        <v>149</v>
      </c>
      <c r="B51" s="297"/>
      <c r="C51" s="297"/>
      <c r="D51" s="183"/>
      <c r="E51" s="166">
        <v>949350</v>
      </c>
      <c r="F51" s="165">
        <v>949350</v>
      </c>
      <c r="G51" s="165" t="s">
        <v>343</v>
      </c>
      <c r="H51" s="35"/>
    </row>
    <row r="52" spans="1:8" s="32" customFormat="1" ht="9.75" customHeight="1">
      <c r="A52" s="297" t="s">
        <v>150</v>
      </c>
      <c r="B52" s="297"/>
      <c r="C52" s="297"/>
      <c r="D52" s="183"/>
      <c r="E52" s="166">
        <v>78734</v>
      </c>
      <c r="F52" s="165">
        <v>73734</v>
      </c>
      <c r="G52" s="165">
        <v>5000</v>
      </c>
      <c r="H52" s="35"/>
    </row>
    <row r="53" spans="1:8" s="32" customFormat="1" ht="9.75" customHeight="1">
      <c r="A53" s="297" t="s">
        <v>159</v>
      </c>
      <c r="B53" s="297"/>
      <c r="C53" s="297"/>
      <c r="D53" s="183"/>
      <c r="E53" s="166">
        <v>84265132</v>
      </c>
      <c r="F53" s="165">
        <v>45687238</v>
      </c>
      <c r="G53" s="165">
        <v>38577894</v>
      </c>
      <c r="H53" s="35"/>
    </row>
    <row r="54" spans="1:8" s="32" customFormat="1" ht="9.75" customHeight="1">
      <c r="A54" s="297" t="s">
        <v>356</v>
      </c>
      <c r="B54" s="297"/>
      <c r="C54" s="297"/>
      <c r="D54" s="183"/>
      <c r="E54" s="166">
        <v>38252111</v>
      </c>
      <c r="F54" s="165">
        <v>34170938</v>
      </c>
      <c r="G54" s="165">
        <v>4081173</v>
      </c>
      <c r="H54" s="35"/>
    </row>
    <row r="55" spans="1:8" s="32" customFormat="1" ht="9.75" customHeight="1">
      <c r="A55" s="297" t="s">
        <v>357</v>
      </c>
      <c r="B55" s="297"/>
      <c r="C55" s="297"/>
      <c r="D55" s="183"/>
      <c r="E55" s="163">
        <v>46013021</v>
      </c>
      <c r="F55" s="164">
        <v>11516300</v>
      </c>
      <c r="G55" s="164">
        <v>34496721</v>
      </c>
      <c r="H55" s="35"/>
    </row>
    <row r="56" spans="1:8" s="32" customFormat="1" ht="9.75" customHeight="1">
      <c r="A56" s="297" t="s">
        <v>160</v>
      </c>
      <c r="B56" s="297"/>
      <c r="C56" s="297"/>
      <c r="D56" s="183"/>
      <c r="E56" s="163">
        <v>2435471411</v>
      </c>
      <c r="F56" s="164">
        <v>1711427503</v>
      </c>
      <c r="G56" s="135">
        <v>724043908</v>
      </c>
      <c r="H56" s="35"/>
    </row>
    <row r="57" spans="1:8" s="32" customFormat="1" ht="9.75" customHeight="1">
      <c r="A57" s="297" t="s">
        <v>149</v>
      </c>
      <c r="B57" s="297"/>
      <c r="C57" s="297"/>
      <c r="D57" s="183"/>
      <c r="E57" s="163">
        <v>1220531944</v>
      </c>
      <c r="F57" s="164">
        <v>1178150889</v>
      </c>
      <c r="G57" s="164">
        <v>42381055</v>
      </c>
      <c r="H57" s="35"/>
    </row>
    <row r="58" spans="1:8" s="32" customFormat="1" ht="9.75" customHeight="1">
      <c r="A58" s="297" t="s">
        <v>150</v>
      </c>
      <c r="B58" s="297"/>
      <c r="C58" s="297"/>
      <c r="D58" s="183"/>
      <c r="E58" s="163">
        <v>1214939467</v>
      </c>
      <c r="F58" s="135">
        <v>533276614</v>
      </c>
      <c r="G58" s="135">
        <v>681662853</v>
      </c>
      <c r="H58" s="35"/>
    </row>
    <row r="59" spans="1:8" s="32" customFormat="1" ht="9.75" customHeight="1">
      <c r="A59" s="297" t="s">
        <v>161</v>
      </c>
      <c r="B59" s="297"/>
      <c r="C59" s="297"/>
      <c r="D59" s="183"/>
      <c r="E59" s="163">
        <v>46338522</v>
      </c>
      <c r="F59" s="164">
        <v>46338522</v>
      </c>
      <c r="G59" s="164" t="s">
        <v>382</v>
      </c>
      <c r="H59" s="35"/>
    </row>
    <row r="60" spans="1:8" s="202" customFormat="1" ht="9.75" customHeight="1">
      <c r="A60" s="299" t="s">
        <v>162</v>
      </c>
      <c r="B60" s="299"/>
      <c r="C60" s="299"/>
      <c r="D60" s="120"/>
      <c r="E60" s="171">
        <v>2481809933</v>
      </c>
      <c r="F60" s="68">
        <v>1757766025</v>
      </c>
      <c r="G60" s="68">
        <v>724043908</v>
      </c>
      <c r="H60" s="201"/>
    </row>
    <row r="61" spans="1:8" s="233" customFormat="1" ht="9.75" customHeight="1">
      <c r="A61" s="297" t="s">
        <v>163</v>
      </c>
      <c r="B61" s="297"/>
      <c r="C61" s="297"/>
      <c r="D61" s="183"/>
      <c r="E61" s="163">
        <v>2261897985</v>
      </c>
      <c r="F61" s="164">
        <v>1539348468</v>
      </c>
      <c r="G61" s="135">
        <v>722549517</v>
      </c>
      <c r="H61" s="35"/>
    </row>
    <row r="62" spans="1:8" s="233" customFormat="1" ht="9.75" customHeight="1">
      <c r="A62" s="297" t="s">
        <v>149</v>
      </c>
      <c r="B62" s="297"/>
      <c r="C62" s="297"/>
      <c r="D62" s="183"/>
      <c r="E62" s="163">
        <v>1124880164</v>
      </c>
      <c r="F62" s="135">
        <v>1082499109</v>
      </c>
      <c r="G62" s="135">
        <v>42381055</v>
      </c>
      <c r="H62" s="35"/>
    </row>
    <row r="63" spans="1:8" s="233" customFormat="1" ht="9.75" customHeight="1">
      <c r="A63" s="297" t="s">
        <v>150</v>
      </c>
      <c r="B63" s="297"/>
      <c r="C63" s="297"/>
      <c r="D63" s="183"/>
      <c r="E63" s="135">
        <v>1137017821</v>
      </c>
      <c r="F63" s="135">
        <v>456849359</v>
      </c>
      <c r="G63" s="135">
        <v>680168462</v>
      </c>
      <c r="H63" s="35"/>
    </row>
    <row r="64" spans="1:9" s="233" customFormat="1" ht="13.5" customHeight="1">
      <c r="A64" s="9" t="s">
        <v>42</v>
      </c>
      <c r="B64" s="9"/>
      <c r="C64" s="9"/>
      <c r="D64" s="9"/>
      <c r="E64" s="9"/>
      <c r="F64" s="9"/>
      <c r="G64" s="9"/>
      <c r="H64" s="9"/>
      <c r="I64" s="9"/>
    </row>
    <row r="65" spans="1:8" s="48" customFormat="1" ht="8.25" customHeight="1">
      <c r="A65" s="296" t="s">
        <v>313</v>
      </c>
      <c r="B65" s="296"/>
      <c r="C65" s="296"/>
      <c r="D65" s="296"/>
      <c r="E65" s="296"/>
      <c r="F65" s="296"/>
      <c r="G65" s="296"/>
      <c r="H65" s="47"/>
    </row>
    <row r="66" spans="1:8" s="48" customFormat="1" ht="8.25" customHeight="1">
      <c r="A66" s="296" t="s">
        <v>372</v>
      </c>
      <c r="B66" s="296"/>
      <c r="C66" s="296"/>
      <c r="D66" s="296"/>
      <c r="E66" s="296"/>
      <c r="F66" s="296"/>
      <c r="G66" s="296"/>
      <c r="H66" s="47"/>
    </row>
    <row r="67" spans="1:8" s="48" customFormat="1" ht="8.25">
      <c r="A67" s="298" t="s">
        <v>373</v>
      </c>
      <c r="B67" s="298"/>
      <c r="C67" s="298"/>
      <c r="D67" s="298"/>
      <c r="E67" s="298"/>
      <c r="F67" s="298"/>
      <c r="G67" s="298"/>
      <c r="H67" s="47"/>
    </row>
    <row r="68" spans="1:8" s="48" customFormat="1" ht="8.25">
      <c r="A68" s="298" t="s">
        <v>147</v>
      </c>
      <c r="B68" s="298"/>
      <c r="C68" s="298"/>
      <c r="D68" s="298"/>
      <c r="E68" s="298"/>
      <c r="F68" s="298"/>
      <c r="G68" s="298"/>
      <c r="H68" s="47"/>
    </row>
    <row r="69" spans="1:8" s="48" customFormat="1" ht="8.25">
      <c r="A69" s="298" t="s">
        <v>312</v>
      </c>
      <c r="B69" s="298"/>
      <c r="C69" s="298"/>
      <c r="D69" s="298"/>
      <c r="E69" s="298"/>
      <c r="F69" s="298"/>
      <c r="G69" s="298"/>
      <c r="H69" s="47"/>
    </row>
    <row r="70" spans="1:8" s="48" customFormat="1" ht="8.25">
      <c r="A70" s="298" t="s">
        <v>358</v>
      </c>
      <c r="B70" s="298"/>
      <c r="C70" s="298"/>
      <c r="D70" s="298"/>
      <c r="E70" s="298"/>
      <c r="F70" s="298"/>
      <c r="G70" s="298"/>
      <c r="H70" s="47"/>
    </row>
    <row r="71" spans="1:8" s="48" customFormat="1" ht="8.25">
      <c r="A71" s="298" t="s">
        <v>376</v>
      </c>
      <c r="B71" s="298"/>
      <c r="C71" s="298"/>
      <c r="D71" s="298"/>
      <c r="E71" s="298"/>
      <c r="F71" s="298"/>
      <c r="G71" s="298"/>
      <c r="H71" s="47"/>
    </row>
    <row r="72" spans="1:8" s="48" customFormat="1" ht="8.25">
      <c r="A72" s="298" t="s">
        <v>148</v>
      </c>
      <c r="B72" s="298"/>
      <c r="C72" s="298"/>
      <c r="D72" s="298"/>
      <c r="E72" s="298"/>
      <c r="F72" s="298"/>
      <c r="G72" s="298"/>
      <c r="H72" s="47"/>
    </row>
  </sheetData>
  <sheetProtection/>
  <mergeCells count="67">
    <mergeCell ref="A1:H1"/>
    <mergeCell ref="A2:H2"/>
    <mergeCell ref="A3:G3"/>
    <mergeCell ref="A4:D7"/>
    <mergeCell ref="E4:E7"/>
    <mergeCell ref="F4:G5"/>
    <mergeCell ref="A9:D9"/>
    <mergeCell ref="A10:D10"/>
    <mergeCell ref="A11:D11"/>
    <mergeCell ref="A13:D14"/>
    <mergeCell ref="E13:E17"/>
    <mergeCell ref="F13:G15"/>
    <mergeCell ref="A15:D15"/>
    <mergeCell ref="A16:D17"/>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67:G67"/>
    <mergeCell ref="A55:C55"/>
    <mergeCell ref="A56:C56"/>
    <mergeCell ref="A57:C57"/>
    <mergeCell ref="A58:C58"/>
    <mergeCell ref="A59:C59"/>
    <mergeCell ref="A60:C60"/>
    <mergeCell ref="A68:G68"/>
    <mergeCell ref="A69:G69"/>
    <mergeCell ref="A70:G70"/>
    <mergeCell ref="A71:G71"/>
    <mergeCell ref="A72:G72"/>
    <mergeCell ref="A61:C61"/>
    <mergeCell ref="A62:C62"/>
    <mergeCell ref="A63:C63"/>
    <mergeCell ref="A65:G65"/>
    <mergeCell ref="A66:G66"/>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&amp;C9</oddFooter>
  </headerFooter>
</worksheet>
</file>

<file path=xl/worksheets/sheet3.xml><?xml version="1.0" encoding="utf-8"?>
<worksheet xmlns="http://schemas.openxmlformats.org/spreadsheetml/2006/main" xmlns:r="http://schemas.openxmlformats.org/officeDocument/2006/relationships">
  <dimension ref="A1:H65"/>
  <sheetViews>
    <sheetView view="pageLayout" workbookViewId="0" topLeftCell="A1">
      <selection activeCell="A19" sqref="A19:D19"/>
    </sheetView>
  </sheetViews>
  <sheetFormatPr defaultColWidth="13.8515625" defaultRowHeight="12.75"/>
  <cols>
    <col min="1" max="3" width="13.8515625" style="52" customWidth="1"/>
    <col min="4" max="4" width="0.85546875" style="52" customWidth="1"/>
    <col min="5" max="6" width="12.00390625" style="52" customWidth="1"/>
    <col min="7" max="7" width="14.140625" style="52" customWidth="1"/>
    <col min="8" max="8" width="12.00390625" style="52" customWidth="1"/>
    <col min="9" max="16384" width="13.8515625" style="52" customWidth="1"/>
  </cols>
  <sheetData>
    <row r="1" spans="1:8" ht="15.75" customHeight="1">
      <c r="A1" s="329"/>
      <c r="B1" s="329"/>
      <c r="C1" s="329"/>
      <c r="D1" s="329"/>
      <c r="E1" s="329"/>
      <c r="F1" s="329"/>
      <c r="G1" s="329"/>
      <c r="H1" s="329"/>
    </row>
    <row r="2" spans="1:8" ht="12" customHeight="1">
      <c r="A2" s="330" t="s">
        <v>168</v>
      </c>
      <c r="B2" s="330"/>
      <c r="C2" s="330"/>
      <c r="D2" s="330"/>
      <c r="E2" s="330"/>
      <c r="F2" s="330"/>
      <c r="G2" s="330"/>
      <c r="H2" s="330"/>
    </row>
    <row r="3" spans="1:8" ht="11.25" customHeight="1">
      <c r="A3" s="330" t="s">
        <v>406</v>
      </c>
      <c r="B3" s="330"/>
      <c r="C3" s="330"/>
      <c r="D3" s="330"/>
      <c r="E3" s="330"/>
      <c r="F3" s="330"/>
      <c r="G3" s="330"/>
      <c r="H3" s="330"/>
    </row>
    <row r="4" spans="1:8" ht="11.25" customHeight="1">
      <c r="A4" s="330" t="s">
        <v>37</v>
      </c>
      <c r="B4" s="336"/>
      <c r="C4" s="336"/>
      <c r="D4" s="336"/>
      <c r="E4" s="336"/>
      <c r="F4" s="336"/>
      <c r="G4" s="336"/>
      <c r="H4" s="336"/>
    </row>
    <row r="5" spans="1:8" ht="11.25" customHeight="1">
      <c r="A5" s="337" t="s">
        <v>273</v>
      </c>
      <c r="B5" s="338"/>
      <c r="C5" s="338"/>
      <c r="D5" s="338"/>
      <c r="E5" s="338"/>
      <c r="F5" s="338"/>
      <c r="G5" s="338"/>
      <c r="H5" s="338"/>
    </row>
    <row r="6" spans="1:8" ht="11.25" customHeight="1">
      <c r="A6" s="304" t="s">
        <v>256</v>
      </c>
      <c r="B6" s="304"/>
      <c r="C6" s="304"/>
      <c r="D6" s="305"/>
      <c r="E6" s="301" t="s">
        <v>0</v>
      </c>
      <c r="F6" s="339" t="s">
        <v>137</v>
      </c>
      <c r="G6" s="340"/>
      <c r="H6" s="340"/>
    </row>
    <row r="7" spans="1:8" ht="14.25" customHeight="1">
      <c r="A7" s="306"/>
      <c r="B7" s="306"/>
      <c r="C7" s="306"/>
      <c r="D7" s="307"/>
      <c r="E7" s="302"/>
      <c r="F7" s="301" t="s">
        <v>314</v>
      </c>
      <c r="G7" s="301" t="s">
        <v>315</v>
      </c>
      <c r="H7" s="319" t="s">
        <v>316</v>
      </c>
    </row>
    <row r="8" spans="1:8" ht="18.75" customHeight="1">
      <c r="A8" s="306"/>
      <c r="B8" s="306"/>
      <c r="C8" s="306"/>
      <c r="D8" s="307"/>
      <c r="E8" s="302"/>
      <c r="F8" s="302"/>
      <c r="G8" s="302"/>
      <c r="H8" s="320"/>
    </row>
    <row r="9" spans="1:8" ht="18" customHeight="1">
      <c r="A9" s="306"/>
      <c r="B9" s="306"/>
      <c r="C9" s="306"/>
      <c r="D9" s="307"/>
      <c r="E9" s="302"/>
      <c r="F9" s="302"/>
      <c r="G9" s="302"/>
      <c r="H9" s="320"/>
    </row>
    <row r="10" spans="1:8" ht="16.5" customHeight="1">
      <c r="A10" s="306"/>
      <c r="B10" s="306"/>
      <c r="C10" s="306"/>
      <c r="D10" s="307"/>
      <c r="E10" s="302"/>
      <c r="F10" s="302"/>
      <c r="G10" s="302"/>
      <c r="H10" s="320"/>
    </row>
    <row r="11" spans="1:8" ht="9" customHeight="1">
      <c r="A11" s="318"/>
      <c r="B11" s="318"/>
      <c r="C11" s="318"/>
      <c r="D11" s="331"/>
      <c r="E11" s="341"/>
      <c r="F11" s="341"/>
      <c r="G11" s="341"/>
      <c r="H11" s="342"/>
    </row>
    <row r="12" spans="1:4" ht="3" customHeight="1">
      <c r="A12" s="326" t="s">
        <v>164</v>
      </c>
      <c r="B12" s="326"/>
      <c r="C12" s="326"/>
      <c r="D12" s="185"/>
    </row>
    <row r="13" spans="1:8" ht="11.25" customHeight="1">
      <c r="A13" s="326"/>
      <c r="B13" s="326"/>
      <c r="C13" s="326"/>
      <c r="D13" s="185"/>
      <c r="E13" s="168">
        <v>96184497</v>
      </c>
      <c r="F13" s="169">
        <v>8665428</v>
      </c>
      <c r="G13" s="169">
        <v>74530766</v>
      </c>
      <c r="H13" s="169">
        <v>12988303</v>
      </c>
    </row>
    <row r="14" spans="1:8" ht="2.25" customHeight="1">
      <c r="A14" s="335"/>
      <c r="B14" s="335"/>
      <c r="C14" s="335"/>
      <c r="D14" s="185"/>
      <c r="E14" s="121"/>
      <c r="F14" s="121"/>
      <c r="G14" s="121"/>
      <c r="H14" s="121"/>
    </row>
    <row r="15" spans="1:8" ht="9.75" customHeight="1">
      <c r="A15" s="306" t="s">
        <v>8</v>
      </c>
      <c r="B15" s="306"/>
      <c r="C15" s="306"/>
      <c r="D15" s="307"/>
      <c r="E15" s="305" t="s">
        <v>0</v>
      </c>
      <c r="F15" s="339" t="s">
        <v>169</v>
      </c>
      <c r="G15" s="340"/>
      <c r="H15" s="340"/>
    </row>
    <row r="16" spans="1:8" ht="9.75" customHeight="1">
      <c r="A16" s="306" t="s">
        <v>142</v>
      </c>
      <c r="B16" s="306"/>
      <c r="C16" s="306"/>
      <c r="D16" s="307"/>
      <c r="E16" s="307"/>
      <c r="F16" s="319" t="s">
        <v>38</v>
      </c>
      <c r="G16" s="305"/>
      <c r="H16" s="319" t="s">
        <v>295</v>
      </c>
    </row>
    <row r="17" spans="1:8" ht="9.75" customHeight="1">
      <c r="A17" s="306" t="s">
        <v>257</v>
      </c>
      <c r="B17" s="306"/>
      <c r="C17" s="306"/>
      <c r="D17" s="307"/>
      <c r="E17" s="307"/>
      <c r="F17" s="325"/>
      <c r="G17" s="309"/>
      <c r="H17" s="320"/>
    </row>
    <row r="18" spans="1:8" ht="9.75" customHeight="1">
      <c r="A18" s="332"/>
      <c r="B18" s="332"/>
      <c r="C18" s="332"/>
      <c r="D18" s="333"/>
      <c r="E18" s="307"/>
      <c r="F18" s="319" t="s">
        <v>171</v>
      </c>
      <c r="G18" s="305"/>
      <c r="H18" s="320"/>
    </row>
    <row r="19" spans="1:8" ht="9.75" customHeight="1">
      <c r="A19" s="306" t="s">
        <v>170</v>
      </c>
      <c r="B19" s="306"/>
      <c r="C19" s="306"/>
      <c r="D19" s="334"/>
      <c r="E19" s="307"/>
      <c r="F19" s="320" t="s">
        <v>172</v>
      </c>
      <c r="G19" s="307"/>
      <c r="H19" s="320"/>
    </row>
    <row r="20" spans="1:8" s="58" customFormat="1" ht="9.75" customHeight="1">
      <c r="A20" s="308" t="s">
        <v>8</v>
      </c>
      <c r="B20" s="308"/>
      <c r="C20" s="308"/>
      <c r="D20" s="309"/>
      <c r="E20" s="309"/>
      <c r="F20" s="325" t="s">
        <v>173</v>
      </c>
      <c r="G20" s="309"/>
      <c r="H20" s="325"/>
    </row>
    <row r="21" spans="1:8" s="58" customFormat="1" ht="9.75" customHeight="1">
      <c r="A21" s="33" t="s">
        <v>8</v>
      </c>
      <c r="B21" s="33" t="s">
        <v>8</v>
      </c>
      <c r="C21" s="33" t="s">
        <v>8</v>
      </c>
      <c r="D21" s="33"/>
      <c r="E21" s="33" t="s">
        <v>8</v>
      </c>
      <c r="F21" s="33" t="s">
        <v>8</v>
      </c>
      <c r="G21" s="33" t="s">
        <v>8</v>
      </c>
      <c r="H21" s="33" t="s">
        <v>8</v>
      </c>
    </row>
    <row r="22" spans="1:8" s="58" customFormat="1" ht="10.5" customHeight="1">
      <c r="A22" s="297" t="s">
        <v>39</v>
      </c>
      <c r="B22" s="297"/>
      <c r="C22" s="297"/>
      <c r="D22" s="183"/>
      <c r="E22" s="166">
        <v>46008825</v>
      </c>
      <c r="F22" s="38" t="s">
        <v>8</v>
      </c>
      <c r="G22" s="165">
        <v>17476354</v>
      </c>
      <c r="H22" s="165">
        <v>28532471</v>
      </c>
    </row>
    <row r="23" spans="1:8" s="58" customFormat="1" ht="10.5" customHeight="1">
      <c r="A23" s="297" t="s">
        <v>41</v>
      </c>
      <c r="B23" s="297"/>
      <c r="C23" s="297"/>
      <c r="D23" s="183"/>
      <c r="E23" s="166">
        <v>31646438</v>
      </c>
      <c r="F23" s="38" t="s">
        <v>8</v>
      </c>
      <c r="G23" s="165">
        <v>25106280</v>
      </c>
      <c r="H23" s="165">
        <v>6540158</v>
      </c>
    </row>
    <row r="24" spans="1:8" s="58" customFormat="1" ht="10.5" customHeight="1">
      <c r="A24" s="300" t="s">
        <v>174</v>
      </c>
      <c r="B24" s="300"/>
      <c r="C24" s="300"/>
      <c r="D24" s="61"/>
      <c r="E24" s="37" t="s">
        <v>8</v>
      </c>
      <c r="F24" s="38" t="s">
        <v>8</v>
      </c>
      <c r="G24" s="38" t="s">
        <v>8</v>
      </c>
      <c r="H24" s="38" t="s">
        <v>8</v>
      </c>
    </row>
    <row r="25" spans="1:8" s="58" customFormat="1" ht="10.5" customHeight="1">
      <c r="A25" s="297" t="s">
        <v>259</v>
      </c>
      <c r="B25" s="297"/>
      <c r="C25" s="297"/>
      <c r="D25" s="183"/>
      <c r="E25" s="166">
        <v>51886830</v>
      </c>
      <c r="F25" s="38" t="s">
        <v>8</v>
      </c>
      <c r="G25" s="165">
        <v>47494642</v>
      </c>
      <c r="H25" s="165">
        <v>4392188</v>
      </c>
    </row>
    <row r="26" spans="1:8" s="58" customFormat="1" ht="10.5" customHeight="1">
      <c r="A26" s="300" t="s">
        <v>175</v>
      </c>
      <c r="B26" s="300"/>
      <c r="C26" s="300"/>
      <c r="D26" s="61"/>
      <c r="E26" s="37" t="s">
        <v>8</v>
      </c>
      <c r="F26" s="38" t="s">
        <v>8</v>
      </c>
      <c r="G26" s="38" t="s">
        <v>8</v>
      </c>
      <c r="H26" s="38" t="s">
        <v>8</v>
      </c>
    </row>
    <row r="27" spans="1:8" s="58" customFormat="1" ht="10.5" customHeight="1">
      <c r="A27" s="300" t="s">
        <v>176</v>
      </c>
      <c r="B27" s="300"/>
      <c r="C27" s="300"/>
      <c r="D27" s="61"/>
      <c r="E27" s="37" t="s">
        <v>8</v>
      </c>
      <c r="F27" s="38" t="s">
        <v>8</v>
      </c>
      <c r="G27" s="38" t="s">
        <v>8</v>
      </c>
      <c r="H27" s="38" t="s">
        <v>8</v>
      </c>
    </row>
    <row r="28" spans="1:8" s="58" customFormat="1" ht="10.5" customHeight="1">
      <c r="A28" s="297" t="s">
        <v>284</v>
      </c>
      <c r="B28" s="297"/>
      <c r="C28" s="297"/>
      <c r="D28" s="183"/>
      <c r="E28" s="166">
        <v>23284433</v>
      </c>
      <c r="F28" s="38" t="s">
        <v>8</v>
      </c>
      <c r="G28" s="165">
        <v>23284133</v>
      </c>
      <c r="H28" s="165">
        <v>300</v>
      </c>
    </row>
    <row r="29" spans="1:8" s="58" customFormat="1" ht="10.5" customHeight="1">
      <c r="A29" s="300" t="s">
        <v>177</v>
      </c>
      <c r="B29" s="300"/>
      <c r="C29" s="300"/>
      <c r="D29" s="61"/>
      <c r="E29" s="37" t="s">
        <v>8</v>
      </c>
      <c r="F29" s="38" t="s">
        <v>8</v>
      </c>
      <c r="G29" s="38" t="s">
        <v>8</v>
      </c>
      <c r="H29" s="38" t="s">
        <v>8</v>
      </c>
    </row>
    <row r="30" spans="1:8" s="58" customFormat="1" ht="10.5" customHeight="1">
      <c r="A30" s="297" t="s">
        <v>261</v>
      </c>
      <c r="B30" s="297"/>
      <c r="C30" s="297"/>
      <c r="D30" s="183"/>
      <c r="E30" s="163">
        <v>133361256</v>
      </c>
      <c r="F30" s="38" t="s">
        <v>8</v>
      </c>
      <c r="G30" s="165">
        <v>126648877</v>
      </c>
      <c r="H30" s="165">
        <v>6712379</v>
      </c>
    </row>
    <row r="31" spans="1:8" s="58" customFormat="1" ht="10.5" customHeight="1">
      <c r="A31" s="297" t="s">
        <v>262</v>
      </c>
      <c r="B31" s="297"/>
      <c r="C31" s="297"/>
      <c r="D31" s="183"/>
      <c r="E31" s="166">
        <v>87351709</v>
      </c>
      <c r="F31" s="38" t="s">
        <v>8</v>
      </c>
      <c r="G31" s="165">
        <v>83801333</v>
      </c>
      <c r="H31" s="165">
        <v>3550376</v>
      </c>
    </row>
    <row r="32" spans="1:8" s="58" customFormat="1" ht="10.5" customHeight="1">
      <c r="A32" s="300" t="s">
        <v>178</v>
      </c>
      <c r="B32" s="300"/>
      <c r="C32" s="300"/>
      <c r="D32" s="61"/>
      <c r="E32" s="37" t="s">
        <v>8</v>
      </c>
      <c r="F32" s="38" t="s">
        <v>8</v>
      </c>
      <c r="G32" s="38" t="s">
        <v>8</v>
      </c>
      <c r="H32" s="38" t="s">
        <v>8</v>
      </c>
    </row>
    <row r="33" spans="1:8" s="58" customFormat="1" ht="10.5" customHeight="1">
      <c r="A33" s="297" t="s">
        <v>263</v>
      </c>
      <c r="B33" s="297"/>
      <c r="C33" s="297"/>
      <c r="D33" s="183"/>
      <c r="E33" s="166">
        <v>30860441</v>
      </c>
      <c r="F33" s="38" t="s">
        <v>8</v>
      </c>
      <c r="G33" s="165">
        <v>30246894</v>
      </c>
      <c r="H33" s="165">
        <v>613547</v>
      </c>
    </row>
    <row r="34" spans="1:8" s="58" customFormat="1" ht="10.5" customHeight="1">
      <c r="A34" s="297" t="s">
        <v>416</v>
      </c>
      <c r="B34" s="297"/>
      <c r="C34" s="297"/>
      <c r="D34" s="183"/>
      <c r="E34" s="166">
        <v>46009547</v>
      </c>
      <c r="F34" s="38" t="s">
        <v>8</v>
      </c>
      <c r="G34" s="165">
        <v>42847544</v>
      </c>
      <c r="H34" s="165">
        <v>3162003</v>
      </c>
    </row>
    <row r="35" spans="1:8" s="58" customFormat="1" ht="10.5" customHeight="1">
      <c r="A35" s="297" t="s">
        <v>264</v>
      </c>
      <c r="B35" s="297"/>
      <c r="C35" s="297"/>
      <c r="D35" s="183"/>
      <c r="E35" s="163">
        <v>627012658</v>
      </c>
      <c r="F35" s="38" t="s">
        <v>8</v>
      </c>
      <c r="G35" s="164">
        <v>615975840</v>
      </c>
      <c r="H35" s="165">
        <v>11036818</v>
      </c>
    </row>
    <row r="36" spans="1:8" s="58" customFormat="1" ht="10.5" customHeight="1">
      <c r="A36" s="297" t="s">
        <v>332</v>
      </c>
      <c r="B36" s="297"/>
      <c r="C36" s="297"/>
      <c r="D36" s="183"/>
      <c r="E36" s="166">
        <v>15442651</v>
      </c>
      <c r="F36" s="38" t="s">
        <v>8</v>
      </c>
      <c r="G36" s="165">
        <v>12480047</v>
      </c>
      <c r="H36" s="165">
        <v>2962604</v>
      </c>
    </row>
    <row r="37" spans="1:8" s="58" customFormat="1" ht="10.5" customHeight="1">
      <c r="A37" s="297" t="s">
        <v>333</v>
      </c>
      <c r="B37" s="297"/>
      <c r="C37" s="297"/>
      <c r="D37" s="183"/>
      <c r="E37" s="166">
        <v>5069035</v>
      </c>
      <c r="F37" s="38" t="s">
        <v>8</v>
      </c>
      <c r="G37" s="165">
        <v>1005781</v>
      </c>
      <c r="H37" s="165">
        <v>4063254</v>
      </c>
    </row>
    <row r="38" spans="1:8" s="58" customFormat="1" ht="10.5" customHeight="1">
      <c r="A38" s="297" t="s">
        <v>334</v>
      </c>
      <c r="B38" s="297"/>
      <c r="C38" s="297"/>
      <c r="D38" s="183"/>
      <c r="E38" s="166">
        <v>7494072</v>
      </c>
      <c r="F38" s="38" t="s">
        <v>8</v>
      </c>
      <c r="G38" s="165">
        <v>7220901</v>
      </c>
      <c r="H38" s="165">
        <v>273171</v>
      </c>
    </row>
    <row r="39" spans="1:8" s="58" customFormat="1" ht="10.5" customHeight="1">
      <c r="A39" s="297" t="s">
        <v>335</v>
      </c>
      <c r="B39" s="297"/>
      <c r="C39" s="297"/>
      <c r="D39" s="183"/>
      <c r="E39" s="166">
        <v>32581241</v>
      </c>
      <c r="F39" s="38" t="s">
        <v>8</v>
      </c>
      <c r="G39" s="165">
        <v>31945996</v>
      </c>
      <c r="H39" s="165">
        <v>635245</v>
      </c>
    </row>
    <row r="40" spans="1:8" s="58" customFormat="1" ht="10.5" customHeight="1">
      <c r="A40" s="297" t="s">
        <v>336</v>
      </c>
      <c r="B40" s="297"/>
      <c r="C40" s="297"/>
      <c r="D40" s="183"/>
      <c r="E40" s="166">
        <v>85192963</v>
      </c>
      <c r="F40" s="38" t="s">
        <v>8</v>
      </c>
      <c r="G40" s="165">
        <v>82183581</v>
      </c>
      <c r="H40" s="165">
        <v>3009382</v>
      </c>
    </row>
    <row r="41" spans="1:8" s="58" customFormat="1" ht="10.5" customHeight="1">
      <c r="A41" s="297" t="s">
        <v>337</v>
      </c>
      <c r="B41" s="297"/>
      <c r="C41" s="297"/>
      <c r="D41" s="183"/>
      <c r="E41" s="166">
        <v>52324347</v>
      </c>
      <c r="F41" s="38" t="s">
        <v>8</v>
      </c>
      <c r="G41" s="165">
        <v>52324347</v>
      </c>
      <c r="H41" s="167" t="s">
        <v>343</v>
      </c>
    </row>
    <row r="42" spans="1:8" s="58" customFormat="1" ht="10.5" customHeight="1">
      <c r="A42" s="297" t="s">
        <v>338</v>
      </c>
      <c r="B42" s="297"/>
      <c r="C42" s="297"/>
      <c r="D42" s="183"/>
      <c r="E42" s="166">
        <v>100552810</v>
      </c>
      <c r="F42" s="38" t="s">
        <v>8</v>
      </c>
      <c r="G42" s="165">
        <v>100531136</v>
      </c>
      <c r="H42" s="167">
        <v>21674</v>
      </c>
    </row>
    <row r="43" spans="1:8" s="58" customFormat="1" ht="10.5" customHeight="1">
      <c r="A43" s="300" t="s">
        <v>339</v>
      </c>
      <c r="B43" s="300"/>
      <c r="C43" s="300"/>
      <c r="D43" s="61"/>
      <c r="E43" s="37" t="s">
        <v>8</v>
      </c>
      <c r="F43" s="38" t="s">
        <v>8</v>
      </c>
      <c r="G43" s="38" t="s">
        <v>8</v>
      </c>
      <c r="H43" s="38" t="s">
        <v>8</v>
      </c>
    </row>
    <row r="44" spans="1:8" s="58" customFormat="1" ht="10.5" customHeight="1">
      <c r="A44" s="297" t="s">
        <v>340</v>
      </c>
      <c r="B44" s="297"/>
      <c r="C44" s="297"/>
      <c r="D44" s="183"/>
      <c r="E44" s="163">
        <v>316084423</v>
      </c>
      <c r="F44" s="38" t="s">
        <v>8</v>
      </c>
      <c r="G44" s="164">
        <v>316084423</v>
      </c>
      <c r="H44" s="167" t="s">
        <v>343</v>
      </c>
    </row>
    <row r="45" spans="1:8" s="58" customFormat="1" ht="10.5" customHeight="1">
      <c r="A45" s="297" t="s">
        <v>359</v>
      </c>
      <c r="B45" s="297"/>
      <c r="C45" s="297"/>
      <c r="D45" s="183"/>
      <c r="E45" s="166">
        <v>12271116</v>
      </c>
      <c r="F45" s="38" t="s">
        <v>8</v>
      </c>
      <c r="G45" s="165">
        <v>12199628</v>
      </c>
      <c r="H45" s="167">
        <v>71488</v>
      </c>
    </row>
    <row r="46" spans="1:8" s="58" customFormat="1" ht="10.5" customHeight="1">
      <c r="A46" s="300" t="s">
        <v>179</v>
      </c>
      <c r="B46" s="300"/>
      <c r="C46" s="300"/>
      <c r="D46" s="61"/>
      <c r="E46" s="37" t="s">
        <v>8</v>
      </c>
      <c r="F46" s="38" t="s">
        <v>8</v>
      </c>
      <c r="G46" s="38" t="s">
        <v>8</v>
      </c>
      <c r="H46" s="38" t="s">
        <v>8</v>
      </c>
    </row>
    <row r="47" spans="1:8" s="58" customFormat="1" ht="10.5" customHeight="1">
      <c r="A47" s="297" t="s">
        <v>265</v>
      </c>
      <c r="B47" s="297"/>
      <c r="C47" s="297"/>
      <c r="D47" s="183"/>
      <c r="E47" s="163">
        <v>202430921</v>
      </c>
      <c r="F47" s="38" t="s">
        <v>8</v>
      </c>
      <c r="G47" s="164">
        <v>202368942</v>
      </c>
      <c r="H47" s="167">
        <v>61979</v>
      </c>
    </row>
    <row r="48" spans="1:8" s="58" customFormat="1" ht="10.5" customHeight="1">
      <c r="A48" s="297" t="s">
        <v>231</v>
      </c>
      <c r="B48" s="297"/>
      <c r="C48" s="297"/>
      <c r="D48" s="183"/>
      <c r="E48" s="166">
        <v>86060376</v>
      </c>
      <c r="F48" s="38" t="s">
        <v>8</v>
      </c>
      <c r="G48" s="165">
        <v>86060376</v>
      </c>
      <c r="H48" s="167" t="s">
        <v>343</v>
      </c>
    </row>
    <row r="49" spans="1:8" s="58" customFormat="1" ht="10.5" customHeight="1">
      <c r="A49" s="300" t="s">
        <v>180</v>
      </c>
      <c r="B49" s="300"/>
      <c r="C49" s="300"/>
      <c r="D49" s="61"/>
      <c r="E49" s="37" t="s">
        <v>8</v>
      </c>
      <c r="F49" s="38" t="s">
        <v>8</v>
      </c>
      <c r="G49" s="38" t="s">
        <v>8</v>
      </c>
      <c r="H49" s="38" t="s">
        <v>8</v>
      </c>
    </row>
    <row r="50" spans="1:8" s="58" customFormat="1" ht="10.5" customHeight="1">
      <c r="A50" s="297" t="s">
        <v>266</v>
      </c>
      <c r="B50" s="297"/>
      <c r="C50" s="297"/>
      <c r="D50" s="183"/>
      <c r="E50" s="166">
        <v>31026523</v>
      </c>
      <c r="F50" s="38" t="s">
        <v>8</v>
      </c>
      <c r="G50" s="165">
        <v>30910372</v>
      </c>
      <c r="H50" s="165">
        <v>116151</v>
      </c>
    </row>
    <row r="51" spans="1:8" s="58" customFormat="1" ht="10.5" customHeight="1">
      <c r="A51" s="300" t="s">
        <v>181</v>
      </c>
      <c r="B51" s="300"/>
      <c r="C51" s="300"/>
      <c r="D51" s="61"/>
      <c r="E51" s="37" t="s">
        <v>8</v>
      </c>
      <c r="F51" s="38" t="s">
        <v>8</v>
      </c>
      <c r="G51" s="38" t="s">
        <v>8</v>
      </c>
      <c r="H51" s="38" t="s">
        <v>8</v>
      </c>
    </row>
    <row r="52" spans="1:8" s="58" customFormat="1" ht="10.5" customHeight="1">
      <c r="A52" s="297" t="s">
        <v>267</v>
      </c>
      <c r="B52" s="297"/>
      <c r="C52" s="297"/>
      <c r="D52" s="183"/>
      <c r="E52" s="166">
        <v>22298557</v>
      </c>
      <c r="F52" s="38" t="s">
        <v>8</v>
      </c>
      <c r="G52" s="165">
        <v>19241979</v>
      </c>
      <c r="H52" s="165">
        <v>3056578</v>
      </c>
    </row>
    <row r="53" spans="1:8" s="58" customFormat="1" ht="10.5" customHeight="1">
      <c r="A53" s="297" t="s">
        <v>40</v>
      </c>
      <c r="B53" s="297"/>
      <c r="C53" s="297"/>
      <c r="D53" s="183"/>
      <c r="E53" s="166">
        <v>967904</v>
      </c>
      <c r="F53" s="38" t="s">
        <v>8</v>
      </c>
      <c r="G53" s="165">
        <v>950844</v>
      </c>
      <c r="H53" s="167">
        <v>17060</v>
      </c>
    </row>
    <row r="54" spans="1:8" s="58" customFormat="1" ht="10.5" customHeight="1">
      <c r="A54" s="300" t="s">
        <v>182</v>
      </c>
      <c r="B54" s="300"/>
      <c r="C54" s="300"/>
      <c r="D54" s="61"/>
      <c r="E54" s="37" t="s">
        <v>8</v>
      </c>
      <c r="F54" s="38" t="s">
        <v>8</v>
      </c>
      <c r="G54" s="38" t="s">
        <v>8</v>
      </c>
      <c r="H54" s="38" t="s">
        <v>8</v>
      </c>
    </row>
    <row r="55" spans="1:8" s="58" customFormat="1" ht="10.5" customHeight="1">
      <c r="A55" s="297" t="s">
        <v>268</v>
      </c>
      <c r="B55" s="297"/>
      <c r="C55" s="297"/>
      <c r="D55" s="183"/>
      <c r="E55" s="166">
        <v>16170364</v>
      </c>
      <c r="F55" s="38" t="s">
        <v>8</v>
      </c>
      <c r="G55" s="165">
        <v>15120319</v>
      </c>
      <c r="H55" s="165">
        <v>1050045</v>
      </c>
    </row>
    <row r="56" spans="1:8" s="235" customFormat="1" ht="10.5" customHeight="1">
      <c r="A56" s="299" t="s">
        <v>162</v>
      </c>
      <c r="B56" s="299"/>
      <c r="C56" s="299"/>
      <c r="D56" s="120"/>
      <c r="E56" s="171">
        <v>1248870652</v>
      </c>
      <c r="F56" s="234" t="s">
        <v>8</v>
      </c>
      <c r="G56" s="68">
        <v>1187354825</v>
      </c>
      <c r="H56" s="69">
        <v>61515827</v>
      </c>
    </row>
    <row r="57" spans="1:8" s="58" customFormat="1" ht="10.5" customHeight="1">
      <c r="A57" s="297" t="s">
        <v>269</v>
      </c>
      <c r="B57" s="297"/>
      <c r="C57" s="297"/>
      <c r="D57" s="183"/>
      <c r="E57" s="163">
        <v>1152686155</v>
      </c>
      <c r="F57" s="61" t="s">
        <v>8</v>
      </c>
      <c r="G57" s="170" t="s">
        <v>382</v>
      </c>
      <c r="H57" s="170" t="s">
        <v>382</v>
      </c>
    </row>
    <row r="58" spans="1:8" s="58" customFormat="1" ht="9.75" customHeight="1">
      <c r="A58" s="328" t="s">
        <v>42</v>
      </c>
      <c r="B58" s="328"/>
      <c r="C58" s="328"/>
      <c r="D58" s="328"/>
      <c r="E58" s="328"/>
      <c r="F58" s="328"/>
      <c r="G58" s="328"/>
      <c r="H58" s="328"/>
    </row>
    <row r="59" spans="1:8" s="226" customFormat="1" ht="8.25">
      <c r="A59" s="296" t="s">
        <v>368</v>
      </c>
      <c r="B59" s="296"/>
      <c r="C59" s="296"/>
      <c r="D59" s="296"/>
      <c r="E59" s="296"/>
      <c r="F59" s="296"/>
      <c r="G59" s="296"/>
      <c r="H59" s="296"/>
    </row>
    <row r="60" spans="1:8" s="226" customFormat="1" ht="8.25">
      <c r="A60" s="298" t="s">
        <v>374</v>
      </c>
      <c r="B60" s="298"/>
      <c r="C60" s="298"/>
      <c r="D60" s="298"/>
      <c r="E60" s="298"/>
      <c r="F60" s="298"/>
      <c r="G60" s="298"/>
      <c r="H60" s="298"/>
    </row>
    <row r="61" spans="1:8" s="226" customFormat="1" ht="8.25">
      <c r="A61" s="298" t="s">
        <v>369</v>
      </c>
      <c r="B61" s="298"/>
      <c r="C61" s="298"/>
      <c r="D61" s="298"/>
      <c r="E61" s="298"/>
      <c r="F61" s="298"/>
      <c r="G61" s="298"/>
      <c r="H61" s="298"/>
    </row>
    <row r="62" spans="1:8" s="226" customFormat="1" ht="8.25">
      <c r="A62" s="298" t="s">
        <v>183</v>
      </c>
      <c r="B62" s="298"/>
      <c r="C62" s="298"/>
      <c r="D62" s="298"/>
      <c r="E62" s="298"/>
      <c r="F62" s="298"/>
      <c r="G62" s="298"/>
      <c r="H62" s="298"/>
    </row>
    <row r="63" spans="1:8" s="226" customFormat="1" ht="8.25">
      <c r="A63" s="298" t="s">
        <v>274</v>
      </c>
      <c r="B63" s="298"/>
      <c r="C63" s="298"/>
      <c r="D63" s="298"/>
      <c r="E63" s="298"/>
      <c r="F63" s="298"/>
      <c r="G63" s="298"/>
      <c r="H63" s="298"/>
    </row>
    <row r="64" spans="1:8" s="226" customFormat="1" ht="8.25">
      <c r="A64" s="298" t="s">
        <v>360</v>
      </c>
      <c r="B64" s="298"/>
      <c r="C64" s="298"/>
      <c r="D64" s="298"/>
      <c r="E64" s="298"/>
      <c r="F64" s="298"/>
      <c r="G64" s="298"/>
      <c r="H64" s="298"/>
    </row>
    <row r="65" spans="1:8" s="223" customFormat="1" ht="16.5" customHeight="1">
      <c r="A65" s="296"/>
      <c r="B65" s="296"/>
      <c r="C65" s="296"/>
      <c r="D65" s="296"/>
      <c r="E65" s="296"/>
      <c r="F65" s="296"/>
      <c r="G65" s="296"/>
      <c r="H65" s="296"/>
    </row>
    <row r="66" s="59" customFormat="1" ht="9" customHeight="1"/>
    <row r="67" ht="9.75" customHeight="1"/>
    <row r="68" ht="9.75" customHeight="1"/>
    <row r="73" ht="15" customHeight="1"/>
  </sheetData>
  <sheetProtection/>
  <mergeCells count="69">
    <mergeCell ref="A62:H62"/>
    <mergeCell ref="A63:H63"/>
    <mergeCell ref="A64:H64"/>
    <mergeCell ref="H7:H11"/>
    <mergeCell ref="F15:H15"/>
    <mergeCell ref="F18:G18"/>
    <mergeCell ref="F19:G19"/>
    <mergeCell ref="F20:G20"/>
    <mergeCell ref="A24:C24"/>
    <mergeCell ref="A32:C32"/>
    <mergeCell ref="A4:H4"/>
    <mergeCell ref="A5:H5"/>
    <mergeCell ref="F6:H6"/>
    <mergeCell ref="E6:E11"/>
    <mergeCell ref="F16:G17"/>
    <mergeCell ref="E15:E20"/>
    <mergeCell ref="H16:H20"/>
    <mergeCell ref="F7:F11"/>
    <mergeCell ref="G7:G11"/>
    <mergeCell ref="A25:C25"/>
    <mergeCell ref="A26:C26"/>
    <mergeCell ref="A54:C54"/>
    <mergeCell ref="A45:C45"/>
    <mergeCell ref="A65:H65"/>
    <mergeCell ref="A38:C38"/>
    <mergeCell ref="A39:C39"/>
    <mergeCell ref="A40:C40"/>
    <mergeCell ref="A56:C56"/>
    <mergeCell ref="A57:C57"/>
    <mergeCell ref="A60:H60"/>
    <mergeCell ref="A61:H61"/>
    <mergeCell ref="A59:H59"/>
    <mergeCell ref="A22:C22"/>
    <mergeCell ref="A23:C23"/>
    <mergeCell ref="A36:C36"/>
    <mergeCell ref="A41:C41"/>
    <mergeCell ref="A42:C42"/>
    <mergeCell ref="A33:C33"/>
    <mergeCell ref="A27:C27"/>
    <mergeCell ref="A44:C44"/>
    <mergeCell ref="A37:C37"/>
    <mergeCell ref="A20:D20"/>
    <mergeCell ref="A6:D11"/>
    <mergeCell ref="A15:D15"/>
    <mergeCell ref="A16:D16"/>
    <mergeCell ref="A17:D17"/>
    <mergeCell ref="A18:D18"/>
    <mergeCell ref="A19:D19"/>
    <mergeCell ref="A12:C14"/>
    <mergeCell ref="A1:H1"/>
    <mergeCell ref="A43:C43"/>
    <mergeCell ref="A34:C34"/>
    <mergeCell ref="A29:C29"/>
    <mergeCell ref="A30:C30"/>
    <mergeCell ref="A31:C31"/>
    <mergeCell ref="A35:C35"/>
    <mergeCell ref="A28:C28"/>
    <mergeCell ref="A2:H2"/>
    <mergeCell ref="A3:H3"/>
    <mergeCell ref="A58:H58"/>
    <mergeCell ref="A52:C52"/>
    <mergeCell ref="A53:C53"/>
    <mergeCell ref="A46:C46"/>
    <mergeCell ref="A47:C47"/>
    <mergeCell ref="A48:C48"/>
    <mergeCell ref="A50:C50"/>
    <mergeCell ref="A51:C51"/>
    <mergeCell ref="A49:C49"/>
    <mergeCell ref="A55:C55"/>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&amp;C10</oddFooter>
  </headerFooter>
</worksheet>
</file>

<file path=xl/worksheets/sheet4.xml><?xml version="1.0" encoding="utf-8"?>
<worksheet xmlns="http://schemas.openxmlformats.org/spreadsheetml/2006/main" xmlns:r="http://schemas.openxmlformats.org/officeDocument/2006/relationships">
  <dimension ref="A1:I63"/>
  <sheetViews>
    <sheetView view="pageLayout" workbookViewId="0" topLeftCell="A1">
      <selection activeCell="A30" sqref="A30:C30"/>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2.00390625" style="52" customWidth="1"/>
    <col min="6" max="6" width="13.140625" style="52" customWidth="1"/>
    <col min="7" max="7" width="14.00390625" style="52" customWidth="1"/>
    <col min="8" max="8" width="13.140625" style="52" customWidth="1"/>
    <col min="9" max="16384" width="9.140625" style="52" customWidth="1"/>
  </cols>
  <sheetData>
    <row r="1" spans="1:8" s="64" customFormat="1" ht="15.75" customHeight="1">
      <c r="A1" s="329"/>
      <c r="B1" s="329"/>
      <c r="C1" s="329"/>
      <c r="D1" s="329"/>
      <c r="E1" s="329"/>
      <c r="F1" s="329"/>
      <c r="G1" s="329"/>
      <c r="H1" s="329"/>
    </row>
    <row r="2" spans="1:8" s="64" customFormat="1" ht="12" customHeight="1">
      <c r="A2" s="330" t="s">
        <v>168</v>
      </c>
      <c r="B2" s="330"/>
      <c r="C2" s="330"/>
      <c r="D2" s="330"/>
      <c r="E2" s="330"/>
      <c r="F2" s="330"/>
      <c r="G2" s="330"/>
      <c r="H2" s="330"/>
    </row>
    <row r="3" spans="1:8" s="64" customFormat="1" ht="11.25" customHeight="1">
      <c r="A3" s="330" t="s">
        <v>410</v>
      </c>
      <c r="B3" s="330"/>
      <c r="C3" s="330"/>
      <c r="D3" s="330"/>
      <c r="E3" s="330"/>
      <c r="F3" s="330"/>
      <c r="G3" s="330"/>
      <c r="H3" s="330"/>
    </row>
    <row r="4" spans="1:8" s="64" customFormat="1" ht="11.25" customHeight="1">
      <c r="A4" s="330" t="s">
        <v>43</v>
      </c>
      <c r="B4" s="330"/>
      <c r="C4" s="330"/>
      <c r="D4" s="330"/>
      <c r="E4" s="330"/>
      <c r="F4" s="330"/>
      <c r="G4" s="330"/>
      <c r="H4" s="330"/>
    </row>
    <row r="5" spans="1:8" s="64" customFormat="1" ht="11.25" customHeight="1">
      <c r="A5" s="345" t="s">
        <v>273</v>
      </c>
      <c r="B5" s="345"/>
      <c r="C5" s="345"/>
      <c r="D5" s="345"/>
      <c r="E5" s="345"/>
      <c r="F5" s="345"/>
      <c r="G5" s="345"/>
      <c r="H5" s="345"/>
    </row>
    <row r="6" spans="1:9" ht="17.25" customHeight="1">
      <c r="A6" s="306" t="s">
        <v>256</v>
      </c>
      <c r="B6" s="306"/>
      <c r="C6" s="306"/>
      <c r="D6" s="306"/>
      <c r="E6" s="346" t="s">
        <v>0</v>
      </c>
      <c r="F6" s="307" t="s">
        <v>314</v>
      </c>
      <c r="G6" s="302" t="s">
        <v>315</v>
      </c>
      <c r="H6" s="320" t="s">
        <v>316</v>
      </c>
      <c r="I6" s="56"/>
    </row>
    <row r="7" spans="1:8" ht="21" customHeight="1">
      <c r="A7" s="306"/>
      <c r="B7" s="306"/>
      <c r="C7" s="306"/>
      <c r="D7" s="306"/>
      <c r="E7" s="346"/>
      <c r="F7" s="307"/>
      <c r="G7" s="302"/>
      <c r="H7" s="320"/>
    </row>
    <row r="8" spans="1:8" ht="20.25" customHeight="1">
      <c r="A8" s="306"/>
      <c r="B8" s="306"/>
      <c r="C8" s="306"/>
      <c r="D8" s="306"/>
      <c r="E8" s="346"/>
      <c r="F8" s="307"/>
      <c r="G8" s="302"/>
      <c r="H8" s="320"/>
    </row>
    <row r="9" spans="1:8" ht="22.5" customHeight="1">
      <c r="A9" s="306"/>
      <c r="B9" s="306"/>
      <c r="C9" s="306"/>
      <c r="D9" s="306"/>
      <c r="E9" s="346"/>
      <c r="F9" s="307"/>
      <c r="G9" s="302"/>
      <c r="H9" s="320"/>
    </row>
    <row r="10" spans="1:8" ht="9.75" customHeight="1">
      <c r="A10" s="306"/>
      <c r="B10" s="306"/>
      <c r="C10" s="306"/>
      <c r="D10" s="306"/>
      <c r="E10" s="347"/>
      <c r="F10" s="331"/>
      <c r="G10" s="341"/>
      <c r="H10" s="342"/>
    </row>
    <row r="11" spans="1:4" ht="6" customHeight="1">
      <c r="A11" s="344" t="s">
        <v>164</v>
      </c>
      <c r="B11" s="344"/>
      <c r="C11" s="344"/>
      <c r="D11" s="232"/>
    </row>
    <row r="12" spans="1:8" ht="9.75" customHeight="1">
      <c r="A12" s="326"/>
      <c r="B12" s="326"/>
      <c r="C12" s="326"/>
      <c r="D12" s="185"/>
      <c r="E12" s="168">
        <v>95651780</v>
      </c>
      <c r="F12" s="169">
        <v>8309830</v>
      </c>
      <c r="G12" s="169">
        <v>74520620</v>
      </c>
      <c r="H12" s="169">
        <v>12821330</v>
      </c>
    </row>
    <row r="13" spans="1:8" ht="6" customHeight="1">
      <c r="A13" s="335"/>
      <c r="B13" s="335"/>
      <c r="C13" s="335"/>
      <c r="D13" s="186"/>
      <c r="E13" s="153"/>
      <c r="F13" s="154"/>
      <c r="G13" s="154"/>
      <c r="H13" s="154"/>
    </row>
    <row r="14" spans="1:8" ht="9.75" customHeight="1">
      <c r="A14" s="61" t="s">
        <v>8</v>
      </c>
      <c r="B14" s="61" t="s">
        <v>8</v>
      </c>
      <c r="C14" s="188" t="s">
        <v>8</v>
      </c>
      <c r="D14" s="188"/>
      <c r="E14" s="348" t="s">
        <v>0</v>
      </c>
      <c r="F14" s="340" t="s">
        <v>169</v>
      </c>
      <c r="G14" s="340"/>
      <c r="H14" s="340"/>
    </row>
    <row r="15" spans="1:8" ht="9.75" customHeight="1">
      <c r="A15" s="306" t="s">
        <v>142</v>
      </c>
      <c r="B15" s="306"/>
      <c r="C15" s="306"/>
      <c r="D15" s="334"/>
      <c r="E15" s="346"/>
      <c r="F15" s="304" t="s">
        <v>38</v>
      </c>
      <c r="G15" s="305"/>
      <c r="H15" s="319" t="s">
        <v>317</v>
      </c>
    </row>
    <row r="16" spans="1:8" ht="9.75" customHeight="1">
      <c r="A16" s="306" t="s">
        <v>258</v>
      </c>
      <c r="B16" s="306"/>
      <c r="C16" s="306"/>
      <c r="D16" s="75"/>
      <c r="E16" s="346"/>
      <c r="F16" s="308"/>
      <c r="G16" s="309"/>
      <c r="H16" s="320"/>
    </row>
    <row r="17" spans="1:8" ht="9.75" customHeight="1">
      <c r="A17" s="306" t="s">
        <v>170</v>
      </c>
      <c r="B17" s="306"/>
      <c r="C17" s="306"/>
      <c r="D17" s="75"/>
      <c r="E17" s="346"/>
      <c r="F17" s="304" t="s">
        <v>171</v>
      </c>
      <c r="G17" s="305"/>
      <c r="H17" s="320"/>
    </row>
    <row r="18" spans="1:8" ht="9.75" customHeight="1">
      <c r="A18" s="80"/>
      <c r="B18" s="80"/>
      <c r="C18" s="80"/>
      <c r="D18" s="75"/>
      <c r="E18" s="346"/>
      <c r="F18" s="306" t="s">
        <v>172</v>
      </c>
      <c r="G18" s="307"/>
      <c r="H18" s="320"/>
    </row>
    <row r="19" spans="1:8" s="58" customFormat="1" ht="9.75" customHeight="1">
      <c r="A19" s="191"/>
      <c r="B19" s="191"/>
      <c r="C19" s="190"/>
      <c r="D19" s="184"/>
      <c r="E19" s="347"/>
      <c r="F19" s="308" t="s">
        <v>173</v>
      </c>
      <c r="G19" s="309"/>
      <c r="H19" s="325"/>
    </row>
    <row r="20" spans="1:8" s="58" customFormat="1" ht="9.75" customHeight="1">
      <c r="A20" s="33" t="s">
        <v>8</v>
      </c>
      <c r="B20" s="33" t="s">
        <v>8</v>
      </c>
      <c r="C20" s="61" t="s">
        <v>8</v>
      </c>
      <c r="D20" s="61"/>
      <c r="E20" s="61" t="s">
        <v>8</v>
      </c>
      <c r="F20" s="33" t="s">
        <v>8</v>
      </c>
      <c r="G20" s="33" t="s">
        <v>8</v>
      </c>
      <c r="H20" s="33" t="s">
        <v>8</v>
      </c>
    </row>
    <row r="21" spans="1:8" s="58" customFormat="1" ht="10.5" customHeight="1">
      <c r="A21" s="326" t="s">
        <v>39</v>
      </c>
      <c r="B21" s="326"/>
      <c r="C21" s="326"/>
      <c r="D21" s="185"/>
      <c r="E21" s="236">
        <v>30215618</v>
      </c>
      <c r="F21" s="38" t="s">
        <v>8</v>
      </c>
      <c r="G21" s="165">
        <v>15485879</v>
      </c>
      <c r="H21" s="165">
        <v>14729739</v>
      </c>
    </row>
    <row r="22" spans="1:8" s="58" customFormat="1" ht="10.5" customHeight="1">
      <c r="A22" s="326" t="s">
        <v>41</v>
      </c>
      <c r="B22" s="326"/>
      <c r="C22" s="326"/>
      <c r="D22" s="185"/>
      <c r="E22" s="166">
        <v>29995984</v>
      </c>
      <c r="F22" s="38" t="s">
        <v>8</v>
      </c>
      <c r="G22" s="165">
        <v>23701337</v>
      </c>
      <c r="H22" s="165">
        <v>6294647</v>
      </c>
    </row>
    <row r="23" spans="1:8" s="58" customFormat="1" ht="10.5" customHeight="1">
      <c r="A23" s="300" t="s">
        <v>174</v>
      </c>
      <c r="B23" s="300"/>
      <c r="C23" s="300"/>
      <c r="D23" s="61"/>
      <c r="E23" s="37" t="s">
        <v>8</v>
      </c>
      <c r="F23" s="38" t="s">
        <v>8</v>
      </c>
      <c r="G23" s="38" t="s">
        <v>8</v>
      </c>
      <c r="H23" s="38" t="s">
        <v>8</v>
      </c>
    </row>
    <row r="24" spans="1:8" s="58" customFormat="1" ht="10.5" customHeight="1">
      <c r="A24" s="326" t="s">
        <v>259</v>
      </c>
      <c r="B24" s="326"/>
      <c r="C24" s="326"/>
      <c r="D24" s="185"/>
      <c r="E24" s="166">
        <v>48213126</v>
      </c>
      <c r="F24" s="38" t="s">
        <v>8</v>
      </c>
      <c r="G24" s="165">
        <v>45536481</v>
      </c>
      <c r="H24" s="165">
        <v>2676645</v>
      </c>
    </row>
    <row r="25" spans="1:8" s="58" customFormat="1" ht="10.5" customHeight="1">
      <c r="A25" s="300" t="s">
        <v>175</v>
      </c>
      <c r="B25" s="300"/>
      <c r="C25" s="300"/>
      <c r="D25" s="61"/>
      <c r="E25" s="37" t="s">
        <v>8</v>
      </c>
      <c r="F25" s="38" t="s">
        <v>8</v>
      </c>
      <c r="G25" s="38" t="s">
        <v>8</v>
      </c>
      <c r="H25" s="38" t="s">
        <v>8</v>
      </c>
    </row>
    <row r="26" spans="1:8" s="58" customFormat="1" ht="10.5" customHeight="1">
      <c r="A26" s="300" t="s">
        <v>287</v>
      </c>
      <c r="B26" s="300"/>
      <c r="C26" s="300"/>
      <c r="D26" s="61"/>
      <c r="E26" s="37" t="s">
        <v>8</v>
      </c>
      <c r="F26" s="38" t="s">
        <v>8</v>
      </c>
      <c r="G26" s="38" t="s">
        <v>8</v>
      </c>
      <c r="H26" s="38" t="s">
        <v>8</v>
      </c>
    </row>
    <row r="27" spans="1:8" s="58" customFormat="1" ht="10.5" customHeight="1">
      <c r="A27" s="326" t="s">
        <v>260</v>
      </c>
      <c r="B27" s="326"/>
      <c r="C27" s="326"/>
      <c r="D27" s="185"/>
      <c r="E27" s="166">
        <v>23284133</v>
      </c>
      <c r="F27" s="38" t="s">
        <v>8</v>
      </c>
      <c r="G27" s="165">
        <v>23284133</v>
      </c>
      <c r="H27" s="165" t="s">
        <v>343</v>
      </c>
    </row>
    <row r="28" spans="1:8" s="58" customFormat="1" ht="10.5" customHeight="1">
      <c r="A28" s="300" t="s">
        <v>177</v>
      </c>
      <c r="B28" s="300"/>
      <c r="C28" s="300"/>
      <c r="D28" s="61"/>
      <c r="E28" s="37" t="s">
        <v>8</v>
      </c>
      <c r="F28" s="38" t="s">
        <v>8</v>
      </c>
      <c r="G28" s="38" t="s">
        <v>8</v>
      </c>
      <c r="H28" s="38" t="s">
        <v>8</v>
      </c>
    </row>
    <row r="29" spans="1:8" s="58" customFormat="1" ht="10.5" customHeight="1">
      <c r="A29" s="326" t="s">
        <v>261</v>
      </c>
      <c r="B29" s="326"/>
      <c r="C29" s="326"/>
      <c r="D29" s="185"/>
      <c r="E29" s="163">
        <v>132315242</v>
      </c>
      <c r="F29" s="38" t="s">
        <v>8</v>
      </c>
      <c r="G29" s="165">
        <v>126181655</v>
      </c>
      <c r="H29" s="165">
        <v>6133587</v>
      </c>
    </row>
    <row r="30" spans="1:8" s="58" customFormat="1" ht="10.5" customHeight="1">
      <c r="A30" s="326" t="s">
        <v>262</v>
      </c>
      <c r="B30" s="326"/>
      <c r="C30" s="326"/>
      <c r="D30" s="185"/>
      <c r="E30" s="166">
        <v>86696104</v>
      </c>
      <c r="F30" s="38" t="s">
        <v>8</v>
      </c>
      <c r="G30" s="165">
        <v>83568355</v>
      </c>
      <c r="H30" s="165">
        <v>3127749</v>
      </c>
    </row>
    <row r="31" spans="1:8" s="58" customFormat="1" ht="10.5" customHeight="1">
      <c r="A31" s="300" t="s">
        <v>178</v>
      </c>
      <c r="B31" s="300"/>
      <c r="C31" s="300"/>
      <c r="D31" s="61"/>
      <c r="E31" s="37" t="s">
        <v>8</v>
      </c>
      <c r="F31" s="38" t="s">
        <v>8</v>
      </c>
      <c r="G31" s="38" t="s">
        <v>8</v>
      </c>
      <c r="H31" s="38" t="s">
        <v>8</v>
      </c>
    </row>
    <row r="32" spans="1:8" s="58" customFormat="1" ht="10.5" customHeight="1">
      <c r="A32" s="326" t="s">
        <v>263</v>
      </c>
      <c r="B32" s="326"/>
      <c r="C32" s="326"/>
      <c r="D32" s="185"/>
      <c r="E32" s="166">
        <v>30756725</v>
      </c>
      <c r="F32" s="38" t="s">
        <v>8</v>
      </c>
      <c r="G32" s="165">
        <v>30187840</v>
      </c>
      <c r="H32" s="165">
        <v>568885</v>
      </c>
    </row>
    <row r="33" spans="1:8" s="58" customFormat="1" ht="10.5" customHeight="1">
      <c r="A33" s="326" t="s">
        <v>416</v>
      </c>
      <c r="B33" s="326"/>
      <c r="C33" s="326"/>
      <c r="D33" s="185"/>
      <c r="E33" s="166">
        <v>45619138</v>
      </c>
      <c r="F33" s="38" t="s">
        <v>8</v>
      </c>
      <c r="G33" s="165">
        <v>42613300</v>
      </c>
      <c r="H33" s="165">
        <v>3005838</v>
      </c>
    </row>
    <row r="34" spans="1:8" s="58" customFormat="1" ht="10.5" customHeight="1">
      <c r="A34" s="326" t="s">
        <v>264</v>
      </c>
      <c r="B34" s="326"/>
      <c r="C34" s="326"/>
      <c r="D34" s="185"/>
      <c r="E34" s="163">
        <v>623385360</v>
      </c>
      <c r="F34" s="38" t="s">
        <v>8</v>
      </c>
      <c r="G34" s="164">
        <v>615098175</v>
      </c>
      <c r="H34" s="165">
        <v>8287185</v>
      </c>
    </row>
    <row r="35" spans="1:8" s="58" customFormat="1" ht="10.5" customHeight="1">
      <c r="A35" s="326" t="s">
        <v>332</v>
      </c>
      <c r="B35" s="326"/>
      <c r="C35" s="326"/>
      <c r="D35" s="185"/>
      <c r="E35" s="166">
        <v>12310158</v>
      </c>
      <c r="F35" s="38" t="s">
        <v>8</v>
      </c>
      <c r="G35" s="165">
        <v>12097187</v>
      </c>
      <c r="H35" s="165">
        <v>212971</v>
      </c>
    </row>
    <row r="36" spans="1:8" s="58" customFormat="1" ht="10.5" customHeight="1">
      <c r="A36" s="326" t="s">
        <v>333</v>
      </c>
      <c r="B36" s="326"/>
      <c r="C36" s="326"/>
      <c r="D36" s="185"/>
      <c r="E36" s="166">
        <v>5069035</v>
      </c>
      <c r="F36" s="38" t="s">
        <v>8</v>
      </c>
      <c r="G36" s="165">
        <v>1005781</v>
      </c>
      <c r="H36" s="165">
        <v>4063254</v>
      </c>
    </row>
    <row r="37" spans="1:8" s="58" customFormat="1" ht="10.5" customHeight="1">
      <c r="A37" s="326" t="s">
        <v>334</v>
      </c>
      <c r="B37" s="326"/>
      <c r="C37" s="326"/>
      <c r="D37" s="185"/>
      <c r="E37" s="166">
        <v>7494072</v>
      </c>
      <c r="F37" s="38" t="s">
        <v>8</v>
      </c>
      <c r="G37" s="165">
        <v>7220901</v>
      </c>
      <c r="H37" s="165">
        <v>273171</v>
      </c>
    </row>
    <row r="38" spans="1:8" s="58" customFormat="1" ht="10.5" customHeight="1">
      <c r="A38" s="326" t="s">
        <v>335</v>
      </c>
      <c r="B38" s="326"/>
      <c r="C38" s="326"/>
      <c r="D38" s="185"/>
      <c r="E38" s="166">
        <v>32577167</v>
      </c>
      <c r="F38" s="38" t="s">
        <v>8</v>
      </c>
      <c r="G38" s="165">
        <v>31941922</v>
      </c>
      <c r="H38" s="165">
        <v>635245</v>
      </c>
    </row>
    <row r="39" spans="1:8" s="58" customFormat="1" ht="10.5" customHeight="1">
      <c r="A39" s="326" t="s">
        <v>336</v>
      </c>
      <c r="B39" s="326"/>
      <c r="C39" s="326"/>
      <c r="D39" s="185"/>
      <c r="E39" s="166">
        <v>85192803</v>
      </c>
      <c r="F39" s="38" t="s">
        <v>8</v>
      </c>
      <c r="G39" s="165">
        <v>82183421</v>
      </c>
      <c r="H39" s="165">
        <v>3009382</v>
      </c>
    </row>
    <row r="40" spans="1:8" s="58" customFormat="1" ht="10.5" customHeight="1">
      <c r="A40" s="326" t="s">
        <v>337</v>
      </c>
      <c r="B40" s="326"/>
      <c r="C40" s="326"/>
      <c r="D40" s="185"/>
      <c r="E40" s="166">
        <v>52189646</v>
      </c>
      <c r="F40" s="38" t="s">
        <v>8</v>
      </c>
      <c r="G40" s="165">
        <v>52189646</v>
      </c>
      <c r="H40" s="167" t="s">
        <v>343</v>
      </c>
    </row>
    <row r="41" spans="1:8" s="58" customFormat="1" ht="10.5" customHeight="1">
      <c r="A41" s="326" t="s">
        <v>338</v>
      </c>
      <c r="B41" s="326"/>
      <c r="C41" s="326"/>
      <c r="D41" s="185"/>
      <c r="E41" s="166">
        <v>100552810</v>
      </c>
      <c r="F41" s="38" t="s">
        <v>8</v>
      </c>
      <c r="G41" s="165">
        <v>100531136</v>
      </c>
      <c r="H41" s="167">
        <v>21674</v>
      </c>
    </row>
    <row r="42" spans="1:8" s="58" customFormat="1" ht="10.5" customHeight="1">
      <c r="A42" s="300" t="s">
        <v>339</v>
      </c>
      <c r="B42" s="300"/>
      <c r="C42" s="300"/>
      <c r="D42" s="61"/>
      <c r="E42" s="37" t="s">
        <v>8</v>
      </c>
      <c r="F42" s="38" t="s">
        <v>8</v>
      </c>
      <c r="G42" s="38" t="s">
        <v>8</v>
      </c>
      <c r="H42" s="38" t="s">
        <v>8</v>
      </c>
    </row>
    <row r="43" spans="1:8" s="58" customFormat="1" ht="10.5" customHeight="1">
      <c r="A43" s="326" t="s">
        <v>340</v>
      </c>
      <c r="B43" s="326"/>
      <c r="C43" s="326"/>
      <c r="D43" s="185"/>
      <c r="E43" s="163">
        <v>315728553</v>
      </c>
      <c r="F43" s="38" t="s">
        <v>8</v>
      </c>
      <c r="G43" s="164">
        <v>315728553</v>
      </c>
      <c r="H43" s="167" t="s">
        <v>343</v>
      </c>
    </row>
    <row r="44" spans="1:8" s="58" customFormat="1" ht="10.5" customHeight="1">
      <c r="A44" s="326" t="s">
        <v>341</v>
      </c>
      <c r="B44" s="326"/>
      <c r="C44" s="326"/>
      <c r="D44" s="185"/>
      <c r="E44" s="166">
        <v>12271116</v>
      </c>
      <c r="F44" s="38" t="s">
        <v>8</v>
      </c>
      <c r="G44" s="165">
        <v>12199628</v>
      </c>
      <c r="H44" s="167">
        <v>71488</v>
      </c>
    </row>
    <row r="45" spans="1:8" s="58" customFormat="1" ht="10.5" customHeight="1">
      <c r="A45" s="300" t="s">
        <v>179</v>
      </c>
      <c r="B45" s="300"/>
      <c r="C45" s="300"/>
      <c r="D45" s="61"/>
      <c r="E45" s="37" t="s">
        <v>8</v>
      </c>
      <c r="F45" s="38" t="s">
        <v>8</v>
      </c>
      <c r="G45" s="38" t="s">
        <v>8</v>
      </c>
      <c r="H45" s="38" t="s">
        <v>8</v>
      </c>
    </row>
    <row r="46" spans="1:8" s="58" customFormat="1" ht="10.5" customHeight="1">
      <c r="A46" s="326" t="s">
        <v>265</v>
      </c>
      <c r="B46" s="326"/>
      <c r="C46" s="326"/>
      <c r="D46" s="185"/>
      <c r="E46" s="163">
        <v>200118305</v>
      </c>
      <c r="F46" s="38" t="s">
        <v>8</v>
      </c>
      <c r="G46" s="164">
        <v>200056326</v>
      </c>
      <c r="H46" s="167">
        <v>61979</v>
      </c>
    </row>
    <row r="47" spans="1:8" s="58" customFormat="1" ht="10.5" customHeight="1">
      <c r="A47" s="326" t="s">
        <v>231</v>
      </c>
      <c r="B47" s="326"/>
      <c r="C47" s="326"/>
      <c r="D47" s="185"/>
      <c r="E47" s="166">
        <v>86060376</v>
      </c>
      <c r="F47" s="38" t="s">
        <v>8</v>
      </c>
      <c r="G47" s="165">
        <v>86060376</v>
      </c>
      <c r="H47" s="167" t="s">
        <v>343</v>
      </c>
    </row>
    <row r="48" spans="1:8" s="58" customFormat="1" ht="10.5" customHeight="1">
      <c r="A48" s="300" t="s">
        <v>180</v>
      </c>
      <c r="B48" s="300"/>
      <c r="C48" s="300"/>
      <c r="D48" s="61"/>
      <c r="E48" s="37" t="s">
        <v>8</v>
      </c>
      <c r="F48" s="38" t="s">
        <v>8</v>
      </c>
      <c r="G48" s="38" t="s">
        <v>8</v>
      </c>
      <c r="H48" s="38" t="s">
        <v>8</v>
      </c>
    </row>
    <row r="49" spans="1:8" s="58" customFormat="1" ht="10.5" customHeight="1">
      <c r="A49" s="326" t="s">
        <v>283</v>
      </c>
      <c r="B49" s="326"/>
      <c r="C49" s="326"/>
      <c r="D49" s="185"/>
      <c r="E49" s="166">
        <v>31026472</v>
      </c>
      <c r="F49" s="38" t="s">
        <v>8</v>
      </c>
      <c r="G49" s="165">
        <v>30910372</v>
      </c>
      <c r="H49" s="165">
        <v>116100</v>
      </c>
    </row>
    <row r="50" spans="1:8" s="58" customFormat="1" ht="10.5" customHeight="1">
      <c r="A50" s="300" t="s">
        <v>181</v>
      </c>
      <c r="B50" s="300"/>
      <c r="C50" s="300"/>
      <c r="D50" s="61"/>
      <c r="E50" s="37" t="s">
        <v>8</v>
      </c>
      <c r="F50" s="38" t="s">
        <v>8</v>
      </c>
      <c r="G50" s="38" t="s">
        <v>8</v>
      </c>
      <c r="H50" s="38" t="s">
        <v>8</v>
      </c>
    </row>
    <row r="51" spans="1:8" s="58" customFormat="1" ht="10.5" customHeight="1">
      <c r="A51" s="326" t="s">
        <v>267</v>
      </c>
      <c r="B51" s="326"/>
      <c r="C51" s="326"/>
      <c r="D51" s="185"/>
      <c r="E51" s="166">
        <v>22273070</v>
      </c>
      <c r="F51" s="38" t="s">
        <v>8</v>
      </c>
      <c r="G51" s="165">
        <v>19216817</v>
      </c>
      <c r="H51" s="165">
        <v>3056253</v>
      </c>
    </row>
    <row r="52" spans="1:8" s="58" customFormat="1" ht="10.5" customHeight="1">
      <c r="A52" s="326" t="s">
        <v>40</v>
      </c>
      <c r="B52" s="326"/>
      <c r="C52" s="326"/>
      <c r="D52" s="185"/>
      <c r="E52" s="166">
        <v>949350</v>
      </c>
      <c r="F52" s="38" t="s">
        <v>8</v>
      </c>
      <c r="G52" s="165">
        <v>949350</v>
      </c>
      <c r="H52" s="167" t="s">
        <v>343</v>
      </c>
    </row>
    <row r="53" spans="1:8" s="58" customFormat="1" ht="10.5" customHeight="1">
      <c r="A53" s="300" t="s">
        <v>182</v>
      </c>
      <c r="B53" s="300"/>
      <c r="C53" s="300"/>
      <c r="D53" s="61"/>
      <c r="E53" s="37" t="s">
        <v>8</v>
      </c>
      <c r="F53" s="38" t="s">
        <v>8</v>
      </c>
      <c r="G53" s="38" t="s">
        <v>8</v>
      </c>
      <c r="H53" s="38" t="s">
        <v>8</v>
      </c>
    </row>
    <row r="54" spans="1:8" s="58" customFormat="1" ht="10.5" customHeight="1">
      <c r="A54" s="326" t="s">
        <v>268</v>
      </c>
      <c r="B54" s="326"/>
      <c r="C54" s="326"/>
      <c r="D54" s="185"/>
      <c r="E54" s="166">
        <v>15979041</v>
      </c>
      <c r="F54" s="38" t="s">
        <v>8</v>
      </c>
      <c r="G54" s="165">
        <v>14954121</v>
      </c>
      <c r="H54" s="165">
        <v>1024920</v>
      </c>
    </row>
    <row r="55" spans="1:8" s="235" customFormat="1" ht="10.5" customHeight="1">
      <c r="A55" s="343" t="s">
        <v>162</v>
      </c>
      <c r="B55" s="343"/>
      <c r="C55" s="343"/>
      <c r="D55" s="237"/>
      <c r="E55" s="171">
        <v>1220531944</v>
      </c>
      <c r="F55" s="234" t="s">
        <v>8</v>
      </c>
      <c r="G55" s="68">
        <v>1178150889</v>
      </c>
      <c r="H55" s="69">
        <v>42381055</v>
      </c>
    </row>
    <row r="56" spans="1:8" s="58" customFormat="1" ht="10.5" customHeight="1">
      <c r="A56" s="326" t="s">
        <v>269</v>
      </c>
      <c r="B56" s="326"/>
      <c r="C56" s="326"/>
      <c r="D56" s="185"/>
      <c r="E56" s="163">
        <v>1124880164</v>
      </c>
      <c r="F56" s="61" t="s">
        <v>8</v>
      </c>
      <c r="G56" s="170" t="s">
        <v>382</v>
      </c>
      <c r="H56" s="170" t="s">
        <v>382</v>
      </c>
    </row>
    <row r="57" spans="1:9" ht="12.75" customHeight="1">
      <c r="A57" s="9" t="s">
        <v>42</v>
      </c>
      <c r="B57" s="9"/>
      <c r="C57" s="9"/>
      <c r="D57" s="9"/>
      <c r="E57" s="9"/>
      <c r="F57" s="9"/>
      <c r="G57" s="9"/>
      <c r="H57" s="9"/>
      <c r="I57" s="9"/>
    </row>
    <row r="58" spans="1:8" s="226" customFormat="1" ht="8.25">
      <c r="A58" s="296" t="s">
        <v>368</v>
      </c>
      <c r="B58" s="296"/>
      <c r="C58" s="296"/>
      <c r="D58" s="296"/>
      <c r="E58" s="296"/>
      <c r="F58" s="296"/>
      <c r="G58" s="296"/>
      <c r="H58" s="296"/>
    </row>
    <row r="59" spans="1:8" s="226" customFormat="1" ht="8.25">
      <c r="A59" s="298" t="s">
        <v>374</v>
      </c>
      <c r="B59" s="298"/>
      <c r="C59" s="298"/>
      <c r="D59" s="298"/>
      <c r="E59" s="298"/>
      <c r="F59" s="298"/>
      <c r="G59" s="298"/>
      <c r="H59" s="298"/>
    </row>
    <row r="60" spans="1:8" s="226" customFormat="1" ht="8.25">
      <c r="A60" s="298" t="s">
        <v>369</v>
      </c>
      <c r="B60" s="298"/>
      <c r="C60" s="298"/>
      <c r="D60" s="298"/>
      <c r="E60" s="298"/>
      <c r="F60" s="298"/>
      <c r="G60" s="298"/>
      <c r="H60" s="298"/>
    </row>
    <row r="61" spans="1:8" s="226" customFormat="1" ht="8.25">
      <c r="A61" s="298" t="s">
        <v>183</v>
      </c>
      <c r="B61" s="298"/>
      <c r="C61" s="298"/>
      <c r="D61" s="298"/>
      <c r="E61" s="298"/>
      <c r="F61" s="298"/>
      <c r="G61" s="298"/>
      <c r="H61" s="298"/>
    </row>
    <row r="62" spans="1:8" s="226" customFormat="1" ht="8.25">
      <c r="A62" s="298" t="s">
        <v>274</v>
      </c>
      <c r="B62" s="298"/>
      <c r="C62" s="298"/>
      <c r="D62" s="298"/>
      <c r="E62" s="298"/>
      <c r="F62" s="298"/>
      <c r="G62" s="298"/>
      <c r="H62" s="298"/>
    </row>
    <row r="63" spans="1:8" s="226" customFormat="1" ht="8.25">
      <c r="A63" s="298" t="s">
        <v>360</v>
      </c>
      <c r="B63" s="298"/>
      <c r="C63" s="298"/>
      <c r="D63" s="298"/>
      <c r="E63" s="298"/>
      <c r="F63" s="298"/>
      <c r="G63" s="298"/>
      <c r="H63" s="298"/>
    </row>
  </sheetData>
  <sheetProtection/>
  <mergeCells count="63">
    <mergeCell ref="H6:H10"/>
    <mergeCell ref="F6:F10"/>
    <mergeCell ref="A16:C16"/>
    <mergeCell ref="F15:G16"/>
    <mergeCell ref="A15:D15"/>
    <mergeCell ref="H15:H19"/>
    <mergeCell ref="E14:E19"/>
    <mergeCell ref="F18:G18"/>
    <mergeCell ref="F19:G19"/>
    <mergeCell ref="A37:C37"/>
    <mergeCell ref="A38:C38"/>
    <mergeCell ref="A46:C46"/>
    <mergeCell ref="A39:C39"/>
    <mergeCell ref="A40:C40"/>
    <mergeCell ref="A41:C41"/>
    <mergeCell ref="A42:C42"/>
    <mergeCell ref="A43:C43"/>
    <mergeCell ref="A45:C45"/>
    <mergeCell ref="A1:H1"/>
    <mergeCell ref="A2:H2"/>
    <mergeCell ref="A5:H5"/>
    <mergeCell ref="A25:C25"/>
    <mergeCell ref="A24:C24"/>
    <mergeCell ref="A3:H3"/>
    <mergeCell ref="A4:H4"/>
    <mergeCell ref="E6:E10"/>
    <mergeCell ref="G6:G10"/>
    <mergeCell ref="A6:D10"/>
    <mergeCell ref="A26:C26"/>
    <mergeCell ref="A27:C27"/>
    <mergeCell ref="A11:C13"/>
    <mergeCell ref="F17:G17"/>
    <mergeCell ref="F14:H14"/>
    <mergeCell ref="A21:C21"/>
    <mergeCell ref="A22:C22"/>
    <mergeCell ref="A23:C23"/>
    <mergeCell ref="A17:C17"/>
    <mergeCell ref="A28:C28"/>
    <mergeCell ref="A29:C29"/>
    <mergeCell ref="A30:C30"/>
    <mergeCell ref="A33:C33"/>
    <mergeCell ref="A34:C34"/>
    <mergeCell ref="A35:C35"/>
    <mergeCell ref="A31:C31"/>
    <mergeCell ref="A32:C32"/>
    <mergeCell ref="A36:C36"/>
    <mergeCell ref="A63:H63"/>
    <mergeCell ref="A60:H60"/>
    <mergeCell ref="A55:C55"/>
    <mergeCell ref="A56:C56"/>
    <mergeCell ref="A58:H58"/>
    <mergeCell ref="A59:H59"/>
    <mergeCell ref="A61:H61"/>
    <mergeCell ref="A54:C54"/>
    <mergeCell ref="A44:C44"/>
    <mergeCell ref="A47:C47"/>
    <mergeCell ref="A62:H62"/>
    <mergeCell ref="A52:C52"/>
    <mergeCell ref="A53:C53"/>
    <mergeCell ref="A48:C48"/>
    <mergeCell ref="A49:C49"/>
    <mergeCell ref="A50:C50"/>
    <mergeCell ref="A51:C51"/>
  </mergeCells>
  <printOptions horizontalCentered="1"/>
  <pageMargins left="0.7874015748031497" right="0.7874015748031497" top="0.5905511811023622" bottom="0.7874015748031497" header="0.5118110236220472" footer="0.5118110236220472"/>
  <pageSetup horizontalDpi="300" verticalDpi="300" orientation="portrait" scale="95" r:id="rId1"/>
  <headerFooter alignWithMargins="0">
    <oddFooter>&amp;C11</oddFooter>
  </headerFooter>
</worksheet>
</file>

<file path=xl/worksheets/sheet5.xml><?xml version="1.0" encoding="utf-8"?>
<worksheet xmlns="http://schemas.openxmlformats.org/spreadsheetml/2006/main" xmlns:r="http://schemas.openxmlformats.org/officeDocument/2006/relationships">
  <dimension ref="A1:R54"/>
  <sheetViews>
    <sheetView view="pageLayout" workbookViewId="0" topLeftCell="A1">
      <selection activeCell="D42" sqref="D42:D43"/>
    </sheetView>
  </sheetViews>
  <sheetFormatPr defaultColWidth="9.140625" defaultRowHeight="12.75"/>
  <cols>
    <col min="1" max="1" width="3.7109375" style="240" customWidth="1"/>
    <col min="2" max="2" width="31.140625" style="52" customWidth="1"/>
    <col min="3" max="3" width="0.85546875" style="52" customWidth="1"/>
    <col min="4" max="16" width="10.8515625" style="52" customWidth="1"/>
    <col min="17" max="17" width="3.140625" style="245" customWidth="1"/>
    <col min="18" max="16384" width="9.140625" style="52" customWidth="1"/>
  </cols>
  <sheetData>
    <row r="1" spans="1:17" s="66" customFormat="1" ht="12" customHeight="1">
      <c r="A1" s="352" t="s">
        <v>203</v>
      </c>
      <c r="B1" s="352"/>
      <c r="C1" s="352"/>
      <c r="D1" s="352"/>
      <c r="E1" s="352"/>
      <c r="F1" s="352"/>
      <c r="G1" s="352"/>
      <c r="H1" s="352"/>
      <c r="I1" s="358" t="s">
        <v>375</v>
      </c>
      <c r="J1" s="358"/>
      <c r="K1" s="358"/>
      <c r="L1" s="358"/>
      <c r="M1" s="358"/>
      <c r="N1" s="358"/>
      <c r="O1" s="358"/>
      <c r="P1" s="358"/>
      <c r="Q1" s="243"/>
    </row>
    <row r="2" spans="1:17" s="66" customFormat="1" ht="12" customHeight="1">
      <c r="A2" s="352" t="s">
        <v>272</v>
      </c>
      <c r="B2" s="352"/>
      <c r="C2" s="352"/>
      <c r="D2" s="352"/>
      <c r="E2" s="352"/>
      <c r="F2" s="352"/>
      <c r="G2" s="352"/>
      <c r="H2" s="352"/>
      <c r="I2" s="358" t="s">
        <v>407</v>
      </c>
      <c r="J2" s="358"/>
      <c r="K2" s="358"/>
      <c r="L2" s="358"/>
      <c r="M2" s="358"/>
      <c r="N2" s="358"/>
      <c r="O2" s="358"/>
      <c r="P2" s="358"/>
      <c r="Q2" s="358"/>
    </row>
    <row r="3" spans="1:18" s="66" customFormat="1" ht="12" customHeight="1">
      <c r="A3" s="86" t="s">
        <v>8</v>
      </c>
      <c r="B3" s="62" t="s">
        <v>8</v>
      </c>
      <c r="C3" s="62"/>
      <c r="D3" s="62" t="s">
        <v>8</v>
      </c>
      <c r="E3" s="62" t="s">
        <v>8</v>
      </c>
      <c r="F3" s="62" t="s">
        <v>8</v>
      </c>
      <c r="G3" s="62" t="s">
        <v>8</v>
      </c>
      <c r="H3" s="71" t="s">
        <v>2</v>
      </c>
      <c r="I3" s="81" t="s">
        <v>44</v>
      </c>
      <c r="J3" s="81" t="s">
        <v>8</v>
      </c>
      <c r="L3" s="62" t="s">
        <v>8</v>
      </c>
      <c r="M3" s="62" t="s">
        <v>8</v>
      </c>
      <c r="N3" s="62" t="s">
        <v>8</v>
      </c>
      <c r="O3" s="62" t="s">
        <v>8</v>
      </c>
      <c r="P3" s="62" t="s">
        <v>8</v>
      </c>
      <c r="Q3" s="244" t="s">
        <v>8</v>
      </c>
      <c r="R3" s="67"/>
    </row>
    <row r="4" spans="1:18" ht="12" customHeight="1">
      <c r="A4" s="33" t="s">
        <v>8</v>
      </c>
      <c r="B4" s="314" t="s">
        <v>346</v>
      </c>
      <c r="C4" s="350"/>
      <c r="D4" s="53" t="s">
        <v>8</v>
      </c>
      <c r="E4" s="319" t="s">
        <v>328</v>
      </c>
      <c r="F4" s="304"/>
      <c r="G4" s="356"/>
      <c r="H4" s="366" t="s">
        <v>299</v>
      </c>
      <c r="I4" s="361" t="s">
        <v>298</v>
      </c>
      <c r="J4" s="362"/>
      <c r="K4" s="76" t="s">
        <v>8</v>
      </c>
      <c r="L4" s="359" t="s">
        <v>297</v>
      </c>
      <c r="M4" s="304"/>
      <c r="N4" s="305"/>
      <c r="O4" s="54" t="s">
        <v>8</v>
      </c>
      <c r="P4" s="54" t="s">
        <v>8</v>
      </c>
      <c r="Q4" s="192" t="s">
        <v>8</v>
      </c>
      <c r="R4" s="65"/>
    </row>
    <row r="5" spans="1:18" ht="12" customHeight="1">
      <c r="A5" s="61" t="s">
        <v>8</v>
      </c>
      <c r="B5" s="316"/>
      <c r="C5" s="334"/>
      <c r="D5" s="49" t="s">
        <v>8</v>
      </c>
      <c r="E5" s="320"/>
      <c r="F5" s="306"/>
      <c r="G5" s="334"/>
      <c r="H5" s="367"/>
      <c r="I5" s="300"/>
      <c r="J5" s="363"/>
      <c r="K5" s="77" t="s">
        <v>8</v>
      </c>
      <c r="L5" s="316"/>
      <c r="M5" s="306"/>
      <c r="N5" s="307"/>
      <c r="O5" s="36" t="s">
        <v>185</v>
      </c>
      <c r="P5" s="55" t="s">
        <v>8</v>
      </c>
      <c r="Q5" s="193" t="s">
        <v>8</v>
      </c>
      <c r="R5" s="65"/>
    </row>
    <row r="6" spans="1:18" ht="17.25" customHeight="1">
      <c r="A6" s="61" t="s">
        <v>8</v>
      </c>
      <c r="B6" s="316"/>
      <c r="C6" s="334"/>
      <c r="D6" s="49" t="s">
        <v>8</v>
      </c>
      <c r="E6" s="325"/>
      <c r="F6" s="308"/>
      <c r="G6" s="357"/>
      <c r="H6" s="368"/>
      <c r="I6" s="364"/>
      <c r="J6" s="365"/>
      <c r="K6" s="77" t="s">
        <v>8</v>
      </c>
      <c r="L6" s="360"/>
      <c r="M6" s="308"/>
      <c r="N6" s="309"/>
      <c r="O6" s="36" t="s">
        <v>186</v>
      </c>
      <c r="P6" s="55" t="s">
        <v>8</v>
      </c>
      <c r="Q6" s="193" t="s">
        <v>8</v>
      </c>
      <c r="R6" s="65"/>
    </row>
    <row r="7" spans="1:18" ht="14.25" customHeight="1">
      <c r="A7" s="61" t="s">
        <v>8</v>
      </c>
      <c r="B7" s="316"/>
      <c r="C7" s="334"/>
      <c r="E7" s="54" t="s">
        <v>8</v>
      </c>
      <c r="F7" s="319" t="s">
        <v>188</v>
      </c>
      <c r="G7" s="304"/>
      <c r="H7" s="74" t="s">
        <v>8</v>
      </c>
      <c r="I7" s="315" t="s">
        <v>188</v>
      </c>
      <c r="J7" s="350"/>
      <c r="K7" s="118"/>
      <c r="L7" s="53" t="s">
        <v>8</v>
      </c>
      <c r="M7" s="319" t="s">
        <v>188</v>
      </c>
      <c r="N7" s="305"/>
      <c r="O7" s="36" t="s">
        <v>141</v>
      </c>
      <c r="P7" s="36" t="s">
        <v>189</v>
      </c>
      <c r="Q7" s="193" t="s">
        <v>8</v>
      </c>
      <c r="R7" s="65"/>
    </row>
    <row r="8" spans="1:18" ht="18" customHeight="1">
      <c r="A8" s="75" t="s">
        <v>190</v>
      </c>
      <c r="B8" s="316"/>
      <c r="C8" s="334"/>
      <c r="D8" s="57" t="s">
        <v>187</v>
      </c>
      <c r="E8" s="55" t="s">
        <v>8</v>
      </c>
      <c r="F8" s="325"/>
      <c r="G8" s="308"/>
      <c r="H8" s="82" t="s">
        <v>8</v>
      </c>
      <c r="I8" s="318"/>
      <c r="J8" s="351"/>
      <c r="K8" s="78" t="s">
        <v>185</v>
      </c>
      <c r="L8" s="49" t="s">
        <v>8</v>
      </c>
      <c r="M8" s="325"/>
      <c r="N8" s="309"/>
      <c r="O8" s="36" t="s">
        <v>193</v>
      </c>
      <c r="P8" s="36" t="s">
        <v>187</v>
      </c>
      <c r="Q8" s="193" t="s">
        <v>190</v>
      </c>
      <c r="R8" s="65"/>
    </row>
    <row r="9" spans="1:18" ht="14.25" customHeight="1">
      <c r="A9" s="75" t="s">
        <v>194</v>
      </c>
      <c r="B9" s="316"/>
      <c r="C9" s="334"/>
      <c r="D9" s="57" t="s">
        <v>191</v>
      </c>
      <c r="E9" s="55" t="s">
        <v>8</v>
      </c>
      <c r="F9" s="301" t="s">
        <v>302</v>
      </c>
      <c r="G9" s="353" t="s">
        <v>329</v>
      </c>
      <c r="H9" s="82" t="s">
        <v>8</v>
      </c>
      <c r="I9" s="350" t="s">
        <v>290</v>
      </c>
      <c r="J9" s="348" t="s">
        <v>296</v>
      </c>
      <c r="K9" s="78" t="s">
        <v>192</v>
      </c>
      <c r="L9" s="49" t="s">
        <v>8</v>
      </c>
      <c r="M9" s="301" t="s">
        <v>300</v>
      </c>
      <c r="N9" s="301" t="s">
        <v>301</v>
      </c>
      <c r="O9" s="36" t="s">
        <v>195</v>
      </c>
      <c r="P9" s="36" t="s">
        <v>191</v>
      </c>
      <c r="Q9" s="193" t="s">
        <v>194</v>
      </c>
      <c r="R9" s="65"/>
    </row>
    <row r="10" spans="1:17" ht="15" customHeight="1">
      <c r="A10" s="61" t="s">
        <v>8</v>
      </c>
      <c r="B10" s="316"/>
      <c r="C10" s="334"/>
      <c r="D10" s="57" t="s">
        <v>5</v>
      </c>
      <c r="E10" s="36" t="s">
        <v>4</v>
      </c>
      <c r="F10" s="302"/>
      <c r="G10" s="354"/>
      <c r="H10" s="83" t="s">
        <v>4</v>
      </c>
      <c r="I10" s="334"/>
      <c r="J10" s="346"/>
      <c r="K10" s="78" t="s">
        <v>5</v>
      </c>
      <c r="L10" s="57" t="s">
        <v>4</v>
      </c>
      <c r="M10" s="302"/>
      <c r="N10" s="302"/>
      <c r="O10" s="36" t="s">
        <v>196</v>
      </c>
      <c r="P10" s="36" t="s">
        <v>5</v>
      </c>
      <c r="Q10" s="193" t="s">
        <v>8</v>
      </c>
    </row>
    <row r="11" spans="1:17" ht="13.5" customHeight="1">
      <c r="A11" s="61" t="s">
        <v>8</v>
      </c>
      <c r="B11" s="316"/>
      <c r="C11" s="334"/>
      <c r="D11" s="49" t="s">
        <v>8</v>
      </c>
      <c r="E11" s="55" t="s">
        <v>8</v>
      </c>
      <c r="F11" s="302"/>
      <c r="G11" s="354"/>
      <c r="H11" s="82" t="s">
        <v>8</v>
      </c>
      <c r="I11" s="334"/>
      <c r="J11" s="346"/>
      <c r="K11" s="77" t="s">
        <v>8</v>
      </c>
      <c r="L11" s="49" t="s">
        <v>8</v>
      </c>
      <c r="M11" s="302"/>
      <c r="N11" s="302"/>
      <c r="O11" s="36" t="s">
        <v>197</v>
      </c>
      <c r="P11" s="55" t="s">
        <v>8</v>
      </c>
      <c r="Q11" s="193" t="s">
        <v>8</v>
      </c>
    </row>
    <row r="12" spans="1:17" ht="18.75" customHeight="1">
      <c r="A12" s="61" t="s">
        <v>8</v>
      </c>
      <c r="B12" s="316"/>
      <c r="C12" s="334"/>
      <c r="D12" s="49" t="s">
        <v>8</v>
      </c>
      <c r="E12" s="55" t="s">
        <v>8</v>
      </c>
      <c r="F12" s="302"/>
      <c r="G12" s="354"/>
      <c r="H12" s="82" t="s">
        <v>8</v>
      </c>
      <c r="I12" s="334"/>
      <c r="J12" s="346"/>
      <c r="K12" s="77" t="s">
        <v>8</v>
      </c>
      <c r="L12" s="49" t="s">
        <v>8</v>
      </c>
      <c r="M12" s="302"/>
      <c r="N12" s="302"/>
      <c r="O12" s="36" t="s">
        <v>198</v>
      </c>
      <c r="P12" s="55" t="s">
        <v>8</v>
      </c>
      <c r="Q12" s="193" t="s">
        <v>8</v>
      </c>
    </row>
    <row r="13" spans="1:17" ht="16.5" customHeight="1">
      <c r="A13" s="61" t="s">
        <v>8</v>
      </c>
      <c r="B13" s="317"/>
      <c r="C13" s="351"/>
      <c r="D13" s="49" t="s">
        <v>8</v>
      </c>
      <c r="E13" s="55" t="s">
        <v>8</v>
      </c>
      <c r="F13" s="303"/>
      <c r="G13" s="355"/>
      <c r="H13" s="84" t="s">
        <v>8</v>
      </c>
      <c r="I13" s="351"/>
      <c r="J13" s="347"/>
      <c r="K13" s="79" t="s">
        <v>8</v>
      </c>
      <c r="L13" s="49" t="s">
        <v>8</v>
      </c>
      <c r="M13" s="303"/>
      <c r="N13" s="303"/>
      <c r="O13" s="55" t="s">
        <v>8</v>
      </c>
      <c r="P13" s="55" t="s">
        <v>8</v>
      </c>
      <c r="Q13" s="193" t="s">
        <v>8</v>
      </c>
    </row>
    <row r="14" spans="1:17" ht="12" customHeight="1">
      <c r="A14" s="41" t="s">
        <v>8</v>
      </c>
      <c r="B14" s="61" t="s">
        <v>8</v>
      </c>
      <c r="C14" s="61"/>
      <c r="D14" s="33" t="s">
        <v>8</v>
      </c>
      <c r="E14" s="33" t="s">
        <v>8</v>
      </c>
      <c r="F14" s="33" t="s">
        <v>8</v>
      </c>
      <c r="G14" s="33" t="s">
        <v>8</v>
      </c>
      <c r="H14" s="61" t="s">
        <v>8</v>
      </c>
      <c r="I14" s="61" t="s">
        <v>8</v>
      </c>
      <c r="J14" s="61" t="s">
        <v>8</v>
      </c>
      <c r="K14" s="75" t="s">
        <v>8</v>
      </c>
      <c r="L14" s="33" t="s">
        <v>8</v>
      </c>
      <c r="M14" s="33" t="s">
        <v>8</v>
      </c>
      <c r="N14" s="33" t="s">
        <v>8</v>
      </c>
      <c r="O14" s="33" t="s">
        <v>8</v>
      </c>
      <c r="P14" s="33" t="s">
        <v>8</v>
      </c>
      <c r="Q14" s="194" t="s">
        <v>8</v>
      </c>
    </row>
    <row r="15" spans="1:17" ht="12" customHeight="1">
      <c r="A15" s="75"/>
      <c r="B15" s="61"/>
      <c r="C15" s="61"/>
      <c r="D15" s="61"/>
      <c r="E15" s="61"/>
      <c r="F15" s="61"/>
      <c r="G15" s="61"/>
      <c r="H15" s="71" t="s">
        <v>45</v>
      </c>
      <c r="I15" s="63" t="s">
        <v>184</v>
      </c>
      <c r="J15" s="61"/>
      <c r="K15" s="75"/>
      <c r="L15" s="61"/>
      <c r="M15" s="61"/>
      <c r="N15" s="61"/>
      <c r="O15" s="61"/>
      <c r="P15" s="61"/>
      <c r="Q15" s="170"/>
    </row>
    <row r="16" spans="1:17" ht="12" customHeight="1">
      <c r="A16" s="75"/>
      <c r="B16" s="61"/>
      <c r="C16" s="61"/>
      <c r="D16" s="61"/>
      <c r="E16" s="61"/>
      <c r="F16" s="61"/>
      <c r="G16" s="61"/>
      <c r="H16" s="61"/>
      <c r="I16" s="61"/>
      <c r="J16" s="61"/>
      <c r="K16" s="75"/>
      <c r="L16" s="61"/>
      <c r="M16" s="61"/>
      <c r="N16" s="61"/>
      <c r="O16" s="61"/>
      <c r="P16" s="61"/>
      <c r="Q16" s="170"/>
    </row>
    <row r="17" spans="1:17" ht="12.75" customHeight="1">
      <c r="A17" s="42" t="s">
        <v>46</v>
      </c>
      <c r="B17" s="183" t="s">
        <v>276</v>
      </c>
      <c r="C17" s="183"/>
      <c r="D17" s="163">
        <v>183363086</v>
      </c>
      <c r="E17" s="164">
        <v>103828900</v>
      </c>
      <c r="F17" s="165">
        <v>81446398</v>
      </c>
      <c r="G17" s="165">
        <v>22382502</v>
      </c>
      <c r="H17" s="165">
        <v>79534186</v>
      </c>
      <c r="I17" s="165">
        <v>72405900</v>
      </c>
      <c r="J17" s="165">
        <v>7128286</v>
      </c>
      <c r="K17" s="165">
        <v>11297809</v>
      </c>
      <c r="L17" s="165">
        <v>10869072</v>
      </c>
      <c r="M17" s="165">
        <v>3947511</v>
      </c>
      <c r="N17" s="165">
        <v>6921561</v>
      </c>
      <c r="O17" s="165">
        <v>428737</v>
      </c>
      <c r="P17" s="164">
        <v>172065277</v>
      </c>
      <c r="Q17" s="42" t="s">
        <v>46</v>
      </c>
    </row>
    <row r="18" spans="1:17" ht="12" customHeight="1">
      <c r="A18" s="42" t="s">
        <v>47</v>
      </c>
      <c r="B18" s="183" t="s">
        <v>275</v>
      </c>
      <c r="C18" s="183"/>
      <c r="D18" s="166">
        <v>22481231</v>
      </c>
      <c r="E18" s="165">
        <v>3448688</v>
      </c>
      <c r="F18" s="165">
        <v>3132322</v>
      </c>
      <c r="G18" s="165">
        <v>316366</v>
      </c>
      <c r="H18" s="165">
        <v>19032543</v>
      </c>
      <c r="I18" s="165">
        <v>19031973</v>
      </c>
      <c r="J18" s="167">
        <v>570</v>
      </c>
      <c r="K18" s="165">
        <v>432318</v>
      </c>
      <c r="L18" s="165">
        <v>388660</v>
      </c>
      <c r="M18" s="167">
        <v>3057</v>
      </c>
      <c r="N18" s="165">
        <v>385603</v>
      </c>
      <c r="O18" s="167">
        <v>43658</v>
      </c>
      <c r="P18" s="165">
        <v>22048913</v>
      </c>
      <c r="Q18" s="42" t="s">
        <v>47</v>
      </c>
    </row>
    <row r="19" spans="1:17" ht="14.25" customHeight="1">
      <c r="A19" s="42" t="s">
        <v>48</v>
      </c>
      <c r="B19" s="183" t="s">
        <v>270</v>
      </c>
      <c r="C19" s="183"/>
      <c r="D19" s="163">
        <v>11171492</v>
      </c>
      <c r="E19" s="164">
        <v>1544297</v>
      </c>
      <c r="F19" s="165">
        <v>1281192</v>
      </c>
      <c r="G19" s="165">
        <v>263105</v>
      </c>
      <c r="H19" s="165">
        <v>9627195</v>
      </c>
      <c r="I19" s="165">
        <v>8437162</v>
      </c>
      <c r="J19" s="165">
        <v>1190033</v>
      </c>
      <c r="K19" s="167">
        <v>175374</v>
      </c>
      <c r="L19" s="167">
        <v>152199</v>
      </c>
      <c r="M19" s="167">
        <v>71190</v>
      </c>
      <c r="N19" s="167">
        <v>81009</v>
      </c>
      <c r="O19" s="167">
        <v>23175</v>
      </c>
      <c r="P19" s="165">
        <v>10996118</v>
      </c>
      <c r="Q19" s="42" t="s">
        <v>48</v>
      </c>
    </row>
    <row r="20" spans="1:17" ht="12" customHeight="1">
      <c r="A20" s="38" t="s">
        <v>8</v>
      </c>
      <c r="B20" s="61" t="s">
        <v>318</v>
      </c>
      <c r="C20" s="61"/>
      <c r="D20" s="238" t="s">
        <v>8</v>
      </c>
      <c r="E20" s="52" t="s">
        <v>8</v>
      </c>
      <c r="F20" s="52" t="s">
        <v>8</v>
      </c>
      <c r="G20" s="52" t="s">
        <v>8</v>
      </c>
      <c r="H20" s="52" t="s">
        <v>8</v>
      </c>
      <c r="I20" s="38" t="s">
        <v>8</v>
      </c>
      <c r="J20" s="38" t="s">
        <v>8</v>
      </c>
      <c r="K20" s="38" t="s">
        <v>8</v>
      </c>
      <c r="L20" s="38" t="s">
        <v>8</v>
      </c>
      <c r="M20" s="38" t="s">
        <v>8</v>
      </c>
      <c r="N20" s="38" t="s">
        <v>8</v>
      </c>
      <c r="O20" s="38" t="s">
        <v>8</v>
      </c>
      <c r="P20" s="38" t="s">
        <v>8</v>
      </c>
      <c r="Q20" s="42" t="s">
        <v>8</v>
      </c>
    </row>
    <row r="21" spans="1:17" ht="12" customHeight="1">
      <c r="A21" s="42" t="s">
        <v>49</v>
      </c>
      <c r="B21" s="183" t="s">
        <v>281</v>
      </c>
      <c r="C21" s="183"/>
      <c r="D21" s="163">
        <v>496268</v>
      </c>
      <c r="E21" s="164">
        <v>259818</v>
      </c>
      <c r="F21" s="165">
        <v>249187</v>
      </c>
      <c r="G21" s="165">
        <v>10631</v>
      </c>
      <c r="H21" s="165">
        <v>236450</v>
      </c>
      <c r="I21" s="135">
        <v>236450</v>
      </c>
      <c r="J21" s="135" t="s">
        <v>343</v>
      </c>
      <c r="K21" s="136">
        <v>153269</v>
      </c>
      <c r="L21" s="136">
        <v>153269</v>
      </c>
      <c r="M21" s="136">
        <v>6947</v>
      </c>
      <c r="N21" s="135">
        <v>146322</v>
      </c>
      <c r="O21" s="164" t="s">
        <v>343</v>
      </c>
      <c r="P21" s="165">
        <v>342999</v>
      </c>
      <c r="Q21" s="42" t="s">
        <v>49</v>
      </c>
    </row>
    <row r="22" spans="1:17" ht="12" customHeight="1">
      <c r="A22" s="42" t="s">
        <v>50</v>
      </c>
      <c r="B22" s="183" t="s">
        <v>277</v>
      </c>
      <c r="C22" s="183"/>
      <c r="D22" s="163">
        <v>3436818103</v>
      </c>
      <c r="E22" s="164">
        <v>1494085312</v>
      </c>
      <c r="F22" s="164">
        <v>983609486</v>
      </c>
      <c r="G22" s="136">
        <v>510475826</v>
      </c>
      <c r="H22" s="135">
        <v>1942732791</v>
      </c>
      <c r="I22" s="135">
        <v>1745387792</v>
      </c>
      <c r="J22" s="136">
        <v>197344999</v>
      </c>
      <c r="K22" s="136">
        <v>216557466</v>
      </c>
      <c r="L22" s="136">
        <v>210191760</v>
      </c>
      <c r="M22" s="136">
        <v>167074666</v>
      </c>
      <c r="N22" s="136">
        <v>43117094</v>
      </c>
      <c r="O22" s="165">
        <v>6365706</v>
      </c>
      <c r="P22" s="135">
        <v>3220260637</v>
      </c>
      <c r="Q22" s="42" t="s">
        <v>50</v>
      </c>
    </row>
    <row r="23" spans="1:17" ht="12" customHeight="1">
      <c r="A23" s="38" t="s">
        <v>8</v>
      </c>
      <c r="B23" s="61" t="s">
        <v>324</v>
      </c>
      <c r="C23" s="61"/>
      <c r="D23" s="238"/>
      <c r="G23" s="65"/>
      <c r="H23" s="65"/>
      <c r="I23" s="65"/>
      <c r="J23" s="65"/>
      <c r="K23" s="65"/>
      <c r="L23" s="65"/>
      <c r="M23" s="65"/>
      <c r="N23" s="65"/>
      <c r="P23" s="65"/>
      <c r="Q23" s="42" t="s">
        <v>8</v>
      </c>
    </row>
    <row r="24" spans="1:17" ht="12" customHeight="1">
      <c r="A24" s="42" t="s">
        <v>51</v>
      </c>
      <c r="B24" s="183" t="s">
        <v>327</v>
      </c>
      <c r="C24" s="183"/>
      <c r="D24" s="166">
        <v>379726254</v>
      </c>
      <c r="E24" s="165">
        <v>175179537</v>
      </c>
      <c r="F24" s="165">
        <v>149213277</v>
      </c>
      <c r="G24" s="136">
        <v>25966260</v>
      </c>
      <c r="H24" s="136">
        <v>204546717</v>
      </c>
      <c r="I24" s="136">
        <v>196459800</v>
      </c>
      <c r="J24" s="135">
        <v>8086917</v>
      </c>
      <c r="K24" s="135">
        <v>35263357</v>
      </c>
      <c r="L24" s="135">
        <v>34988306</v>
      </c>
      <c r="M24" s="135">
        <v>27423250</v>
      </c>
      <c r="N24" s="135">
        <v>7565056</v>
      </c>
      <c r="O24" s="164">
        <v>275051</v>
      </c>
      <c r="P24" s="136">
        <v>344462897</v>
      </c>
      <c r="Q24" s="42" t="s">
        <v>51</v>
      </c>
    </row>
    <row r="25" spans="1:17" ht="12" customHeight="1">
      <c r="A25" s="42" t="s">
        <v>52</v>
      </c>
      <c r="B25" s="61" t="s">
        <v>201</v>
      </c>
      <c r="C25" s="61"/>
      <c r="D25" s="236">
        <v>48714268</v>
      </c>
      <c r="E25" s="165">
        <v>10504718</v>
      </c>
      <c r="F25" s="165">
        <v>10436210</v>
      </c>
      <c r="G25" s="136">
        <v>68508</v>
      </c>
      <c r="H25" s="136">
        <v>38209550</v>
      </c>
      <c r="I25" s="136">
        <v>38209550</v>
      </c>
      <c r="J25" s="136" t="s">
        <v>343</v>
      </c>
      <c r="K25" s="136">
        <v>384514</v>
      </c>
      <c r="L25" s="136">
        <v>383672</v>
      </c>
      <c r="M25" s="136">
        <v>2139</v>
      </c>
      <c r="N25" s="136">
        <v>381533</v>
      </c>
      <c r="O25" s="167">
        <v>842</v>
      </c>
      <c r="P25" s="136">
        <v>48329754</v>
      </c>
      <c r="Q25" s="42" t="s">
        <v>52</v>
      </c>
    </row>
    <row r="26" spans="2:16" ht="14.25" customHeight="1">
      <c r="B26" s="61" t="s">
        <v>202</v>
      </c>
      <c r="C26" s="61"/>
      <c r="D26" s="238"/>
      <c r="G26" s="65"/>
      <c r="H26" s="65"/>
      <c r="I26" s="135"/>
      <c r="J26" s="65"/>
      <c r="K26" s="65"/>
      <c r="L26" s="65"/>
      <c r="M26" s="65"/>
      <c r="N26" s="65"/>
      <c r="P26" s="65"/>
    </row>
    <row r="27" spans="1:17" ht="12" customHeight="1">
      <c r="A27" s="42" t="s">
        <v>53</v>
      </c>
      <c r="B27" s="183" t="s">
        <v>282</v>
      </c>
      <c r="C27" s="183"/>
      <c r="D27" s="163">
        <v>19494985</v>
      </c>
      <c r="E27" s="164">
        <v>15546588</v>
      </c>
      <c r="F27" s="165">
        <v>15420287</v>
      </c>
      <c r="G27" s="136">
        <v>126301</v>
      </c>
      <c r="H27" s="136">
        <v>3948397</v>
      </c>
      <c r="I27" s="135">
        <v>3948397</v>
      </c>
      <c r="J27" s="135" t="s">
        <v>343</v>
      </c>
      <c r="K27" s="136">
        <v>24357345</v>
      </c>
      <c r="L27" s="136">
        <v>24352718</v>
      </c>
      <c r="M27" s="136">
        <v>23565120</v>
      </c>
      <c r="N27" s="135">
        <v>787598</v>
      </c>
      <c r="O27" s="164">
        <v>4627</v>
      </c>
      <c r="P27" s="136">
        <v>-4862360</v>
      </c>
      <c r="Q27" s="42" t="s">
        <v>53</v>
      </c>
    </row>
    <row r="28" spans="1:17" ht="12" customHeight="1">
      <c r="A28" s="42" t="s">
        <v>54</v>
      </c>
      <c r="B28" s="183" t="s">
        <v>278</v>
      </c>
      <c r="C28" s="183"/>
      <c r="D28" s="163">
        <v>2390365</v>
      </c>
      <c r="E28" s="164">
        <v>73734</v>
      </c>
      <c r="F28" s="165">
        <v>72744</v>
      </c>
      <c r="G28" s="136">
        <v>990</v>
      </c>
      <c r="H28" s="136">
        <v>2316631</v>
      </c>
      <c r="I28" s="135">
        <v>2316631</v>
      </c>
      <c r="J28" s="135" t="s">
        <v>343</v>
      </c>
      <c r="K28" s="136" t="s">
        <v>343</v>
      </c>
      <c r="L28" s="136" t="s">
        <v>343</v>
      </c>
      <c r="M28" s="136" t="s">
        <v>343</v>
      </c>
      <c r="N28" s="135" t="s">
        <v>343</v>
      </c>
      <c r="O28" s="164" t="s">
        <v>343</v>
      </c>
      <c r="P28" s="165">
        <v>2390365</v>
      </c>
      <c r="Q28" s="42" t="s">
        <v>54</v>
      </c>
    </row>
    <row r="29" spans="1:17" ht="12" customHeight="1">
      <c r="A29" s="42" t="s">
        <v>55</v>
      </c>
      <c r="B29" s="183" t="s">
        <v>279</v>
      </c>
      <c r="C29" s="183"/>
      <c r="D29" s="163">
        <v>8982163</v>
      </c>
      <c r="E29" s="164">
        <v>4645938</v>
      </c>
      <c r="F29" s="164">
        <v>2700460</v>
      </c>
      <c r="G29" s="164">
        <v>1945478</v>
      </c>
      <c r="H29" s="164">
        <v>4336225</v>
      </c>
      <c r="I29" s="165">
        <v>4328725</v>
      </c>
      <c r="J29" s="165">
        <v>7500</v>
      </c>
      <c r="K29" s="165">
        <v>1182748</v>
      </c>
      <c r="L29" s="165">
        <v>1154541</v>
      </c>
      <c r="M29" s="165">
        <v>79958</v>
      </c>
      <c r="N29" s="165">
        <v>1074583</v>
      </c>
      <c r="O29" s="167">
        <v>28207</v>
      </c>
      <c r="P29" s="165">
        <v>7799415</v>
      </c>
      <c r="Q29" s="42" t="s">
        <v>55</v>
      </c>
    </row>
    <row r="30" spans="1:17" s="70" customFormat="1" ht="12" customHeight="1">
      <c r="A30" s="42" t="s">
        <v>56</v>
      </c>
      <c r="B30" s="120" t="s">
        <v>271</v>
      </c>
      <c r="C30" s="120"/>
      <c r="D30" s="171">
        <v>3733911961</v>
      </c>
      <c r="E30" s="68">
        <v>1633937993</v>
      </c>
      <c r="F30" s="68">
        <v>1098348286</v>
      </c>
      <c r="G30" s="68">
        <v>535589707</v>
      </c>
      <c r="H30" s="68">
        <v>2099973968</v>
      </c>
      <c r="I30" s="68">
        <v>1894302580</v>
      </c>
      <c r="J30" s="69">
        <v>205671388</v>
      </c>
      <c r="K30" s="68">
        <v>254540843</v>
      </c>
      <c r="L30" s="68">
        <v>247645891</v>
      </c>
      <c r="M30" s="68">
        <v>194750588</v>
      </c>
      <c r="N30" s="69">
        <v>52895303</v>
      </c>
      <c r="O30" s="69">
        <v>6894952</v>
      </c>
      <c r="P30" s="68">
        <v>3479371118</v>
      </c>
      <c r="Q30" s="42" t="s">
        <v>56</v>
      </c>
    </row>
    <row r="31" spans="1:17" ht="15" customHeight="1">
      <c r="A31" s="42" t="s">
        <v>57</v>
      </c>
      <c r="B31" s="183" t="s">
        <v>280</v>
      </c>
      <c r="C31" s="183"/>
      <c r="D31" s="236">
        <v>46539125</v>
      </c>
      <c r="E31" s="165">
        <v>46539125</v>
      </c>
      <c r="F31" s="165">
        <v>46539125</v>
      </c>
      <c r="G31" s="165" t="s">
        <v>343</v>
      </c>
      <c r="H31" s="165" t="s">
        <v>343</v>
      </c>
      <c r="I31" s="167" t="s">
        <v>343</v>
      </c>
      <c r="J31" s="167" t="s">
        <v>343</v>
      </c>
      <c r="K31" s="167" t="s">
        <v>343</v>
      </c>
      <c r="L31" s="167" t="s">
        <v>343</v>
      </c>
      <c r="M31" s="167" t="s">
        <v>343</v>
      </c>
      <c r="N31" s="167" t="s">
        <v>343</v>
      </c>
      <c r="O31" s="167" t="s">
        <v>343</v>
      </c>
      <c r="P31" s="165">
        <v>46539125</v>
      </c>
      <c r="Q31" s="42" t="s">
        <v>57</v>
      </c>
    </row>
    <row r="32" spans="1:17" s="70" customFormat="1" ht="12" customHeight="1">
      <c r="A32" s="42" t="s">
        <v>199</v>
      </c>
      <c r="B32" s="120" t="s">
        <v>0</v>
      </c>
      <c r="C32" s="120"/>
      <c r="D32" s="171">
        <v>3780451086</v>
      </c>
      <c r="E32" s="68">
        <v>1680477118</v>
      </c>
      <c r="F32" s="68">
        <v>1144887411</v>
      </c>
      <c r="G32" s="68">
        <v>535589707</v>
      </c>
      <c r="H32" s="68">
        <v>2099973968</v>
      </c>
      <c r="I32" s="68">
        <v>1894302580</v>
      </c>
      <c r="J32" s="69">
        <v>205671388</v>
      </c>
      <c r="K32" s="68">
        <v>254540843</v>
      </c>
      <c r="L32" s="68">
        <v>247645891</v>
      </c>
      <c r="M32" s="68">
        <v>194750588</v>
      </c>
      <c r="N32" s="69">
        <v>52895303</v>
      </c>
      <c r="O32" s="69">
        <v>6894952</v>
      </c>
      <c r="P32" s="68">
        <v>3525910243</v>
      </c>
      <c r="Q32" s="42" t="s">
        <v>199</v>
      </c>
    </row>
    <row r="33" spans="1:17" s="70" customFormat="1" ht="12" customHeight="1">
      <c r="A33" s="42"/>
      <c r="B33" s="72"/>
      <c r="C33" s="72"/>
      <c r="D33" s="73"/>
      <c r="E33" s="68"/>
      <c r="F33" s="68"/>
      <c r="G33" s="68"/>
      <c r="H33" s="68"/>
      <c r="I33" s="68"/>
      <c r="J33" s="69"/>
      <c r="K33" s="68"/>
      <c r="L33" s="68"/>
      <c r="M33" s="68"/>
      <c r="N33" s="69"/>
      <c r="O33" s="69"/>
      <c r="P33" s="68"/>
      <c r="Q33" s="42"/>
    </row>
    <row r="34" ht="12" customHeight="1">
      <c r="B34" s="65"/>
    </row>
    <row r="35" spans="2:11" ht="12" customHeight="1">
      <c r="B35" s="65"/>
      <c r="D35" s="352" t="s">
        <v>204</v>
      </c>
      <c r="E35" s="352"/>
      <c r="F35" s="352"/>
      <c r="G35" s="352"/>
      <c r="H35" s="352"/>
      <c r="I35" s="63" t="s">
        <v>1</v>
      </c>
      <c r="J35" s="63"/>
      <c r="K35" s="63"/>
    </row>
    <row r="36" spans="2:11" ht="12" customHeight="1">
      <c r="B36" s="65"/>
      <c r="H36" s="62" t="s">
        <v>8</v>
      </c>
      <c r="I36" s="62"/>
      <c r="J36" s="62"/>
      <c r="K36" s="62" t="s">
        <v>8</v>
      </c>
    </row>
    <row r="37" spans="1:17" ht="12.75" customHeight="1">
      <c r="A37" s="42" t="s">
        <v>46</v>
      </c>
      <c r="B37" s="183" t="s">
        <v>276</v>
      </c>
      <c r="C37" s="183"/>
      <c r="D37" s="166">
        <v>96077464</v>
      </c>
      <c r="E37" s="165">
        <v>35579739</v>
      </c>
      <c r="F37" s="165">
        <v>28430804</v>
      </c>
      <c r="G37" s="165">
        <v>7148935</v>
      </c>
      <c r="H37" s="165">
        <v>60497725</v>
      </c>
      <c r="I37" s="165">
        <v>58562345</v>
      </c>
      <c r="J37" s="165">
        <v>1935380</v>
      </c>
      <c r="K37" s="165">
        <v>6858392</v>
      </c>
      <c r="L37" s="165">
        <v>6678595</v>
      </c>
      <c r="M37" s="165">
        <v>2633592</v>
      </c>
      <c r="N37" s="165">
        <v>4045003</v>
      </c>
      <c r="O37" s="165">
        <v>179797</v>
      </c>
      <c r="P37" s="165">
        <v>89219072</v>
      </c>
      <c r="Q37" s="42" t="s">
        <v>46</v>
      </c>
    </row>
    <row r="38" spans="1:17" ht="12" customHeight="1">
      <c r="A38" s="42" t="s">
        <v>47</v>
      </c>
      <c r="B38" s="183" t="s">
        <v>275</v>
      </c>
      <c r="C38" s="183"/>
      <c r="D38" s="236">
        <v>20822519</v>
      </c>
      <c r="E38" s="165">
        <v>2935557</v>
      </c>
      <c r="F38" s="136">
        <v>2707109</v>
      </c>
      <c r="G38" s="136">
        <v>228448</v>
      </c>
      <c r="H38" s="136">
        <v>17886962</v>
      </c>
      <c r="I38" s="136">
        <v>17886392</v>
      </c>
      <c r="J38" s="136">
        <v>570</v>
      </c>
      <c r="K38" s="136">
        <v>420194</v>
      </c>
      <c r="L38" s="136">
        <v>379283</v>
      </c>
      <c r="M38" s="136">
        <v>3057</v>
      </c>
      <c r="N38" s="136">
        <v>376226</v>
      </c>
      <c r="O38" s="136">
        <v>40911</v>
      </c>
      <c r="P38" s="136">
        <v>20402325</v>
      </c>
      <c r="Q38" s="42" t="s">
        <v>47</v>
      </c>
    </row>
    <row r="39" spans="1:17" ht="14.25" customHeight="1">
      <c r="A39" s="42" t="s">
        <v>48</v>
      </c>
      <c r="B39" s="183" t="s">
        <v>270</v>
      </c>
      <c r="C39" s="183"/>
      <c r="D39" s="239">
        <v>6394207</v>
      </c>
      <c r="E39" s="164">
        <v>579678</v>
      </c>
      <c r="F39" s="135">
        <v>579678</v>
      </c>
      <c r="G39" s="147" t="s">
        <v>343</v>
      </c>
      <c r="H39" s="135">
        <v>5814529</v>
      </c>
      <c r="I39" s="135">
        <v>5814529</v>
      </c>
      <c r="J39" s="147" t="s">
        <v>343</v>
      </c>
      <c r="K39" s="135">
        <v>32999</v>
      </c>
      <c r="L39" s="135">
        <v>27731</v>
      </c>
      <c r="M39" s="147" t="s">
        <v>343</v>
      </c>
      <c r="N39" s="135">
        <v>27731</v>
      </c>
      <c r="O39" s="147">
        <v>5268</v>
      </c>
      <c r="P39" s="135">
        <v>6361208</v>
      </c>
      <c r="Q39" s="42" t="s">
        <v>48</v>
      </c>
    </row>
    <row r="40" spans="1:17" ht="12" customHeight="1">
      <c r="A40" s="38" t="s">
        <v>8</v>
      </c>
      <c r="B40" s="61" t="s">
        <v>318</v>
      </c>
      <c r="C40" s="61"/>
      <c r="D40" s="238" t="s">
        <v>8</v>
      </c>
      <c r="E40" s="52" t="s">
        <v>8</v>
      </c>
      <c r="F40" s="52" t="s">
        <v>8</v>
      </c>
      <c r="G40" s="52" t="s">
        <v>8</v>
      </c>
      <c r="H40" s="52" t="s">
        <v>8</v>
      </c>
      <c r="I40" s="52" t="s">
        <v>8</v>
      </c>
      <c r="J40" s="52" t="s">
        <v>8</v>
      </c>
      <c r="K40" s="52" t="s">
        <v>8</v>
      </c>
      <c r="L40" s="52" t="s">
        <v>8</v>
      </c>
      <c r="M40" s="52" t="s">
        <v>8</v>
      </c>
      <c r="N40" s="52" t="s">
        <v>8</v>
      </c>
      <c r="O40" s="52" t="s">
        <v>8</v>
      </c>
      <c r="P40" s="52" t="s">
        <v>8</v>
      </c>
      <c r="Q40" s="42" t="s">
        <v>8</v>
      </c>
    </row>
    <row r="41" spans="1:17" ht="12" customHeight="1">
      <c r="A41" s="42" t="s">
        <v>49</v>
      </c>
      <c r="B41" s="183" t="s">
        <v>281</v>
      </c>
      <c r="C41" s="183"/>
      <c r="D41" s="166">
        <v>425416</v>
      </c>
      <c r="E41" s="165">
        <v>202946</v>
      </c>
      <c r="F41" s="136">
        <v>202946</v>
      </c>
      <c r="G41" s="136" t="s">
        <v>343</v>
      </c>
      <c r="H41" s="136">
        <v>222470</v>
      </c>
      <c r="I41" s="136">
        <v>222470</v>
      </c>
      <c r="J41" s="136" t="s">
        <v>343</v>
      </c>
      <c r="K41" s="136">
        <v>146114</v>
      </c>
      <c r="L41" s="136">
        <v>146114</v>
      </c>
      <c r="M41" s="136" t="s">
        <v>343</v>
      </c>
      <c r="N41" s="136">
        <v>146114</v>
      </c>
      <c r="O41" s="136" t="s">
        <v>343</v>
      </c>
      <c r="P41" s="136">
        <v>279302</v>
      </c>
      <c r="Q41" s="42" t="s">
        <v>49</v>
      </c>
    </row>
    <row r="42" spans="1:17" ht="12" customHeight="1">
      <c r="A42" s="42" t="s">
        <v>50</v>
      </c>
      <c r="B42" s="183" t="s">
        <v>277</v>
      </c>
      <c r="C42" s="183"/>
      <c r="D42" s="294">
        <v>1025635598</v>
      </c>
      <c r="E42" s="165">
        <v>466844549</v>
      </c>
      <c r="F42" s="136">
        <v>380639958</v>
      </c>
      <c r="G42" s="136">
        <v>86204591</v>
      </c>
      <c r="H42" s="136">
        <v>558791049</v>
      </c>
      <c r="I42" s="136">
        <v>472152557</v>
      </c>
      <c r="J42" s="136">
        <v>86638492</v>
      </c>
      <c r="K42" s="136">
        <v>91582639</v>
      </c>
      <c r="L42" s="136">
        <v>90341655</v>
      </c>
      <c r="M42" s="136">
        <v>65142231</v>
      </c>
      <c r="N42" s="136">
        <v>25199424</v>
      </c>
      <c r="O42" s="136">
        <v>1240984</v>
      </c>
      <c r="P42" s="136">
        <v>934052959</v>
      </c>
      <c r="Q42" s="42" t="s">
        <v>50</v>
      </c>
    </row>
    <row r="43" spans="1:17" ht="12" customHeight="1">
      <c r="A43" s="38" t="s">
        <v>8</v>
      </c>
      <c r="B43" s="61" t="s">
        <v>326</v>
      </c>
      <c r="C43" s="61"/>
      <c r="D43" s="295"/>
      <c r="Q43" s="42" t="s">
        <v>8</v>
      </c>
    </row>
    <row r="44" spans="1:17" ht="12" customHeight="1">
      <c r="A44" s="42" t="s">
        <v>51</v>
      </c>
      <c r="B44" s="183" t="s">
        <v>327</v>
      </c>
      <c r="C44" s="183"/>
      <c r="D44" s="239">
        <v>210375764</v>
      </c>
      <c r="E44" s="165">
        <v>126450107</v>
      </c>
      <c r="F44" s="165">
        <v>111952412</v>
      </c>
      <c r="G44" s="165">
        <v>14497695</v>
      </c>
      <c r="H44" s="165">
        <v>83925657</v>
      </c>
      <c r="I44" s="165">
        <v>76294482</v>
      </c>
      <c r="J44" s="165">
        <v>7631175</v>
      </c>
      <c r="K44" s="165">
        <v>24885140</v>
      </c>
      <c r="L44" s="165">
        <v>24616624</v>
      </c>
      <c r="M44" s="165">
        <v>18491603</v>
      </c>
      <c r="N44" s="165">
        <v>6125021</v>
      </c>
      <c r="O44" s="167">
        <v>268516</v>
      </c>
      <c r="P44" s="165">
        <v>185490624</v>
      </c>
      <c r="Q44" s="42" t="s">
        <v>51</v>
      </c>
    </row>
    <row r="45" spans="1:17" ht="12" customHeight="1">
      <c r="A45" s="42" t="s">
        <v>52</v>
      </c>
      <c r="B45" s="61" t="s">
        <v>201</v>
      </c>
      <c r="C45" s="61"/>
      <c r="D45" s="236">
        <v>40476888</v>
      </c>
      <c r="E45" s="165">
        <v>9995349</v>
      </c>
      <c r="F45" s="165">
        <v>9936314</v>
      </c>
      <c r="G45" s="165">
        <v>59035</v>
      </c>
      <c r="H45" s="165">
        <v>30481539</v>
      </c>
      <c r="I45" s="165">
        <v>30481539</v>
      </c>
      <c r="J45" s="165" t="s">
        <v>343</v>
      </c>
      <c r="K45" s="165">
        <v>380034</v>
      </c>
      <c r="L45" s="165">
        <v>379192</v>
      </c>
      <c r="M45" s="165">
        <v>1599</v>
      </c>
      <c r="N45" s="165">
        <v>377593</v>
      </c>
      <c r="O45" s="165">
        <v>842</v>
      </c>
      <c r="P45" s="165">
        <v>40096854</v>
      </c>
      <c r="Q45" s="42" t="s">
        <v>52</v>
      </c>
    </row>
    <row r="46" spans="2:4" ht="14.25" customHeight="1">
      <c r="B46" s="61" t="s">
        <v>202</v>
      </c>
      <c r="C46" s="61"/>
      <c r="D46" s="238"/>
    </row>
    <row r="47" spans="1:17" ht="12" customHeight="1">
      <c r="A47" s="42" t="s">
        <v>53</v>
      </c>
      <c r="B47" s="183" t="s">
        <v>282</v>
      </c>
      <c r="C47" s="183"/>
      <c r="D47" s="236">
        <v>19492508</v>
      </c>
      <c r="E47" s="165">
        <v>15544111</v>
      </c>
      <c r="F47" s="165">
        <v>15417810</v>
      </c>
      <c r="G47" s="165">
        <v>126301</v>
      </c>
      <c r="H47" s="165">
        <v>3948397</v>
      </c>
      <c r="I47" s="165">
        <v>3948397</v>
      </c>
      <c r="J47" s="165" t="s">
        <v>343</v>
      </c>
      <c r="K47" s="165">
        <v>24357345</v>
      </c>
      <c r="L47" s="165">
        <v>24352718</v>
      </c>
      <c r="M47" s="165">
        <v>23565120</v>
      </c>
      <c r="N47" s="165">
        <v>787598</v>
      </c>
      <c r="O47" s="165">
        <v>4627</v>
      </c>
      <c r="P47" s="165">
        <v>-4864837</v>
      </c>
      <c r="Q47" s="42" t="s">
        <v>53</v>
      </c>
    </row>
    <row r="48" spans="1:17" ht="12" customHeight="1">
      <c r="A48" s="42" t="s">
        <v>54</v>
      </c>
      <c r="B48" s="183" t="s">
        <v>200</v>
      </c>
      <c r="C48" s="183"/>
      <c r="D48" s="236">
        <v>78734</v>
      </c>
      <c r="E48" s="165">
        <v>73734</v>
      </c>
      <c r="F48" s="165">
        <v>72744</v>
      </c>
      <c r="G48" s="165">
        <v>990</v>
      </c>
      <c r="H48" s="165">
        <v>5000</v>
      </c>
      <c r="I48" s="165">
        <v>5000</v>
      </c>
      <c r="J48" s="165" t="s">
        <v>343</v>
      </c>
      <c r="K48" s="165" t="s">
        <v>343</v>
      </c>
      <c r="L48" s="165" t="s">
        <v>343</v>
      </c>
      <c r="M48" s="165" t="s">
        <v>343</v>
      </c>
      <c r="N48" s="165" t="s">
        <v>343</v>
      </c>
      <c r="O48" s="165" t="s">
        <v>343</v>
      </c>
      <c r="P48" s="165">
        <v>78734</v>
      </c>
      <c r="Q48" s="42" t="s">
        <v>54</v>
      </c>
    </row>
    <row r="49" spans="1:17" ht="12" customHeight="1">
      <c r="A49" s="42" t="s">
        <v>55</v>
      </c>
      <c r="B49" s="183" t="s">
        <v>279</v>
      </c>
      <c r="C49" s="183"/>
      <c r="D49" s="239">
        <v>5536133</v>
      </c>
      <c r="E49" s="135">
        <v>1520951</v>
      </c>
      <c r="F49" s="135">
        <v>1488277</v>
      </c>
      <c r="G49" s="135">
        <v>32674</v>
      </c>
      <c r="H49" s="135">
        <v>4015182</v>
      </c>
      <c r="I49" s="135">
        <v>4007682</v>
      </c>
      <c r="J49" s="135">
        <v>7500</v>
      </c>
      <c r="K49" s="135">
        <v>482451</v>
      </c>
      <c r="L49" s="135">
        <v>460489</v>
      </c>
      <c r="M49" s="135">
        <v>17194</v>
      </c>
      <c r="N49" s="135">
        <v>443295</v>
      </c>
      <c r="O49" s="135">
        <v>21962</v>
      </c>
      <c r="P49" s="135">
        <v>5053682</v>
      </c>
      <c r="Q49" s="42" t="s">
        <v>55</v>
      </c>
    </row>
    <row r="50" spans="1:17" s="70" customFormat="1" ht="12" customHeight="1">
      <c r="A50" s="42" t="s">
        <v>56</v>
      </c>
      <c r="B50" s="120" t="s">
        <v>271</v>
      </c>
      <c r="C50" s="120"/>
      <c r="D50" s="241">
        <v>1214939467</v>
      </c>
      <c r="E50" s="73">
        <v>533276614</v>
      </c>
      <c r="F50" s="73">
        <v>439475640</v>
      </c>
      <c r="G50" s="73">
        <v>93800974</v>
      </c>
      <c r="H50" s="73">
        <v>681662853</v>
      </c>
      <c r="I50" s="73">
        <v>593080911</v>
      </c>
      <c r="J50" s="73">
        <v>88581942</v>
      </c>
      <c r="K50" s="73">
        <v>124260168</v>
      </c>
      <c r="L50" s="73">
        <v>122765777</v>
      </c>
      <c r="M50" s="73">
        <v>91362793</v>
      </c>
      <c r="N50" s="73">
        <v>31402984</v>
      </c>
      <c r="O50" s="73">
        <v>1494391</v>
      </c>
      <c r="P50" s="73">
        <v>1090679299</v>
      </c>
      <c r="Q50" s="42" t="s">
        <v>56</v>
      </c>
    </row>
    <row r="51" spans="1:17" s="240" customFormat="1" ht="14.25" customHeight="1">
      <c r="A51" s="42" t="s">
        <v>57</v>
      </c>
      <c r="B51" s="183" t="s">
        <v>280</v>
      </c>
      <c r="C51" s="183"/>
      <c r="D51" s="239">
        <v>46338522</v>
      </c>
      <c r="E51" s="165">
        <v>46338522</v>
      </c>
      <c r="F51" s="165">
        <v>46338522</v>
      </c>
      <c r="G51" s="135" t="s">
        <v>343</v>
      </c>
      <c r="H51" s="136" t="s">
        <v>343</v>
      </c>
      <c r="I51" s="136" t="s">
        <v>343</v>
      </c>
      <c r="J51" s="135" t="s">
        <v>343</v>
      </c>
      <c r="K51" s="136" t="s">
        <v>343</v>
      </c>
      <c r="L51" s="136" t="s">
        <v>343</v>
      </c>
      <c r="M51" s="135" t="s">
        <v>343</v>
      </c>
      <c r="N51" s="136" t="s">
        <v>343</v>
      </c>
      <c r="O51" s="136" t="s">
        <v>343</v>
      </c>
      <c r="P51" s="135">
        <v>46338522</v>
      </c>
      <c r="Q51" s="42" t="s">
        <v>57</v>
      </c>
    </row>
    <row r="52" spans="1:17" s="70" customFormat="1" ht="12" customHeight="1">
      <c r="A52" s="170" t="s">
        <v>199</v>
      </c>
      <c r="B52" s="120" t="s">
        <v>0</v>
      </c>
      <c r="C52" s="120"/>
      <c r="D52" s="241">
        <v>1261277989</v>
      </c>
      <c r="E52" s="69">
        <v>579615136</v>
      </c>
      <c r="F52" s="69">
        <v>485814162</v>
      </c>
      <c r="G52" s="281">
        <v>93800974</v>
      </c>
      <c r="H52" s="281">
        <v>681662853</v>
      </c>
      <c r="I52" s="281">
        <v>593080911</v>
      </c>
      <c r="J52" s="281">
        <v>88581942</v>
      </c>
      <c r="K52" s="281">
        <v>124260168</v>
      </c>
      <c r="L52" s="281">
        <v>122765777</v>
      </c>
      <c r="M52" s="281">
        <v>91362793</v>
      </c>
      <c r="N52" s="281">
        <v>31402984</v>
      </c>
      <c r="O52" s="281">
        <v>1494391</v>
      </c>
      <c r="P52" s="73">
        <v>1137017821</v>
      </c>
      <c r="Q52" s="42" t="s">
        <v>199</v>
      </c>
    </row>
    <row r="53" spans="1:16" ht="9">
      <c r="A53" s="349" t="s">
        <v>42</v>
      </c>
      <c r="B53" s="349"/>
      <c r="C53" s="187"/>
      <c r="D53" s="65"/>
      <c r="E53" s="65"/>
      <c r="F53" s="65"/>
      <c r="G53" s="65"/>
      <c r="H53" s="65"/>
      <c r="I53" s="65"/>
      <c r="J53" s="65"/>
      <c r="K53" s="65"/>
      <c r="L53" s="65"/>
      <c r="M53" s="65"/>
      <c r="N53" s="65"/>
      <c r="O53" s="65"/>
      <c r="P53" s="65"/>
    </row>
    <row r="54" spans="1:11" ht="12.75" customHeight="1">
      <c r="A54" s="296" t="s">
        <v>205</v>
      </c>
      <c r="B54" s="296"/>
      <c r="C54" s="296"/>
      <c r="D54" s="296"/>
      <c r="E54" s="296"/>
      <c r="F54" s="296"/>
      <c r="G54" s="296"/>
      <c r="H54" s="296"/>
      <c r="I54" s="296"/>
      <c r="J54" s="296"/>
      <c r="K54" s="296"/>
    </row>
  </sheetData>
  <sheetProtection/>
  <mergeCells count="21">
    <mergeCell ref="A1:H1"/>
    <mergeCell ref="I1:P1"/>
    <mergeCell ref="I2:Q2"/>
    <mergeCell ref="L4:N6"/>
    <mergeCell ref="I4:J6"/>
    <mergeCell ref="H4:H6"/>
    <mergeCell ref="M9:M13"/>
    <mergeCell ref="N9:N13"/>
    <mergeCell ref="M7:N8"/>
    <mergeCell ref="I9:I13"/>
    <mergeCell ref="J9:J13"/>
    <mergeCell ref="A2:H2"/>
    <mergeCell ref="A54:K54"/>
    <mergeCell ref="A53:B53"/>
    <mergeCell ref="I7:J8"/>
    <mergeCell ref="F7:G8"/>
    <mergeCell ref="D35:H35"/>
    <mergeCell ref="G9:G13"/>
    <mergeCell ref="B4:C13"/>
    <mergeCell ref="F9:F13"/>
    <mergeCell ref="E4:G6"/>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&amp;C12</oddFooter>
    <evenFooter>&amp;C13</evenFooter>
  </headerFooter>
</worksheet>
</file>

<file path=xl/worksheets/sheet6.xml><?xml version="1.0" encoding="utf-8"?>
<worksheet xmlns="http://schemas.openxmlformats.org/spreadsheetml/2006/main" xmlns:r="http://schemas.openxmlformats.org/officeDocument/2006/relationships">
  <dimension ref="A1:R37"/>
  <sheetViews>
    <sheetView view="pageLayout" workbookViewId="0" topLeftCell="A1">
      <selection activeCell="A4" sqref="A4"/>
    </sheetView>
  </sheetViews>
  <sheetFormatPr defaultColWidth="9.140625" defaultRowHeight="12.75"/>
  <cols>
    <col min="1" max="1" width="3.7109375" style="240" customWidth="1"/>
    <col min="2" max="2" width="31.140625" style="52" customWidth="1"/>
    <col min="3" max="3" width="0.85546875" style="52" customWidth="1"/>
    <col min="4" max="16" width="10.57421875" style="52" customWidth="1"/>
    <col min="17" max="17" width="3.140625" style="245" customWidth="1"/>
    <col min="18" max="16384" width="9.140625" style="52" customWidth="1"/>
  </cols>
  <sheetData>
    <row r="1" spans="1:17" s="64" customFormat="1" ht="12" customHeight="1">
      <c r="A1" s="369"/>
      <c r="B1" s="369"/>
      <c r="C1" s="369"/>
      <c r="D1" s="369"/>
      <c r="E1" s="369"/>
      <c r="F1" s="369"/>
      <c r="G1" s="369"/>
      <c r="H1" s="369"/>
      <c r="I1" s="369"/>
      <c r="J1" s="369"/>
      <c r="K1" s="369" t="s">
        <v>58</v>
      </c>
      <c r="L1" s="369"/>
      <c r="M1" s="369"/>
      <c r="N1" s="369"/>
      <c r="O1" s="369"/>
      <c r="P1" s="369"/>
      <c r="Q1" s="369"/>
    </row>
    <row r="2" spans="1:17" s="66" customFormat="1" ht="12" customHeight="1">
      <c r="A2" s="352" t="s">
        <v>203</v>
      </c>
      <c r="B2" s="352"/>
      <c r="C2" s="352"/>
      <c r="D2" s="352"/>
      <c r="E2" s="352"/>
      <c r="F2" s="352"/>
      <c r="G2" s="352"/>
      <c r="H2" s="352"/>
      <c r="I2" s="358" t="s">
        <v>375</v>
      </c>
      <c r="J2" s="358"/>
      <c r="K2" s="358"/>
      <c r="L2" s="358"/>
      <c r="M2" s="358"/>
      <c r="N2" s="358"/>
      <c r="O2" s="358"/>
      <c r="P2" s="358"/>
      <c r="Q2" s="243"/>
    </row>
    <row r="3" spans="1:17" s="66" customFormat="1" ht="12" customHeight="1">
      <c r="A3" s="352" t="s">
        <v>411</v>
      </c>
      <c r="B3" s="352"/>
      <c r="C3" s="352"/>
      <c r="D3" s="352"/>
      <c r="E3" s="352"/>
      <c r="F3" s="352"/>
      <c r="G3" s="352"/>
      <c r="H3" s="352"/>
      <c r="I3" s="358" t="s">
        <v>407</v>
      </c>
      <c r="J3" s="358"/>
      <c r="K3" s="358"/>
      <c r="L3" s="358"/>
      <c r="M3" s="358"/>
      <c r="N3" s="358"/>
      <c r="O3" s="358"/>
      <c r="P3" s="358"/>
      <c r="Q3" s="358"/>
    </row>
    <row r="4" spans="1:17" s="66" customFormat="1" ht="12" customHeight="1">
      <c r="A4" s="86" t="s">
        <v>8</v>
      </c>
      <c r="B4" s="62" t="s">
        <v>8</v>
      </c>
      <c r="C4" s="62"/>
      <c r="D4" s="62" t="s">
        <v>8</v>
      </c>
      <c r="E4" s="352"/>
      <c r="F4" s="352"/>
      <c r="G4" s="352"/>
      <c r="H4" s="352"/>
      <c r="N4" s="62" t="s">
        <v>8</v>
      </c>
      <c r="O4" s="62" t="s">
        <v>8</v>
      </c>
      <c r="P4" s="62" t="s">
        <v>8</v>
      </c>
      <c r="Q4" s="244" t="s">
        <v>8</v>
      </c>
    </row>
    <row r="5" spans="1:18" s="66" customFormat="1" ht="12" customHeight="1">
      <c r="A5" s="86" t="s">
        <v>8</v>
      </c>
      <c r="B5" s="62" t="s">
        <v>8</v>
      </c>
      <c r="C5" s="62"/>
      <c r="D5" s="62" t="s">
        <v>8</v>
      </c>
      <c r="E5" s="62" t="s">
        <v>8</v>
      </c>
      <c r="F5" s="62" t="s">
        <v>8</v>
      </c>
      <c r="G5" s="62" t="s">
        <v>8</v>
      </c>
      <c r="H5" s="71" t="s">
        <v>2</v>
      </c>
      <c r="I5" s="81" t="s">
        <v>44</v>
      </c>
      <c r="J5" s="81" t="s">
        <v>8</v>
      </c>
      <c r="L5" s="62" t="s">
        <v>8</v>
      </c>
      <c r="M5" s="62" t="s">
        <v>8</v>
      </c>
      <c r="N5" s="62" t="s">
        <v>8</v>
      </c>
      <c r="O5" s="62" t="s">
        <v>8</v>
      </c>
      <c r="P5" s="62" t="s">
        <v>8</v>
      </c>
      <c r="Q5" s="244" t="s">
        <v>8</v>
      </c>
      <c r="R5" s="67"/>
    </row>
    <row r="6" spans="1:18" ht="12" customHeight="1">
      <c r="A6" s="33" t="s">
        <v>8</v>
      </c>
      <c r="B6" s="314" t="s">
        <v>346</v>
      </c>
      <c r="C6" s="350"/>
      <c r="D6" s="53" t="s">
        <v>8</v>
      </c>
      <c r="E6" s="319" t="s">
        <v>289</v>
      </c>
      <c r="F6" s="304"/>
      <c r="G6" s="304"/>
      <c r="H6" s="366" t="s">
        <v>292</v>
      </c>
      <c r="I6" s="361" t="s">
        <v>291</v>
      </c>
      <c r="J6" s="362"/>
      <c r="K6" s="76" t="s">
        <v>8</v>
      </c>
      <c r="L6" s="359" t="s">
        <v>288</v>
      </c>
      <c r="M6" s="304"/>
      <c r="N6" s="305"/>
      <c r="O6" s="54" t="s">
        <v>8</v>
      </c>
      <c r="P6" s="54" t="s">
        <v>8</v>
      </c>
      <c r="Q6" s="192" t="s">
        <v>8</v>
      </c>
      <c r="R6" s="65"/>
    </row>
    <row r="7" spans="1:18" ht="15.75" customHeight="1">
      <c r="A7" s="61" t="s">
        <v>8</v>
      </c>
      <c r="B7" s="316"/>
      <c r="C7" s="334"/>
      <c r="D7" s="49" t="s">
        <v>8</v>
      </c>
      <c r="E7" s="320"/>
      <c r="F7" s="306"/>
      <c r="G7" s="306"/>
      <c r="H7" s="367"/>
      <c r="I7" s="300"/>
      <c r="J7" s="363"/>
      <c r="K7" s="77" t="s">
        <v>8</v>
      </c>
      <c r="L7" s="316"/>
      <c r="M7" s="306"/>
      <c r="N7" s="307"/>
      <c r="O7" s="36" t="s">
        <v>185</v>
      </c>
      <c r="P7" s="55" t="s">
        <v>8</v>
      </c>
      <c r="Q7" s="193" t="s">
        <v>8</v>
      </c>
      <c r="R7" s="65"/>
    </row>
    <row r="8" spans="1:18" ht="18" customHeight="1">
      <c r="A8" s="61" t="s">
        <v>8</v>
      </c>
      <c r="B8" s="316"/>
      <c r="C8" s="334"/>
      <c r="D8" s="49" t="s">
        <v>8</v>
      </c>
      <c r="E8" s="325"/>
      <c r="F8" s="308"/>
      <c r="G8" s="308"/>
      <c r="H8" s="368"/>
      <c r="I8" s="364"/>
      <c r="J8" s="365"/>
      <c r="K8" s="77" t="s">
        <v>8</v>
      </c>
      <c r="L8" s="360"/>
      <c r="M8" s="308"/>
      <c r="N8" s="309"/>
      <c r="O8" s="36" t="s">
        <v>186</v>
      </c>
      <c r="P8" s="55" t="s">
        <v>8</v>
      </c>
      <c r="Q8" s="193" t="s">
        <v>8</v>
      </c>
      <c r="R8" s="65"/>
    </row>
    <row r="9" spans="1:18" ht="14.25" customHeight="1">
      <c r="A9" s="61" t="s">
        <v>8</v>
      </c>
      <c r="B9" s="316"/>
      <c r="C9" s="334"/>
      <c r="E9" s="54" t="s">
        <v>8</v>
      </c>
      <c r="F9" s="319" t="s">
        <v>188</v>
      </c>
      <c r="G9" s="304"/>
      <c r="H9" s="359" t="s">
        <v>4</v>
      </c>
      <c r="I9" s="315" t="s">
        <v>188</v>
      </c>
      <c r="J9" s="350"/>
      <c r="L9" s="119" t="s">
        <v>8</v>
      </c>
      <c r="M9" s="319" t="s">
        <v>188</v>
      </c>
      <c r="N9" s="305"/>
      <c r="O9" s="36" t="s">
        <v>141</v>
      </c>
      <c r="P9" s="36" t="s">
        <v>189</v>
      </c>
      <c r="Q9" s="193" t="s">
        <v>8</v>
      </c>
      <c r="R9" s="65"/>
    </row>
    <row r="10" spans="1:18" ht="18" customHeight="1">
      <c r="A10" s="75" t="s">
        <v>190</v>
      </c>
      <c r="B10" s="316"/>
      <c r="C10" s="334"/>
      <c r="D10" s="57" t="s">
        <v>187</v>
      </c>
      <c r="E10" s="55" t="s">
        <v>8</v>
      </c>
      <c r="F10" s="325"/>
      <c r="G10" s="308"/>
      <c r="H10" s="316"/>
      <c r="I10" s="318"/>
      <c r="J10" s="351"/>
      <c r="K10" s="78" t="s">
        <v>185</v>
      </c>
      <c r="L10" s="49" t="s">
        <v>8</v>
      </c>
      <c r="M10" s="325"/>
      <c r="N10" s="309"/>
      <c r="O10" s="36" t="s">
        <v>193</v>
      </c>
      <c r="P10" s="36" t="s">
        <v>187</v>
      </c>
      <c r="Q10" s="193" t="s">
        <v>190</v>
      </c>
      <c r="R10" s="65"/>
    </row>
    <row r="11" spans="1:18" ht="14.25" customHeight="1">
      <c r="A11" s="75" t="s">
        <v>194</v>
      </c>
      <c r="B11" s="316"/>
      <c r="C11" s="334"/>
      <c r="D11" s="57" t="s">
        <v>191</v>
      </c>
      <c r="E11" s="55" t="s">
        <v>8</v>
      </c>
      <c r="F11" s="301" t="s">
        <v>303</v>
      </c>
      <c r="G11" s="353" t="s">
        <v>329</v>
      </c>
      <c r="H11" s="316"/>
      <c r="I11" s="350" t="s">
        <v>290</v>
      </c>
      <c r="J11" s="348" t="s">
        <v>331</v>
      </c>
      <c r="K11" s="78" t="s">
        <v>192</v>
      </c>
      <c r="L11" s="49" t="s">
        <v>8</v>
      </c>
      <c r="M11" s="301" t="s">
        <v>293</v>
      </c>
      <c r="N11" s="301" t="s">
        <v>294</v>
      </c>
      <c r="O11" s="36" t="s">
        <v>195</v>
      </c>
      <c r="P11" s="36" t="s">
        <v>191</v>
      </c>
      <c r="Q11" s="193" t="s">
        <v>194</v>
      </c>
      <c r="R11" s="65"/>
    </row>
    <row r="12" spans="1:17" ht="15" customHeight="1">
      <c r="A12" s="61" t="s">
        <v>8</v>
      </c>
      <c r="B12" s="316"/>
      <c r="C12" s="334"/>
      <c r="D12" s="57" t="s">
        <v>5</v>
      </c>
      <c r="E12" s="36" t="s">
        <v>4</v>
      </c>
      <c r="F12" s="302"/>
      <c r="G12" s="354"/>
      <c r="H12" s="316"/>
      <c r="I12" s="334"/>
      <c r="J12" s="346"/>
      <c r="K12" s="78" t="s">
        <v>5</v>
      </c>
      <c r="L12" s="57" t="s">
        <v>4</v>
      </c>
      <c r="M12" s="302"/>
      <c r="N12" s="302"/>
      <c r="O12" s="36" t="s">
        <v>196</v>
      </c>
      <c r="P12" s="36" t="s">
        <v>5</v>
      </c>
      <c r="Q12" s="193" t="s">
        <v>8</v>
      </c>
    </row>
    <row r="13" spans="1:17" ht="13.5" customHeight="1">
      <c r="A13" s="61" t="s">
        <v>8</v>
      </c>
      <c r="B13" s="316"/>
      <c r="C13" s="334"/>
      <c r="D13" s="49" t="s">
        <v>8</v>
      </c>
      <c r="E13" s="55" t="s">
        <v>8</v>
      </c>
      <c r="F13" s="302"/>
      <c r="G13" s="354"/>
      <c r="H13" s="316"/>
      <c r="I13" s="334"/>
      <c r="J13" s="346"/>
      <c r="K13" s="77" t="s">
        <v>8</v>
      </c>
      <c r="L13" s="49" t="s">
        <v>8</v>
      </c>
      <c r="M13" s="302"/>
      <c r="N13" s="302"/>
      <c r="O13" s="36" t="s">
        <v>197</v>
      </c>
      <c r="P13" s="55" t="s">
        <v>8</v>
      </c>
      <c r="Q13" s="193" t="s">
        <v>8</v>
      </c>
    </row>
    <row r="14" spans="1:17" ht="18.75" customHeight="1">
      <c r="A14" s="61" t="s">
        <v>8</v>
      </c>
      <c r="B14" s="316"/>
      <c r="C14" s="334"/>
      <c r="D14" s="49" t="s">
        <v>8</v>
      </c>
      <c r="E14" s="55" t="s">
        <v>8</v>
      </c>
      <c r="F14" s="302"/>
      <c r="G14" s="354"/>
      <c r="H14" s="316"/>
      <c r="I14" s="334"/>
      <c r="J14" s="346"/>
      <c r="K14" s="77" t="s">
        <v>8</v>
      </c>
      <c r="L14" s="49" t="s">
        <v>8</v>
      </c>
      <c r="M14" s="302"/>
      <c r="N14" s="302"/>
      <c r="O14" s="36" t="s">
        <v>198</v>
      </c>
      <c r="P14" s="55" t="s">
        <v>8</v>
      </c>
      <c r="Q14" s="193" t="s">
        <v>8</v>
      </c>
    </row>
    <row r="15" spans="1:17" ht="16.5" customHeight="1">
      <c r="A15" s="61" t="s">
        <v>8</v>
      </c>
      <c r="B15" s="317"/>
      <c r="C15" s="351"/>
      <c r="D15" s="49" t="s">
        <v>8</v>
      </c>
      <c r="E15" s="55" t="s">
        <v>8</v>
      </c>
      <c r="F15" s="303"/>
      <c r="G15" s="355"/>
      <c r="H15" s="317"/>
      <c r="I15" s="351"/>
      <c r="J15" s="347"/>
      <c r="K15" s="79" t="s">
        <v>8</v>
      </c>
      <c r="L15" s="49" t="s">
        <v>8</v>
      </c>
      <c r="M15" s="303"/>
      <c r="N15" s="303"/>
      <c r="O15" s="55" t="s">
        <v>8</v>
      </c>
      <c r="P15" s="55" t="s">
        <v>8</v>
      </c>
      <c r="Q15" s="193" t="s">
        <v>8</v>
      </c>
    </row>
    <row r="16" spans="1:17" ht="12" customHeight="1">
      <c r="A16" s="41" t="s">
        <v>8</v>
      </c>
      <c r="B16" s="61" t="s">
        <v>8</v>
      </c>
      <c r="C16" s="61"/>
      <c r="D16" s="33" t="s">
        <v>8</v>
      </c>
      <c r="E16" s="33" t="s">
        <v>8</v>
      </c>
      <c r="F16" s="33" t="s">
        <v>8</v>
      </c>
      <c r="G16" s="33" t="s">
        <v>8</v>
      </c>
      <c r="H16" s="61" t="s">
        <v>8</v>
      </c>
      <c r="I16" s="61" t="s">
        <v>8</v>
      </c>
      <c r="J16" s="61" t="s">
        <v>8</v>
      </c>
      <c r="K16" s="75" t="s">
        <v>8</v>
      </c>
      <c r="L16" s="33" t="s">
        <v>8</v>
      </c>
      <c r="M16" s="33" t="s">
        <v>8</v>
      </c>
      <c r="N16" s="33" t="s">
        <v>8</v>
      </c>
      <c r="O16" s="33" t="s">
        <v>8</v>
      </c>
      <c r="P16" s="33" t="s">
        <v>8</v>
      </c>
      <c r="Q16" s="194" t="s">
        <v>8</v>
      </c>
    </row>
    <row r="17" spans="6:17" s="80" customFormat="1" ht="12" customHeight="1">
      <c r="F17" s="352" t="s">
        <v>59</v>
      </c>
      <c r="G17" s="352"/>
      <c r="H17" s="352"/>
      <c r="I17" s="358" t="s">
        <v>207</v>
      </c>
      <c r="J17" s="358"/>
      <c r="K17" s="358"/>
      <c r="L17" s="358"/>
      <c r="M17" s="358"/>
      <c r="Q17" s="170"/>
    </row>
    <row r="18" spans="1:17" ht="12" customHeight="1">
      <c r="A18" s="75"/>
      <c r="B18" s="61"/>
      <c r="C18" s="61"/>
      <c r="D18" s="61"/>
      <c r="E18" s="61"/>
      <c r="F18" s="61"/>
      <c r="G18" s="61"/>
      <c r="H18" s="61"/>
      <c r="I18" s="61"/>
      <c r="J18" s="61"/>
      <c r="K18" s="75"/>
      <c r="L18" s="61"/>
      <c r="M18" s="61"/>
      <c r="N18" s="61"/>
      <c r="O18" s="61"/>
      <c r="P18" s="61"/>
      <c r="Q18" s="170"/>
    </row>
    <row r="19" spans="1:17" ht="13.5" customHeight="1">
      <c r="A19" s="42" t="s">
        <v>46</v>
      </c>
      <c r="B19" s="183" t="s">
        <v>276</v>
      </c>
      <c r="C19" s="183"/>
      <c r="D19" s="166">
        <v>77094511</v>
      </c>
      <c r="E19" s="165">
        <v>68161776</v>
      </c>
      <c r="F19" s="165">
        <v>52928209</v>
      </c>
      <c r="G19" s="165">
        <v>15233567</v>
      </c>
      <c r="H19" s="165">
        <v>8932735</v>
      </c>
      <c r="I19" s="165">
        <v>8119729</v>
      </c>
      <c r="J19" s="165">
        <v>813006</v>
      </c>
      <c r="K19" s="165">
        <v>4439417</v>
      </c>
      <c r="L19" s="165">
        <v>4190477</v>
      </c>
      <c r="M19" s="165">
        <v>1313919</v>
      </c>
      <c r="N19" s="165">
        <v>2876558</v>
      </c>
      <c r="O19" s="165">
        <v>248940</v>
      </c>
      <c r="P19" s="165">
        <v>72655094</v>
      </c>
      <c r="Q19" s="42" t="s">
        <v>46</v>
      </c>
    </row>
    <row r="20" spans="1:17" ht="12" customHeight="1">
      <c r="A20" s="42" t="s">
        <v>47</v>
      </c>
      <c r="B20" s="183" t="s">
        <v>275</v>
      </c>
      <c r="C20" s="183"/>
      <c r="D20" s="166">
        <v>1658712</v>
      </c>
      <c r="E20" s="165">
        <v>513131</v>
      </c>
      <c r="F20" s="167">
        <v>425213</v>
      </c>
      <c r="G20" s="165">
        <v>87918</v>
      </c>
      <c r="H20" s="167">
        <v>1145581</v>
      </c>
      <c r="I20" s="167">
        <v>1145581</v>
      </c>
      <c r="J20" s="167" t="s">
        <v>343</v>
      </c>
      <c r="K20" s="167">
        <v>12124</v>
      </c>
      <c r="L20" s="167">
        <v>9377</v>
      </c>
      <c r="M20" s="167" t="s">
        <v>343</v>
      </c>
      <c r="N20" s="167">
        <v>9377</v>
      </c>
      <c r="O20" s="167">
        <v>2747</v>
      </c>
      <c r="P20" s="165">
        <v>1646588</v>
      </c>
      <c r="Q20" s="42" t="s">
        <v>47</v>
      </c>
    </row>
    <row r="21" spans="1:17" ht="14.25" customHeight="1">
      <c r="A21" s="42" t="s">
        <v>48</v>
      </c>
      <c r="B21" s="183" t="s">
        <v>270</v>
      </c>
      <c r="C21" s="183"/>
      <c r="D21" s="236">
        <v>1077174</v>
      </c>
      <c r="E21" s="136">
        <v>964619</v>
      </c>
      <c r="F21" s="136">
        <v>701514</v>
      </c>
      <c r="G21" s="136">
        <v>263105</v>
      </c>
      <c r="H21" s="136">
        <v>112555</v>
      </c>
      <c r="I21" s="136">
        <v>112555</v>
      </c>
      <c r="J21" s="136" t="s">
        <v>343</v>
      </c>
      <c r="K21" s="136">
        <v>142375</v>
      </c>
      <c r="L21" s="136">
        <v>124468</v>
      </c>
      <c r="M21" s="136">
        <v>71190</v>
      </c>
      <c r="N21" s="136">
        <v>53278</v>
      </c>
      <c r="O21" s="136">
        <v>17907</v>
      </c>
      <c r="P21" s="136">
        <v>934799</v>
      </c>
      <c r="Q21" s="42" t="s">
        <v>48</v>
      </c>
    </row>
    <row r="22" spans="1:17" ht="12" customHeight="1">
      <c r="A22" s="42" t="s">
        <v>8</v>
      </c>
      <c r="B22" s="61" t="s">
        <v>318</v>
      </c>
      <c r="C22" s="61"/>
      <c r="D22" s="238"/>
      <c r="Q22" s="42" t="s">
        <v>8</v>
      </c>
    </row>
    <row r="23" spans="1:17" ht="12" customHeight="1">
      <c r="A23" s="42" t="s">
        <v>49</v>
      </c>
      <c r="B23" s="183" t="s">
        <v>281</v>
      </c>
      <c r="C23" s="183"/>
      <c r="D23" s="236">
        <v>70852</v>
      </c>
      <c r="E23" s="136">
        <v>56872</v>
      </c>
      <c r="F23" s="136">
        <v>46241</v>
      </c>
      <c r="G23" s="136">
        <v>10631</v>
      </c>
      <c r="H23" s="136">
        <v>13980</v>
      </c>
      <c r="I23" s="136">
        <v>13980</v>
      </c>
      <c r="J23" s="136" t="s">
        <v>343</v>
      </c>
      <c r="K23" s="136">
        <v>7155</v>
      </c>
      <c r="L23" s="136">
        <v>7155</v>
      </c>
      <c r="M23" s="136">
        <v>6947</v>
      </c>
      <c r="N23" s="136">
        <v>208</v>
      </c>
      <c r="O23" s="136" t="s">
        <v>343</v>
      </c>
      <c r="P23" s="136">
        <v>63697</v>
      </c>
      <c r="Q23" s="42" t="s">
        <v>49</v>
      </c>
    </row>
    <row r="24" spans="1:17" ht="12" customHeight="1">
      <c r="A24" s="42" t="s">
        <v>50</v>
      </c>
      <c r="B24" s="183" t="s">
        <v>277</v>
      </c>
      <c r="C24" s="183"/>
      <c r="D24" s="239">
        <v>1664200617</v>
      </c>
      <c r="E24" s="164">
        <v>1024646521</v>
      </c>
      <c r="F24" s="164">
        <v>600499772</v>
      </c>
      <c r="G24" s="164">
        <v>424146749</v>
      </c>
      <c r="H24" s="164">
        <v>639554096</v>
      </c>
      <c r="I24" s="164">
        <v>528847589</v>
      </c>
      <c r="J24" s="165">
        <v>110706507</v>
      </c>
      <c r="K24" s="164">
        <v>122280834</v>
      </c>
      <c r="L24" s="164">
        <v>117156112</v>
      </c>
      <c r="M24" s="165">
        <v>99267758</v>
      </c>
      <c r="N24" s="165">
        <v>17888354</v>
      </c>
      <c r="O24" s="165">
        <v>5124722</v>
      </c>
      <c r="P24" s="164">
        <v>1541919783</v>
      </c>
      <c r="Q24" s="42" t="s">
        <v>50</v>
      </c>
    </row>
    <row r="25" spans="1:17" ht="12" customHeight="1">
      <c r="A25" s="42" t="s">
        <v>8</v>
      </c>
      <c r="B25" s="61" t="s">
        <v>326</v>
      </c>
      <c r="C25" s="61"/>
      <c r="D25" s="82"/>
      <c r="E25" s="38"/>
      <c r="F25" s="38"/>
      <c r="G25" s="38"/>
      <c r="H25" s="38"/>
      <c r="I25" s="38"/>
      <c r="J25" s="38"/>
      <c r="K25" s="38"/>
      <c r="L25" s="38"/>
      <c r="M25" s="38"/>
      <c r="N25" s="38"/>
      <c r="O25" s="38"/>
      <c r="P25" s="38"/>
      <c r="Q25" s="42" t="s">
        <v>8</v>
      </c>
    </row>
    <row r="26" spans="1:17" ht="12" customHeight="1">
      <c r="A26" s="42" t="s">
        <v>51</v>
      </c>
      <c r="B26" s="183" t="s">
        <v>325</v>
      </c>
      <c r="C26" s="183"/>
      <c r="D26" s="236">
        <v>71120590</v>
      </c>
      <c r="E26" s="165">
        <v>48729430</v>
      </c>
      <c r="F26" s="165">
        <v>37260865</v>
      </c>
      <c r="G26" s="165">
        <v>11468565</v>
      </c>
      <c r="H26" s="165">
        <v>22391160</v>
      </c>
      <c r="I26" s="165">
        <v>21935418</v>
      </c>
      <c r="J26" s="165">
        <v>455742</v>
      </c>
      <c r="K26" s="165">
        <v>10378217</v>
      </c>
      <c r="L26" s="165">
        <v>10371682</v>
      </c>
      <c r="M26" s="165">
        <v>8931647</v>
      </c>
      <c r="N26" s="165">
        <v>1440035</v>
      </c>
      <c r="O26" s="167">
        <v>6535</v>
      </c>
      <c r="P26" s="165">
        <v>60742373</v>
      </c>
      <c r="Q26" s="42" t="s">
        <v>51</v>
      </c>
    </row>
    <row r="27" spans="1:17" ht="12" customHeight="1">
      <c r="A27" s="42" t="s">
        <v>52</v>
      </c>
      <c r="B27" s="61" t="s">
        <v>201</v>
      </c>
      <c r="C27" s="61"/>
      <c r="D27" s="236">
        <v>805334</v>
      </c>
      <c r="E27" s="165">
        <v>509369</v>
      </c>
      <c r="F27" s="165">
        <v>499896</v>
      </c>
      <c r="G27" s="165">
        <v>9473</v>
      </c>
      <c r="H27" s="165">
        <v>295965</v>
      </c>
      <c r="I27" s="165">
        <v>295965</v>
      </c>
      <c r="J27" s="165" t="s">
        <v>343</v>
      </c>
      <c r="K27" s="165">
        <v>4480</v>
      </c>
      <c r="L27" s="165">
        <v>4480</v>
      </c>
      <c r="M27" s="165">
        <v>540</v>
      </c>
      <c r="N27" s="165">
        <v>3940</v>
      </c>
      <c r="O27" s="165" t="s">
        <v>343</v>
      </c>
      <c r="P27" s="165">
        <v>800854</v>
      </c>
      <c r="Q27" s="42" t="s">
        <v>52</v>
      </c>
    </row>
    <row r="28" spans="1:16" ht="14.25" customHeight="1">
      <c r="A28" s="245"/>
      <c r="B28" s="61" t="s">
        <v>202</v>
      </c>
      <c r="C28" s="61"/>
      <c r="D28" s="238" t="s">
        <v>8</v>
      </c>
      <c r="E28" s="52" t="s">
        <v>8</v>
      </c>
      <c r="F28" s="52" t="s">
        <v>8</v>
      </c>
      <c r="G28" s="52" t="s">
        <v>8</v>
      </c>
      <c r="H28" s="52" t="s">
        <v>8</v>
      </c>
      <c r="I28" s="52" t="s">
        <v>8</v>
      </c>
      <c r="J28" s="52" t="s">
        <v>8</v>
      </c>
      <c r="K28" s="52" t="s">
        <v>8</v>
      </c>
      <c r="L28" s="52" t="s">
        <v>8</v>
      </c>
      <c r="M28" s="52" t="s">
        <v>8</v>
      </c>
      <c r="N28" s="52" t="s">
        <v>8</v>
      </c>
      <c r="O28" s="52" t="s">
        <v>8</v>
      </c>
      <c r="P28" s="52" t="s">
        <v>8</v>
      </c>
    </row>
    <row r="29" spans="1:17" ht="12" customHeight="1">
      <c r="A29" s="42" t="s">
        <v>53</v>
      </c>
      <c r="B29" s="183" t="s">
        <v>282</v>
      </c>
      <c r="C29" s="183"/>
      <c r="D29" s="282">
        <v>2477</v>
      </c>
      <c r="E29" s="167">
        <v>2477</v>
      </c>
      <c r="F29" s="167">
        <v>2477</v>
      </c>
      <c r="G29" s="167" t="s">
        <v>343</v>
      </c>
      <c r="H29" s="167" t="s">
        <v>343</v>
      </c>
      <c r="I29" s="167" t="s">
        <v>343</v>
      </c>
      <c r="J29" s="167" t="s">
        <v>343</v>
      </c>
      <c r="K29" s="167" t="s">
        <v>343</v>
      </c>
      <c r="L29" s="167" t="s">
        <v>343</v>
      </c>
      <c r="M29" s="167" t="s">
        <v>343</v>
      </c>
      <c r="N29" s="167" t="s">
        <v>343</v>
      </c>
      <c r="O29" s="167" t="s">
        <v>343</v>
      </c>
      <c r="P29" s="167">
        <v>2477</v>
      </c>
      <c r="Q29" s="42" t="s">
        <v>53</v>
      </c>
    </row>
    <row r="30" spans="1:17" ht="12" customHeight="1">
      <c r="A30" s="42" t="s">
        <v>54</v>
      </c>
      <c r="B30" s="183" t="s">
        <v>278</v>
      </c>
      <c r="C30" s="183"/>
      <c r="D30" s="241" t="s">
        <v>343</v>
      </c>
      <c r="E30" s="68" t="s">
        <v>343</v>
      </c>
      <c r="F30" s="68" t="s">
        <v>343</v>
      </c>
      <c r="G30" s="68" t="s">
        <v>343</v>
      </c>
      <c r="H30" s="68" t="s">
        <v>343</v>
      </c>
      <c r="I30" s="68" t="s">
        <v>343</v>
      </c>
      <c r="J30" s="69" t="s">
        <v>343</v>
      </c>
      <c r="K30" s="68" t="s">
        <v>343</v>
      </c>
      <c r="L30" s="68" t="s">
        <v>343</v>
      </c>
      <c r="M30" s="69" t="s">
        <v>343</v>
      </c>
      <c r="N30" s="69" t="s">
        <v>343</v>
      </c>
      <c r="O30" s="69" t="s">
        <v>343</v>
      </c>
      <c r="P30" s="68" t="s">
        <v>343</v>
      </c>
      <c r="Q30" s="42" t="s">
        <v>54</v>
      </c>
    </row>
    <row r="31" spans="1:17" ht="12" customHeight="1">
      <c r="A31" s="42" t="s">
        <v>55</v>
      </c>
      <c r="B31" s="183" t="s">
        <v>279</v>
      </c>
      <c r="C31" s="183"/>
      <c r="D31" s="236">
        <v>3003480</v>
      </c>
      <c r="E31" s="165">
        <v>2904137</v>
      </c>
      <c r="F31" s="165">
        <v>991333</v>
      </c>
      <c r="G31" s="165">
        <v>1912804</v>
      </c>
      <c r="H31" s="167">
        <v>99343</v>
      </c>
      <c r="I31" s="167">
        <v>99343</v>
      </c>
      <c r="J31" s="167" t="s">
        <v>343</v>
      </c>
      <c r="K31" s="165">
        <v>700297</v>
      </c>
      <c r="L31" s="165">
        <v>694052</v>
      </c>
      <c r="M31" s="165">
        <v>62764</v>
      </c>
      <c r="N31" s="165">
        <v>631288</v>
      </c>
      <c r="O31" s="167">
        <v>6245</v>
      </c>
      <c r="P31" s="165">
        <v>2303183</v>
      </c>
      <c r="Q31" s="42" t="s">
        <v>55</v>
      </c>
    </row>
    <row r="32" spans="1:17" s="70" customFormat="1" ht="12" customHeight="1">
      <c r="A32" s="42" t="s">
        <v>56</v>
      </c>
      <c r="B32" s="120" t="s">
        <v>271</v>
      </c>
      <c r="C32" s="120"/>
      <c r="D32" s="241">
        <v>1747913157</v>
      </c>
      <c r="E32" s="68">
        <v>1097758902</v>
      </c>
      <c r="F32" s="68">
        <v>656094655</v>
      </c>
      <c r="G32" s="68">
        <v>441664247</v>
      </c>
      <c r="H32" s="68">
        <v>650154255</v>
      </c>
      <c r="I32" s="68">
        <v>538634742</v>
      </c>
      <c r="J32" s="68">
        <v>111519513</v>
      </c>
      <c r="K32" s="68">
        <v>127586682</v>
      </c>
      <c r="L32" s="68">
        <v>122186121</v>
      </c>
      <c r="M32" s="68">
        <v>100723118</v>
      </c>
      <c r="N32" s="68">
        <v>21463003</v>
      </c>
      <c r="O32" s="68">
        <v>5400561</v>
      </c>
      <c r="P32" s="68">
        <v>1620326475</v>
      </c>
      <c r="Q32" s="42" t="s">
        <v>56</v>
      </c>
    </row>
    <row r="33" spans="1:17" ht="15" customHeight="1">
      <c r="A33" s="42" t="s">
        <v>57</v>
      </c>
      <c r="B33" s="183" t="s">
        <v>280</v>
      </c>
      <c r="C33" s="183"/>
      <c r="D33" s="236">
        <v>200599</v>
      </c>
      <c r="E33" s="165">
        <v>200599</v>
      </c>
      <c r="F33" s="165">
        <v>200599</v>
      </c>
      <c r="G33" s="167" t="s">
        <v>343</v>
      </c>
      <c r="H33" s="167" t="s">
        <v>343</v>
      </c>
      <c r="I33" s="167" t="s">
        <v>343</v>
      </c>
      <c r="J33" s="167" t="s">
        <v>343</v>
      </c>
      <c r="K33" s="167" t="s">
        <v>343</v>
      </c>
      <c r="L33" s="167" t="s">
        <v>343</v>
      </c>
      <c r="M33" s="167" t="s">
        <v>343</v>
      </c>
      <c r="N33" s="167" t="s">
        <v>343</v>
      </c>
      <c r="O33" s="167" t="s">
        <v>343</v>
      </c>
      <c r="P33" s="165">
        <v>200599</v>
      </c>
      <c r="Q33" s="42" t="s">
        <v>57</v>
      </c>
    </row>
    <row r="34" spans="1:17" s="70" customFormat="1" ht="12" customHeight="1">
      <c r="A34" s="42" t="s">
        <v>199</v>
      </c>
      <c r="B34" s="120" t="s">
        <v>0</v>
      </c>
      <c r="C34" s="120"/>
      <c r="D34" s="171">
        <v>1748113756</v>
      </c>
      <c r="E34" s="68">
        <v>1097959501</v>
      </c>
      <c r="F34" s="68">
        <v>656295254</v>
      </c>
      <c r="G34" s="68">
        <v>441664247</v>
      </c>
      <c r="H34" s="68">
        <v>650154255</v>
      </c>
      <c r="I34" s="68">
        <v>538634742</v>
      </c>
      <c r="J34" s="69">
        <v>111519513</v>
      </c>
      <c r="K34" s="68">
        <v>127586682</v>
      </c>
      <c r="L34" s="68">
        <v>122186121</v>
      </c>
      <c r="M34" s="69">
        <v>100723118</v>
      </c>
      <c r="N34" s="69">
        <v>21463003</v>
      </c>
      <c r="O34" s="69">
        <v>5400561</v>
      </c>
      <c r="P34" s="68">
        <v>1620527074</v>
      </c>
      <c r="Q34" s="42" t="s">
        <v>199</v>
      </c>
    </row>
    <row r="35" spans="1:17" s="70" customFormat="1" ht="12" customHeight="1">
      <c r="A35" s="170"/>
      <c r="B35" s="120"/>
      <c r="C35" s="120"/>
      <c r="D35" s="73"/>
      <c r="E35" s="68"/>
      <c r="F35" s="68"/>
      <c r="G35" s="68"/>
      <c r="H35" s="68"/>
      <c r="I35" s="68"/>
      <c r="J35" s="69"/>
      <c r="K35" s="68"/>
      <c r="L35" s="68"/>
      <c r="M35" s="68"/>
      <c r="N35" s="69"/>
      <c r="O35" s="69"/>
      <c r="P35" s="68"/>
      <c r="Q35" s="42"/>
    </row>
    <row r="36" spans="1:11" ht="9">
      <c r="A36" s="349" t="s">
        <v>42</v>
      </c>
      <c r="B36" s="349"/>
      <c r="C36" s="187"/>
      <c r="D36" s="65"/>
      <c r="E36" s="65"/>
      <c r="F36" s="65"/>
      <c r="G36" s="65"/>
      <c r="H36" s="65"/>
      <c r="I36" s="65"/>
      <c r="J36" s="65"/>
      <c r="K36" s="65"/>
    </row>
    <row r="37" spans="1:11" ht="9">
      <c r="A37" s="296" t="s">
        <v>205</v>
      </c>
      <c r="B37" s="296"/>
      <c r="C37" s="296"/>
      <c r="D37" s="296"/>
      <c r="E37" s="296"/>
      <c r="F37" s="296"/>
      <c r="G37" s="296"/>
      <c r="H37" s="296"/>
      <c r="I37" s="296"/>
      <c r="J37" s="296"/>
      <c r="K37" s="296"/>
    </row>
    <row r="62" ht="8.25" customHeight="1"/>
    <row r="63" ht="9" hidden="1"/>
  </sheetData>
  <sheetProtection/>
  <mergeCells count="26">
    <mergeCell ref="L6:N8"/>
    <mergeCell ref="F11:F15"/>
    <mergeCell ref="I11:I15"/>
    <mergeCell ref="I6:J8"/>
    <mergeCell ref="H6:H8"/>
    <mergeCell ref="E6:G8"/>
    <mergeCell ref="M9:N10"/>
    <mergeCell ref="J11:J15"/>
    <mergeCell ref="G11:G15"/>
    <mergeCell ref="M11:M15"/>
    <mergeCell ref="N11:N15"/>
    <mergeCell ref="H9:H15"/>
    <mergeCell ref="A1:H1"/>
    <mergeCell ref="I1:Q1"/>
    <mergeCell ref="E4:H4"/>
    <mergeCell ref="A2:H2"/>
    <mergeCell ref="I2:P2"/>
    <mergeCell ref="A3:H3"/>
    <mergeCell ref="B6:C15"/>
    <mergeCell ref="I3:Q3"/>
    <mergeCell ref="F9:G10"/>
    <mergeCell ref="I9:J10"/>
    <mergeCell ref="A36:B36"/>
    <mergeCell ref="A37:K37"/>
    <mergeCell ref="F17:H17"/>
    <mergeCell ref="I17:M17"/>
  </mergeCells>
  <printOptions horizontalCentered="1"/>
  <pageMargins left="0.7874015748031497" right="0.7874015748031497" top="0.5905511811023622" bottom="0.7874015748031497" header="0.5118110236220472" footer="0.5118110236220472"/>
  <pageSetup horizontalDpi="300" verticalDpi="300" orientation="portrait" r:id="rId1"/>
  <headerFooter differentOddEven="1" alignWithMargins="0">
    <oddFooter>&amp;C14</oddFooter>
    <evenFooter>&amp;C15</evenFooter>
  </headerFooter>
</worksheet>
</file>

<file path=xl/worksheets/sheet7.xml><?xml version="1.0" encoding="utf-8"?>
<worksheet xmlns="http://schemas.openxmlformats.org/spreadsheetml/2006/main" xmlns:r="http://schemas.openxmlformats.org/officeDocument/2006/relationships">
  <dimension ref="A1:N97"/>
  <sheetViews>
    <sheetView view="pageLayout" zoomScaleSheetLayoutView="100" workbookViewId="0" topLeftCell="C1">
      <selection activeCell="J27" sqref="J27"/>
    </sheetView>
  </sheetViews>
  <sheetFormatPr defaultColWidth="9.140625" defaultRowHeight="12.75"/>
  <cols>
    <col min="1" max="1" width="3.7109375" style="212" customWidth="1"/>
    <col min="2" max="2" width="31.00390625" style="4" customWidth="1"/>
    <col min="3" max="3" width="0.85546875" style="4" customWidth="1"/>
    <col min="4" max="4" width="16.00390625" style="4" customWidth="1"/>
    <col min="5" max="7" width="16.8515625" style="4" customWidth="1"/>
    <col min="8" max="9" width="16.28125" style="4" customWidth="1"/>
    <col min="10" max="10" width="16.421875" style="4" customWidth="1"/>
    <col min="11" max="11" width="16.8515625" style="4" customWidth="1"/>
    <col min="12" max="12" width="16.00390625" style="4" customWidth="1"/>
    <col min="13" max="13" width="4.140625" style="247" customWidth="1"/>
    <col min="14" max="16384" width="9.140625" style="4" customWidth="1"/>
  </cols>
  <sheetData>
    <row r="1" spans="1:13" ht="3" customHeight="1">
      <c r="A1" s="369"/>
      <c r="B1" s="369"/>
      <c r="C1" s="369"/>
      <c r="D1" s="369"/>
      <c r="E1" s="369"/>
      <c r="F1" s="369"/>
      <c r="G1" s="369"/>
      <c r="H1" s="369"/>
      <c r="I1" s="369"/>
      <c r="J1" s="369"/>
      <c r="K1" s="369"/>
      <c r="L1" s="369"/>
      <c r="M1" s="369"/>
    </row>
    <row r="2" spans="1:13" ht="12" customHeight="1">
      <c r="A2" s="60"/>
      <c r="B2" s="50"/>
      <c r="C2" s="50"/>
      <c r="D2" s="50"/>
      <c r="E2" s="352" t="s">
        <v>208</v>
      </c>
      <c r="F2" s="352"/>
      <c r="G2" s="358" t="s">
        <v>209</v>
      </c>
      <c r="H2" s="358"/>
      <c r="K2" s="358"/>
      <c r="L2" s="358"/>
      <c r="M2" s="244" t="s">
        <v>8</v>
      </c>
    </row>
    <row r="3" spans="1:9" ht="12" customHeight="1">
      <c r="A3" s="246"/>
      <c r="B3" s="352" t="s">
        <v>210</v>
      </c>
      <c r="C3" s="352"/>
      <c r="D3" s="352"/>
      <c r="E3" s="352"/>
      <c r="F3" s="352"/>
      <c r="G3" s="358" t="s">
        <v>211</v>
      </c>
      <c r="H3" s="358"/>
      <c r="I3" s="358"/>
    </row>
    <row r="4" spans="1:13" ht="12" customHeight="1">
      <c r="A4" s="246"/>
      <c r="B4" s="352" t="s">
        <v>404</v>
      </c>
      <c r="C4" s="352"/>
      <c r="D4" s="352"/>
      <c r="E4" s="352"/>
      <c r="F4" s="352"/>
      <c r="G4" s="370" t="s">
        <v>212</v>
      </c>
      <c r="H4" s="370"/>
      <c r="I4" s="63"/>
      <c r="J4" s="63"/>
      <c r="M4" s="244" t="s">
        <v>8</v>
      </c>
    </row>
    <row r="5" spans="2:13" ht="12" customHeight="1">
      <c r="B5" s="88"/>
      <c r="C5" s="88"/>
      <c r="D5" s="88"/>
      <c r="E5" s="88"/>
      <c r="F5" s="89" t="s">
        <v>2</v>
      </c>
      <c r="G5" s="88" t="s">
        <v>3</v>
      </c>
      <c r="H5" s="88"/>
      <c r="I5" s="88"/>
      <c r="J5" s="88"/>
      <c r="K5" s="88"/>
      <c r="L5" s="88"/>
      <c r="M5" s="248"/>
    </row>
    <row r="6" spans="1:13" s="64" customFormat="1" ht="12.75" customHeight="1">
      <c r="A6" s="91" t="s">
        <v>8</v>
      </c>
      <c r="B6" s="371" t="s">
        <v>215</v>
      </c>
      <c r="C6" s="376"/>
      <c r="D6" s="390" t="s">
        <v>311</v>
      </c>
      <c r="E6" s="93" t="s">
        <v>8</v>
      </c>
      <c r="F6" s="94" t="s">
        <v>213</v>
      </c>
      <c r="G6" s="95" t="s">
        <v>214</v>
      </c>
      <c r="H6" s="95" t="s">
        <v>8</v>
      </c>
      <c r="I6" s="95" t="s">
        <v>8</v>
      </c>
      <c r="J6" s="95" t="s">
        <v>8</v>
      </c>
      <c r="K6" s="95" t="s">
        <v>8</v>
      </c>
      <c r="L6" s="91" t="s">
        <v>8</v>
      </c>
      <c r="M6" s="189" t="s">
        <v>8</v>
      </c>
    </row>
    <row r="7" spans="1:13" s="64" customFormat="1" ht="12.75" customHeight="1">
      <c r="A7" s="96" t="s">
        <v>8</v>
      </c>
      <c r="B7" s="372"/>
      <c r="C7" s="382"/>
      <c r="D7" s="391"/>
      <c r="E7" s="371" t="s">
        <v>219</v>
      </c>
      <c r="F7" s="376"/>
      <c r="G7" s="376" t="s">
        <v>188</v>
      </c>
      <c r="H7" s="376"/>
      <c r="I7" s="376"/>
      <c r="J7" s="376"/>
      <c r="K7" s="376"/>
      <c r="L7" s="377"/>
      <c r="M7" s="195" t="s">
        <v>8</v>
      </c>
    </row>
    <row r="8" spans="1:13" s="64" customFormat="1" ht="9" customHeight="1">
      <c r="A8" s="96" t="s">
        <v>8</v>
      </c>
      <c r="B8" s="372"/>
      <c r="C8" s="382"/>
      <c r="D8" s="391"/>
      <c r="E8" s="372"/>
      <c r="F8" s="382"/>
      <c r="G8" s="378"/>
      <c r="H8" s="378"/>
      <c r="I8" s="378"/>
      <c r="J8" s="378"/>
      <c r="K8" s="378"/>
      <c r="L8" s="379"/>
      <c r="M8" s="195" t="s">
        <v>8</v>
      </c>
    </row>
    <row r="9" spans="1:13" s="64" customFormat="1" ht="12.75" customHeight="1">
      <c r="A9" s="96" t="s">
        <v>8</v>
      </c>
      <c r="B9" s="372"/>
      <c r="C9" s="382"/>
      <c r="D9" s="391"/>
      <c r="E9" s="372"/>
      <c r="F9" s="382"/>
      <c r="G9" s="376" t="s">
        <v>39</v>
      </c>
      <c r="H9" s="377"/>
      <c r="I9" s="371" t="s">
        <v>41</v>
      </c>
      <c r="J9" s="377"/>
      <c r="K9" s="371" t="s">
        <v>304</v>
      </c>
      <c r="L9" s="377"/>
      <c r="M9" s="195" t="s">
        <v>8</v>
      </c>
    </row>
    <row r="10" spans="1:13" s="64" customFormat="1" ht="23.25" customHeight="1">
      <c r="A10" s="99" t="s">
        <v>190</v>
      </c>
      <c r="B10" s="372"/>
      <c r="C10" s="382"/>
      <c r="D10" s="391"/>
      <c r="E10" s="372"/>
      <c r="F10" s="382"/>
      <c r="G10" s="382"/>
      <c r="H10" s="380"/>
      <c r="I10" s="372"/>
      <c r="J10" s="380"/>
      <c r="K10" s="372"/>
      <c r="L10" s="380"/>
      <c r="M10" s="195" t="s">
        <v>190</v>
      </c>
    </row>
    <row r="11" spans="1:13" s="64" customFormat="1" ht="33.75" customHeight="1">
      <c r="A11" s="99" t="s">
        <v>194</v>
      </c>
      <c r="B11" s="372"/>
      <c r="C11" s="382"/>
      <c r="D11" s="391"/>
      <c r="E11" s="372"/>
      <c r="F11" s="382"/>
      <c r="G11" s="382"/>
      <c r="H11" s="380"/>
      <c r="I11" s="372"/>
      <c r="J11" s="380"/>
      <c r="K11" s="372"/>
      <c r="L11" s="380"/>
      <c r="M11" s="195" t="s">
        <v>194</v>
      </c>
    </row>
    <row r="12" spans="1:13" s="64" customFormat="1" ht="12" customHeight="1">
      <c r="A12" s="96" t="s">
        <v>8</v>
      </c>
      <c r="B12" s="372"/>
      <c r="C12" s="382"/>
      <c r="D12" s="391"/>
      <c r="E12" s="372"/>
      <c r="F12" s="382"/>
      <c r="G12" s="378"/>
      <c r="H12" s="379"/>
      <c r="I12" s="381"/>
      <c r="J12" s="379"/>
      <c r="K12" s="381"/>
      <c r="L12" s="379"/>
      <c r="M12" s="195" t="s">
        <v>8</v>
      </c>
    </row>
    <row r="13" spans="1:13" s="64" customFormat="1" ht="21" customHeight="1">
      <c r="A13" s="96" t="s">
        <v>8</v>
      </c>
      <c r="B13" s="372"/>
      <c r="C13" s="382"/>
      <c r="D13" s="391"/>
      <c r="E13" s="102" t="s">
        <v>216</v>
      </c>
      <c r="F13" s="371" t="s">
        <v>285</v>
      </c>
      <c r="G13" s="104" t="s">
        <v>216</v>
      </c>
      <c r="H13" s="371" t="s">
        <v>285</v>
      </c>
      <c r="I13" s="102" t="s">
        <v>216</v>
      </c>
      <c r="J13" s="371" t="s">
        <v>285</v>
      </c>
      <c r="K13" s="102" t="s">
        <v>216</v>
      </c>
      <c r="L13" s="371" t="s">
        <v>386</v>
      </c>
      <c r="M13" s="195" t="s">
        <v>8</v>
      </c>
    </row>
    <row r="14" spans="1:13" s="64" customFormat="1" ht="22.5" customHeight="1">
      <c r="A14" s="96" t="s">
        <v>8</v>
      </c>
      <c r="B14" s="372"/>
      <c r="C14" s="382"/>
      <c r="D14" s="391"/>
      <c r="E14" s="100" t="s">
        <v>217</v>
      </c>
      <c r="F14" s="372"/>
      <c r="G14" s="99" t="s">
        <v>217</v>
      </c>
      <c r="H14" s="372"/>
      <c r="I14" s="100" t="s">
        <v>217</v>
      </c>
      <c r="J14" s="372"/>
      <c r="K14" s="100" t="s">
        <v>217</v>
      </c>
      <c r="L14" s="372"/>
      <c r="M14" s="195" t="s">
        <v>8</v>
      </c>
    </row>
    <row r="15" spans="1:13" s="64" customFormat="1" ht="22.5" customHeight="1">
      <c r="A15" s="96" t="s">
        <v>8</v>
      </c>
      <c r="B15" s="372"/>
      <c r="C15" s="382"/>
      <c r="D15" s="392"/>
      <c r="E15" s="100" t="s">
        <v>218</v>
      </c>
      <c r="F15" s="373"/>
      <c r="G15" s="99" t="s">
        <v>218</v>
      </c>
      <c r="H15" s="373"/>
      <c r="I15" s="100" t="s">
        <v>218</v>
      </c>
      <c r="J15" s="373"/>
      <c r="K15" s="100" t="s">
        <v>385</v>
      </c>
      <c r="L15" s="373"/>
      <c r="M15" s="195" t="s">
        <v>8</v>
      </c>
    </row>
    <row r="16" spans="1:13" s="64" customFormat="1" ht="12">
      <c r="A16" s="105" t="s">
        <v>8</v>
      </c>
      <c r="B16" s="373"/>
      <c r="C16" s="383"/>
      <c r="D16" s="106" t="s">
        <v>46</v>
      </c>
      <c r="E16" s="106" t="s">
        <v>47</v>
      </c>
      <c r="F16" s="107" t="s">
        <v>48</v>
      </c>
      <c r="G16" s="108" t="s">
        <v>49</v>
      </c>
      <c r="H16" s="106" t="s">
        <v>50</v>
      </c>
      <c r="I16" s="106" t="s">
        <v>51</v>
      </c>
      <c r="J16" s="106" t="s">
        <v>52</v>
      </c>
      <c r="K16" s="106" t="s">
        <v>53</v>
      </c>
      <c r="L16" s="106" t="s">
        <v>54</v>
      </c>
      <c r="M16" s="196" t="s">
        <v>8</v>
      </c>
    </row>
    <row r="17" spans="1:13" s="6" customFormat="1" ht="17.25" customHeight="1">
      <c r="A17" s="385" t="s">
        <v>60</v>
      </c>
      <c r="B17" s="385"/>
      <c r="C17" s="385"/>
      <c r="D17" s="385"/>
      <c r="E17" s="385"/>
      <c r="F17" s="386"/>
      <c r="G17" s="374" t="s">
        <v>61</v>
      </c>
      <c r="H17" s="375"/>
      <c r="I17" s="375"/>
      <c r="J17" s="375"/>
      <c r="K17" s="375"/>
      <c r="L17" s="375"/>
      <c r="M17" s="375"/>
    </row>
    <row r="18" spans="1:13" ht="9.75" customHeight="1">
      <c r="A18" s="7">
        <v>1</v>
      </c>
      <c r="B18" s="3" t="s">
        <v>62</v>
      </c>
      <c r="C18" s="3"/>
      <c r="D18" s="11">
        <f>D57</f>
        <v>2725282126</v>
      </c>
      <c r="E18" s="12">
        <f>E57</f>
        <v>544322732</v>
      </c>
      <c r="F18" s="12">
        <f>F57</f>
        <v>2166756970</v>
      </c>
      <c r="G18" s="12">
        <f aca="true" t="shared" si="0" ref="G18:L18">G57</f>
        <v>20789294</v>
      </c>
      <c r="H18" s="12">
        <f t="shared" si="0"/>
        <v>91639483</v>
      </c>
      <c r="I18" s="12">
        <f t="shared" si="0"/>
        <v>12620164</v>
      </c>
      <c r="J18" s="12">
        <f t="shared" si="0"/>
        <v>18736611</v>
      </c>
      <c r="K18" s="12">
        <f t="shared" si="0"/>
        <v>23052609</v>
      </c>
      <c r="L18" s="12">
        <f t="shared" si="0"/>
        <v>9012774</v>
      </c>
      <c r="M18" s="12">
        <v>1</v>
      </c>
    </row>
    <row r="19" spans="1:13" ht="9.75" customHeight="1">
      <c r="A19" s="7">
        <v>2</v>
      </c>
      <c r="B19" s="3" t="s">
        <v>63</v>
      </c>
      <c r="C19" s="3"/>
      <c r="D19" s="11">
        <f>D75</f>
        <v>295855097</v>
      </c>
      <c r="E19" s="12">
        <f>E75</f>
        <v>88257730</v>
      </c>
      <c r="F19" s="12">
        <f>F75</f>
        <v>200818357</v>
      </c>
      <c r="G19" s="12">
        <f aca="true" t="shared" si="1" ref="G19:L19">G75</f>
        <v>2939686</v>
      </c>
      <c r="H19" s="12">
        <f t="shared" si="1"/>
        <v>8621783</v>
      </c>
      <c r="I19" s="12">
        <f t="shared" si="1"/>
        <v>3151106</v>
      </c>
      <c r="J19" s="12">
        <f t="shared" si="1"/>
        <v>785612</v>
      </c>
      <c r="K19" s="12">
        <f t="shared" si="1"/>
        <v>3439469</v>
      </c>
      <c r="L19" s="12">
        <f t="shared" si="1"/>
        <v>88297</v>
      </c>
      <c r="M19" s="12">
        <v>2</v>
      </c>
    </row>
    <row r="20" spans="1:13" ht="9.75" customHeight="1">
      <c r="A20" s="7">
        <v>3</v>
      </c>
      <c r="B20" s="3" t="s">
        <v>64</v>
      </c>
      <c r="C20" s="3"/>
      <c r="D20" s="11">
        <f>'Tab4-S22-S23'!D33</f>
        <v>287263424</v>
      </c>
      <c r="E20" s="12">
        <f>'Tab4-S22-S23'!E33</f>
        <v>101045348</v>
      </c>
      <c r="F20" s="12">
        <f>'Tab4-S22-S23'!F33</f>
        <v>180111545</v>
      </c>
      <c r="G20" s="12">
        <f>'Tab4-S22-S23'!G33</f>
        <v>2304862</v>
      </c>
      <c r="H20" s="12">
        <f>'Tab4-S22-S23'!H33</f>
        <v>9318113</v>
      </c>
      <c r="I20" s="12">
        <f>'Tab4-S22-S23'!I33</f>
        <v>4152653</v>
      </c>
      <c r="J20" s="12">
        <f>'Tab4-S22-S23'!J33</f>
        <v>789233</v>
      </c>
      <c r="K20" s="12">
        <f>'Tab4-S22-S23'!K33</f>
        <v>4729484</v>
      </c>
      <c r="L20" s="12">
        <f>'Tab4-S22-S23'!L33</f>
        <v>160175</v>
      </c>
      <c r="M20" s="12">
        <v>3</v>
      </c>
    </row>
    <row r="21" spans="1:13" ht="9.75" customHeight="1">
      <c r="A21" s="7">
        <v>4</v>
      </c>
      <c r="B21" s="3" t="s">
        <v>65</v>
      </c>
      <c r="C21" s="3"/>
      <c r="D21" s="11">
        <f>'Tab4-S22-S23'!D54</f>
        <v>242478811</v>
      </c>
      <c r="E21" s="12">
        <f>'Tab4-S22-S23'!E54</f>
        <v>89704327</v>
      </c>
      <c r="F21" s="12">
        <f>'Tab4-S22-S23'!F54</f>
        <v>148449784</v>
      </c>
      <c r="G21" s="12">
        <f>'Tab4-S22-S23'!G54</f>
        <v>2692185</v>
      </c>
      <c r="H21" s="12">
        <f>'Tab4-S22-S23'!H54</f>
        <v>9224396</v>
      </c>
      <c r="I21" s="12">
        <f>'Tab4-S22-S23'!I54</f>
        <v>1511955</v>
      </c>
      <c r="J21" s="12">
        <f>'Tab4-S22-S23'!J54</f>
        <v>722177</v>
      </c>
      <c r="K21" s="12">
        <f>'Tab4-S22-S23'!K54</f>
        <v>3358747</v>
      </c>
      <c r="L21" s="12">
        <f>'Tab4-S22-S23'!L54</f>
        <v>291250</v>
      </c>
      <c r="M21" s="12">
        <v>4</v>
      </c>
    </row>
    <row r="22" spans="1:13" ht="9.75" customHeight="1">
      <c r="A22" s="7">
        <v>5</v>
      </c>
      <c r="B22" s="3" t="s">
        <v>66</v>
      </c>
      <c r="C22" s="3"/>
      <c r="D22" s="11">
        <f>'Tab4-S22-S23'!D73</f>
        <v>644189568</v>
      </c>
      <c r="E22" s="12">
        <f>'Tab4-S22-S23'!E73</f>
        <v>185518727</v>
      </c>
      <c r="F22" s="12">
        <f>'Tab4-S22-S23'!F73</f>
        <v>451389440</v>
      </c>
      <c r="G22" s="12">
        <f>'Tab4-S22-S23'!G73</f>
        <v>6865272</v>
      </c>
      <c r="H22" s="12">
        <f>'Tab4-S22-S23'!H73</f>
        <v>31541272</v>
      </c>
      <c r="I22" s="12">
        <f>'Tab4-S22-S23'!I73</f>
        <v>1982624</v>
      </c>
      <c r="J22" s="12">
        <f>'Tab4-S22-S23'!J73</f>
        <v>174638</v>
      </c>
      <c r="K22" s="12">
        <f>'Tab4-S22-S23'!K73</f>
        <v>8955030</v>
      </c>
      <c r="L22" s="12">
        <f>'Tab4-S22-S23'!L73</f>
        <v>1665849</v>
      </c>
      <c r="M22" s="12">
        <v>5</v>
      </c>
    </row>
    <row r="23" spans="1:13" ht="9.75" customHeight="1">
      <c r="A23" s="7">
        <v>6</v>
      </c>
      <c r="B23" s="3" t="s">
        <v>20</v>
      </c>
      <c r="C23" s="3"/>
      <c r="D23" s="11">
        <f>'Tab4-S28-S29'!D35</f>
        <v>328362112</v>
      </c>
      <c r="E23" s="12">
        <f>'Tab4-S28-S29'!E35</f>
        <v>91669527</v>
      </c>
      <c r="F23" s="12">
        <f>'Tab4-S28-S29'!F35</f>
        <v>234607650</v>
      </c>
      <c r="G23" s="12">
        <f>'Tab4-S28-S29'!G35</f>
        <v>3897927</v>
      </c>
      <c r="H23" s="12">
        <f>'Tab4-S28-S29'!H35</f>
        <v>14673769</v>
      </c>
      <c r="I23" s="12">
        <f>'Tab4-S28-S29'!I35</f>
        <v>3466248</v>
      </c>
      <c r="J23" s="12">
        <f>'Tab4-S28-S29'!J35</f>
        <v>473228</v>
      </c>
      <c r="K23" s="12">
        <f>'Tab4-S28-S29'!K35</f>
        <v>3590086</v>
      </c>
      <c r="L23" s="12">
        <f>'Tab4-S28-S29'!L35</f>
        <v>261683</v>
      </c>
      <c r="M23" s="12">
        <v>6</v>
      </c>
    </row>
    <row r="24" spans="1:13" ht="9.75" customHeight="1">
      <c r="A24" s="7">
        <v>7</v>
      </c>
      <c r="B24" s="3" t="s">
        <v>35</v>
      </c>
      <c r="C24" s="3"/>
      <c r="D24" s="11">
        <f>'Tab4-S28-S29'!D57</f>
        <v>505890600</v>
      </c>
      <c r="E24" s="12">
        <f>'Tab4-S28-S29'!E57</f>
        <v>148352261</v>
      </c>
      <c r="F24" s="12">
        <f>'Tab4-S28-S29'!F57</f>
        <v>351778215</v>
      </c>
      <c r="G24" s="12">
        <f>'Tab4-S28-S29'!G57</f>
        <v>6519599</v>
      </c>
      <c r="H24" s="12">
        <f>'Tab4-S28-S29'!H57</f>
        <v>18344270</v>
      </c>
      <c r="I24" s="12">
        <f>'Tab4-S28-S29'!I57</f>
        <v>4761688</v>
      </c>
      <c r="J24" s="12">
        <f>'Tab4-S28-S29'!J57</f>
        <v>799732</v>
      </c>
      <c r="K24" s="12">
        <f>'Tab4-S28-S29'!K57</f>
        <v>4761405</v>
      </c>
      <c r="L24" s="12">
        <f>'Tab4-S28-S29'!L57</f>
        <v>187732</v>
      </c>
      <c r="M24" s="12">
        <v>7</v>
      </c>
    </row>
    <row r="25" spans="1:14" s="29" customFormat="1" ht="12.75" customHeight="1">
      <c r="A25" s="25">
        <v>8</v>
      </c>
      <c r="B25" s="26" t="s">
        <v>67</v>
      </c>
      <c r="C25" s="26"/>
      <c r="D25" s="27">
        <f>SUM(D18:D24)</f>
        <v>5029321738</v>
      </c>
      <c r="E25" s="28">
        <f>SUM(E18:E24)</f>
        <v>1248870652</v>
      </c>
      <c r="F25" s="28">
        <f>SUM(F18:F24)</f>
        <v>3733911961</v>
      </c>
      <c r="G25" s="28">
        <f aca="true" t="shared" si="2" ref="G25:L25">SUM(G18:G24)</f>
        <v>46008825</v>
      </c>
      <c r="H25" s="28">
        <f t="shared" si="2"/>
        <v>183363086</v>
      </c>
      <c r="I25" s="28">
        <f t="shared" si="2"/>
        <v>31646438</v>
      </c>
      <c r="J25" s="28">
        <f t="shared" si="2"/>
        <v>22481231</v>
      </c>
      <c r="K25" s="28">
        <f t="shared" si="2"/>
        <v>51886830</v>
      </c>
      <c r="L25" s="28">
        <f t="shared" si="2"/>
        <v>11667760</v>
      </c>
      <c r="M25" s="249">
        <v>8</v>
      </c>
      <c r="N25" s="132"/>
    </row>
    <row r="26" spans="1:13" ht="9.75" customHeight="1">
      <c r="A26" s="7">
        <v>9</v>
      </c>
      <c r="B26" s="3" t="s">
        <v>68</v>
      </c>
      <c r="C26" s="3"/>
      <c r="D26" s="11">
        <f>D33+D63+'Tab4-S22-S23'!D22+'Tab4-S22-S23'!D41+'Tab4-S22-S23'!D63+'Tab4-S28-S29'!D22+'Tab4-S28-S29'!D43</f>
        <v>2581845286</v>
      </c>
      <c r="E26" s="12">
        <f>E33+E63+'Tab4-S22-S23'!E22+'Tab4-S22-S23'!E41+'Tab4-S22-S23'!E63+'Tab4-S28-S29'!E22+'Tab4-S28-S29'!E43</f>
        <v>632208775</v>
      </c>
      <c r="F26" s="12">
        <f>F33+F63+'Tab4-S22-S23'!F22+'Tab4-S22-S23'!F41+'Tab4-S22-S23'!F63+'Tab4-S28-S29'!F22+'Tab4-S28-S29'!F43</f>
        <v>1937329102</v>
      </c>
      <c r="G26" s="12">
        <f>G33+G63+'Tab4-S22-S23'!G22+'Tab4-S22-S23'!G41+'Tab4-S22-S23'!G63+'Tab4-S28-S29'!G22+'Tab4-S28-S29'!G43</f>
        <v>26655988</v>
      </c>
      <c r="H26" s="12">
        <f>H33+H63+'Tab4-S22-S23'!H22+'Tab4-S22-S23'!H41+'Tab4-S22-S23'!H63+'Tab4-S28-S29'!H22+'Tab4-S28-S29'!H43</f>
        <v>92144972</v>
      </c>
      <c r="I26" s="12">
        <f>I33+I63+'Tab4-S22-S23'!I22+'Tab4-S22-S23'!I41+'Tab4-S22-S23'!I63+'Tab4-S28-S29'!I22+'Tab4-S28-S29'!I43</f>
        <v>15398455</v>
      </c>
      <c r="J26" s="12">
        <f>J25-J27</f>
        <v>18485061</v>
      </c>
      <c r="K26" s="12">
        <f>K33+K63+'Tab4-S22-S23'!K22+'Tab4-S22-S23'!K41+'Tab4-S22-S23'!K63+'Tab4-S28-S29'!K22+'Tab4-S28-S29'!K43</f>
        <v>28143754</v>
      </c>
      <c r="L26" s="12">
        <f>L33+L63+'Tab4-S22-S23'!L22+'Tab4-S22-S23'!L41+'Tab4-S22-S23'!L63+'Tab4-S28-S29'!L22+'Tab4-S28-S29'!L43</f>
        <v>9424958</v>
      </c>
      <c r="M26" s="12">
        <v>9</v>
      </c>
    </row>
    <row r="27" spans="1:13" ht="9.75" customHeight="1">
      <c r="A27" s="7">
        <v>10</v>
      </c>
      <c r="B27" s="3" t="s">
        <v>69</v>
      </c>
      <c r="C27" s="3"/>
      <c r="D27" s="11">
        <f>D56+D74+'Tab4-S22-S23'!D32+'Tab4-S22-S23'!D53+'Tab4-S22-S23'!D72+'Tab4-S28-S29'!D34+'Tab4-S28-S29'!D56</f>
        <v>2447476452</v>
      </c>
      <c r="E27" s="12">
        <f>E56+E74+'Tab4-S22-S23'!E32+'Tab4-S22-S23'!E53+'Tab4-S22-S23'!E72+'Tab4-S28-S29'!E34+'Tab4-S28-S29'!E56</f>
        <v>616661877</v>
      </c>
      <c r="F27" s="12">
        <f>F56+F74+'Tab4-S22-S23'!F32+'Tab4-S22-S23'!F53+'Tab4-S22-S23'!F72+'Tab4-S28-S29'!F34+'Tab4-S28-S29'!F56</f>
        <v>1796582859</v>
      </c>
      <c r="G27" s="12">
        <f>G56+G74+'Tab4-S22-S23'!G32+'Tab4-S22-S23'!G53+'Tab4-S22-S23'!G72+'Tab4-S28-S29'!G34+'Tab4-S28-S29'!G56</f>
        <v>19352837</v>
      </c>
      <c r="H27" s="12">
        <f>H56+H74+'Tab4-S22-S23'!H32+'Tab4-S22-S23'!H53+'Tab4-S22-S23'!H72+'Tab4-S28-S29'!H34+'Tab4-S28-S29'!H56</f>
        <v>91218114</v>
      </c>
      <c r="I27" s="12">
        <f>I56+I74+'Tab4-S22-S23'!I32+'Tab4-S22-S23'!I53+'Tab4-S22-S23'!I72+'Tab4-S28-S29'!I34+'Tab4-S28-S29'!I56</f>
        <v>16247983</v>
      </c>
      <c r="J27" s="12">
        <f>J56+J74+'Tab4-S22-S23'!J32+'Tab4-S22-S23'!J53+'Tab4-S22-S23'!J72+'Tab4-S28-S29'!J34+'Tab4-S28-S29'!J56</f>
        <v>3996170</v>
      </c>
      <c r="K27" s="12">
        <f>K56+K74+'Tab4-S22-S23'!K32+'Tab4-S22-S23'!K53+'Tab4-S22-S23'!K72+'Tab4-S28-S29'!K34+'Tab4-S28-S29'!K56</f>
        <v>23743076</v>
      </c>
      <c r="L27" s="12">
        <f>L56+L74+'Tab4-S22-S23'!L32+'Tab4-S22-S23'!L53+'Tab4-S22-S23'!L72+'Tab4-S28-S29'!L34+'Tab4-S28-S29'!L56</f>
        <v>2242802</v>
      </c>
      <c r="M27" s="12">
        <v>10</v>
      </c>
    </row>
    <row r="28" spans="1:13" s="6" customFormat="1" ht="12.75" customHeight="1">
      <c r="A28" s="388" t="s">
        <v>6</v>
      </c>
      <c r="B28" s="388"/>
      <c r="C28" s="388"/>
      <c r="D28" s="388"/>
      <c r="E28" s="388"/>
      <c r="F28" s="388"/>
      <c r="G28" s="389" t="s">
        <v>70</v>
      </c>
      <c r="H28" s="389"/>
      <c r="I28" s="389"/>
      <c r="J28" s="389"/>
      <c r="K28" s="389"/>
      <c r="L28" s="389"/>
      <c r="M28" s="389"/>
    </row>
    <row r="29" spans="1:13" ht="9.75" customHeight="1">
      <c r="A29" s="7" t="s">
        <v>8</v>
      </c>
      <c r="B29" s="8" t="s">
        <v>9</v>
      </c>
      <c r="C29" s="8"/>
      <c r="D29" s="284"/>
      <c r="E29" s="285"/>
      <c r="F29" s="285"/>
      <c r="G29" s="9"/>
      <c r="H29" s="9"/>
      <c r="I29" s="9"/>
      <c r="J29" s="9"/>
      <c r="K29" s="9"/>
      <c r="L29" s="9"/>
      <c r="M29" s="197"/>
    </row>
    <row r="30" spans="1:13" ht="9.75" customHeight="1">
      <c r="A30" s="7">
        <v>11</v>
      </c>
      <c r="B30" s="3" t="s">
        <v>71</v>
      </c>
      <c r="C30" s="3"/>
      <c r="D30" s="290">
        <v>50843923</v>
      </c>
      <c r="E30" s="286">
        <v>19679251</v>
      </c>
      <c r="F30" s="286">
        <v>30094307</v>
      </c>
      <c r="G30" s="173">
        <v>1468078</v>
      </c>
      <c r="H30" s="173">
        <v>1416575</v>
      </c>
      <c r="I30" s="173">
        <v>440331</v>
      </c>
      <c r="J30" s="173" t="s">
        <v>343</v>
      </c>
      <c r="K30" s="173">
        <v>1014442</v>
      </c>
      <c r="L30" s="173" t="s">
        <v>343</v>
      </c>
      <c r="M30" s="12">
        <v>11</v>
      </c>
    </row>
    <row r="31" spans="1:13" ht="9.75" customHeight="1">
      <c r="A31" s="7">
        <v>12</v>
      </c>
      <c r="B31" s="3" t="s">
        <v>72</v>
      </c>
      <c r="C31" s="3"/>
      <c r="D31" s="291">
        <v>1687137137</v>
      </c>
      <c r="E31" s="287">
        <v>278671496</v>
      </c>
      <c r="F31" s="287">
        <v>1408465641</v>
      </c>
      <c r="G31" s="175">
        <v>12525746</v>
      </c>
      <c r="H31" s="175">
        <v>43302944</v>
      </c>
      <c r="I31" s="175">
        <v>5438979</v>
      </c>
      <c r="J31" s="175">
        <v>16913616</v>
      </c>
      <c r="K31" s="175">
        <v>10843875</v>
      </c>
      <c r="L31" s="175">
        <v>7971289</v>
      </c>
      <c r="M31" s="12">
        <v>12</v>
      </c>
    </row>
    <row r="32" spans="1:13" ht="9.75" customHeight="1">
      <c r="A32" s="7">
        <v>13</v>
      </c>
      <c r="B32" s="3" t="s">
        <v>73</v>
      </c>
      <c r="C32" s="3"/>
      <c r="D32" s="290">
        <v>22603463</v>
      </c>
      <c r="E32" s="286">
        <v>8952810</v>
      </c>
      <c r="F32" s="286">
        <v>13650653</v>
      </c>
      <c r="G32" s="173">
        <v>132256</v>
      </c>
      <c r="H32" s="173">
        <v>5468836</v>
      </c>
      <c r="I32" s="173">
        <v>16228</v>
      </c>
      <c r="J32" s="173">
        <v>31600</v>
      </c>
      <c r="K32" s="173">
        <v>409425</v>
      </c>
      <c r="L32" s="173" t="s">
        <v>343</v>
      </c>
      <c r="M32" s="12">
        <v>13</v>
      </c>
    </row>
    <row r="33" spans="1:13" ht="9.75" customHeight="1">
      <c r="A33" s="7">
        <v>14</v>
      </c>
      <c r="B33" s="14" t="s">
        <v>4</v>
      </c>
      <c r="C33" s="14"/>
      <c r="D33" s="288">
        <f>SUM(D30:D32)</f>
        <v>1760584523</v>
      </c>
      <c r="E33" s="289">
        <f aca="true" t="shared" si="3" ref="E33:L33">SUM(E30:E32)</f>
        <v>307303557</v>
      </c>
      <c r="F33" s="289">
        <f t="shared" si="3"/>
        <v>1452210601</v>
      </c>
      <c r="G33" s="17">
        <f t="shared" si="3"/>
        <v>14126080</v>
      </c>
      <c r="H33" s="17">
        <f t="shared" si="3"/>
        <v>50188355</v>
      </c>
      <c r="I33" s="17">
        <f t="shared" si="3"/>
        <v>5895538</v>
      </c>
      <c r="J33" s="17">
        <f t="shared" si="3"/>
        <v>16945216</v>
      </c>
      <c r="K33" s="17">
        <f t="shared" si="3"/>
        <v>12267742</v>
      </c>
      <c r="L33" s="17">
        <f t="shared" si="3"/>
        <v>7971289</v>
      </c>
      <c r="M33" s="12">
        <v>14</v>
      </c>
    </row>
    <row r="34" spans="1:13" ht="7.5" customHeight="1">
      <c r="A34" s="7"/>
      <c r="B34" s="2"/>
      <c r="C34" s="2"/>
      <c r="D34" s="11"/>
      <c r="E34" s="12"/>
      <c r="F34" s="12"/>
      <c r="G34" s="12"/>
      <c r="H34" s="24"/>
      <c r="I34" s="24"/>
      <c r="J34" s="24"/>
      <c r="K34" s="24"/>
      <c r="L34" s="24"/>
      <c r="M34" s="24"/>
    </row>
    <row r="35" spans="1:13" ht="9.75" customHeight="1">
      <c r="A35" s="7" t="s">
        <v>8</v>
      </c>
      <c r="B35" s="8" t="s">
        <v>13</v>
      </c>
      <c r="C35" s="8"/>
      <c r="D35" s="10"/>
      <c r="E35" s="9"/>
      <c r="F35" s="9"/>
      <c r="G35" s="9"/>
      <c r="H35" s="9"/>
      <c r="I35" s="9"/>
      <c r="J35" s="9"/>
      <c r="K35" s="9"/>
      <c r="L35" s="9"/>
      <c r="M35" s="197" t="s">
        <v>8</v>
      </c>
    </row>
    <row r="36" spans="1:13" ht="9.75" customHeight="1">
      <c r="A36" s="7">
        <v>15</v>
      </c>
      <c r="B36" s="3" t="s">
        <v>74</v>
      </c>
      <c r="C36" s="3"/>
      <c r="D36" s="172">
        <v>25121927</v>
      </c>
      <c r="E36" s="12">
        <v>8019590</v>
      </c>
      <c r="F36" s="12">
        <v>15934337</v>
      </c>
      <c r="G36" s="12">
        <v>92756</v>
      </c>
      <c r="H36" s="12">
        <v>873135</v>
      </c>
      <c r="I36" s="12" t="s">
        <v>343</v>
      </c>
      <c r="J36" s="12">
        <v>153200</v>
      </c>
      <c r="K36" s="12">
        <v>318966</v>
      </c>
      <c r="L36" s="12">
        <v>4492</v>
      </c>
      <c r="M36" s="12">
        <v>15</v>
      </c>
    </row>
    <row r="37" spans="1:13" ht="9.75" customHeight="1">
      <c r="A37" s="7">
        <v>16</v>
      </c>
      <c r="B37" s="3" t="s">
        <v>75</v>
      </c>
      <c r="C37" s="3"/>
      <c r="D37" s="172">
        <v>24587981</v>
      </c>
      <c r="E37" s="12">
        <v>7113446</v>
      </c>
      <c r="F37" s="12">
        <v>16594555</v>
      </c>
      <c r="G37" s="12">
        <v>292336</v>
      </c>
      <c r="H37" s="12">
        <v>810286</v>
      </c>
      <c r="I37" s="12">
        <v>108032</v>
      </c>
      <c r="J37" s="12" t="s">
        <v>343</v>
      </c>
      <c r="K37" s="12">
        <v>318186</v>
      </c>
      <c r="L37" s="12" t="s">
        <v>343</v>
      </c>
      <c r="M37" s="12">
        <v>16</v>
      </c>
    </row>
    <row r="38" spans="1:13" ht="9.75" customHeight="1">
      <c r="A38" s="7">
        <v>17</v>
      </c>
      <c r="B38" s="3" t="s">
        <v>76</v>
      </c>
      <c r="C38" s="3"/>
      <c r="D38" s="172">
        <v>35562072</v>
      </c>
      <c r="E38" s="12">
        <v>9310789</v>
      </c>
      <c r="F38" s="12">
        <v>25462106</v>
      </c>
      <c r="G38" s="12">
        <v>114366</v>
      </c>
      <c r="H38" s="12">
        <v>2022898</v>
      </c>
      <c r="I38" s="12">
        <v>245781</v>
      </c>
      <c r="J38" s="12" t="s">
        <v>343</v>
      </c>
      <c r="K38" s="12">
        <v>233645</v>
      </c>
      <c r="L38" s="12" t="s">
        <v>343</v>
      </c>
      <c r="M38" s="12">
        <v>17</v>
      </c>
    </row>
    <row r="39" spans="1:13" ht="9.75" customHeight="1">
      <c r="A39" s="7">
        <v>18</v>
      </c>
      <c r="B39" s="3" t="s">
        <v>77</v>
      </c>
      <c r="C39" s="3"/>
      <c r="D39" s="172">
        <v>69439475</v>
      </c>
      <c r="E39" s="12">
        <v>13399858</v>
      </c>
      <c r="F39" s="12">
        <v>55450090</v>
      </c>
      <c r="G39" s="12">
        <v>391890</v>
      </c>
      <c r="H39" s="12">
        <v>2153686</v>
      </c>
      <c r="I39" s="12">
        <v>49829</v>
      </c>
      <c r="J39" s="12">
        <v>594796</v>
      </c>
      <c r="K39" s="12">
        <v>565319</v>
      </c>
      <c r="L39" s="12">
        <v>113923</v>
      </c>
      <c r="M39" s="12">
        <v>18</v>
      </c>
    </row>
    <row r="40" spans="1:13" ht="9.75" customHeight="1">
      <c r="A40" s="7">
        <v>19</v>
      </c>
      <c r="B40" s="3" t="s">
        <v>78</v>
      </c>
      <c r="C40" s="3"/>
      <c r="D40" s="172">
        <v>40849930</v>
      </c>
      <c r="E40" s="12">
        <v>12375367</v>
      </c>
      <c r="F40" s="12">
        <v>28474563</v>
      </c>
      <c r="G40" s="12">
        <v>366697</v>
      </c>
      <c r="H40" s="12">
        <v>2002306</v>
      </c>
      <c r="I40" s="12">
        <v>376274</v>
      </c>
      <c r="J40" s="12">
        <v>72493</v>
      </c>
      <c r="K40" s="12">
        <v>611255</v>
      </c>
      <c r="L40" s="12">
        <v>187521</v>
      </c>
      <c r="M40" s="12">
        <v>19</v>
      </c>
    </row>
    <row r="41" spans="1:13" ht="9.75" customHeight="1">
      <c r="A41" s="7">
        <v>20</v>
      </c>
      <c r="B41" s="3" t="s">
        <v>79</v>
      </c>
      <c r="C41" s="3"/>
      <c r="D41" s="172">
        <v>33506326</v>
      </c>
      <c r="E41" s="12">
        <v>8507696</v>
      </c>
      <c r="F41" s="12">
        <v>24507645</v>
      </c>
      <c r="G41" s="12">
        <v>148325</v>
      </c>
      <c r="H41" s="12">
        <v>975610</v>
      </c>
      <c r="I41" s="12">
        <v>61671</v>
      </c>
      <c r="J41" s="12" t="s">
        <v>343</v>
      </c>
      <c r="K41" s="12">
        <v>195535</v>
      </c>
      <c r="L41" s="12" t="s">
        <v>343</v>
      </c>
      <c r="M41" s="12">
        <v>20</v>
      </c>
    </row>
    <row r="42" spans="1:13" ht="9.75" customHeight="1">
      <c r="A42" s="7">
        <v>21</v>
      </c>
      <c r="B42" s="3" t="s">
        <v>80</v>
      </c>
      <c r="C42" s="3"/>
      <c r="D42" s="172">
        <v>49826219</v>
      </c>
      <c r="E42" s="12">
        <v>12907374</v>
      </c>
      <c r="F42" s="12">
        <v>36141542</v>
      </c>
      <c r="G42" s="12">
        <v>604220</v>
      </c>
      <c r="H42" s="12">
        <v>1014967</v>
      </c>
      <c r="I42" s="12">
        <v>255718</v>
      </c>
      <c r="J42" s="12" t="s">
        <v>343</v>
      </c>
      <c r="K42" s="12">
        <v>255819</v>
      </c>
      <c r="L42" s="12">
        <v>17220</v>
      </c>
      <c r="M42" s="12">
        <v>21</v>
      </c>
    </row>
    <row r="43" spans="1:13" ht="9.75" customHeight="1">
      <c r="A43" s="7">
        <v>22</v>
      </c>
      <c r="B43" s="3" t="s">
        <v>81</v>
      </c>
      <c r="C43" s="3"/>
      <c r="D43" s="172">
        <v>65547967</v>
      </c>
      <c r="E43" s="12">
        <v>10867490</v>
      </c>
      <c r="F43" s="12">
        <v>54680477</v>
      </c>
      <c r="G43" s="12">
        <v>132027</v>
      </c>
      <c r="H43" s="12">
        <v>3144679</v>
      </c>
      <c r="I43" s="12">
        <v>783753</v>
      </c>
      <c r="J43" s="12">
        <v>51414</v>
      </c>
      <c r="K43" s="12">
        <v>476608</v>
      </c>
      <c r="L43" s="12">
        <v>76332</v>
      </c>
      <c r="M43" s="12">
        <v>22</v>
      </c>
    </row>
    <row r="44" spans="1:13" ht="9.75" customHeight="1">
      <c r="A44" s="7">
        <v>23</v>
      </c>
      <c r="B44" s="3" t="s">
        <v>82</v>
      </c>
      <c r="C44" s="3"/>
      <c r="D44" s="172">
        <v>71404937</v>
      </c>
      <c r="E44" s="12">
        <v>17096031</v>
      </c>
      <c r="F44" s="12">
        <v>54308906</v>
      </c>
      <c r="G44" s="12">
        <v>152139</v>
      </c>
      <c r="H44" s="12">
        <v>3995511</v>
      </c>
      <c r="I44" s="12">
        <v>436275</v>
      </c>
      <c r="J44" s="12" t="s">
        <v>343</v>
      </c>
      <c r="K44" s="12">
        <v>442583</v>
      </c>
      <c r="L44" s="12">
        <v>35759</v>
      </c>
      <c r="M44" s="12">
        <v>23</v>
      </c>
    </row>
    <row r="45" spans="1:13" ht="9.75" customHeight="1">
      <c r="A45" s="7">
        <v>24</v>
      </c>
      <c r="B45" s="3" t="s">
        <v>83</v>
      </c>
      <c r="C45" s="3"/>
      <c r="D45" s="172">
        <v>22709266</v>
      </c>
      <c r="E45" s="12">
        <v>7382156</v>
      </c>
      <c r="F45" s="12">
        <v>14850937</v>
      </c>
      <c r="G45" s="12">
        <v>134644</v>
      </c>
      <c r="H45" s="12">
        <v>891217</v>
      </c>
      <c r="I45" s="12">
        <v>123900</v>
      </c>
      <c r="J45" s="12" t="s">
        <v>343</v>
      </c>
      <c r="K45" s="12">
        <v>387774</v>
      </c>
      <c r="L45" s="12">
        <v>49610</v>
      </c>
      <c r="M45" s="12">
        <v>24</v>
      </c>
    </row>
    <row r="46" spans="1:13" ht="9.75" customHeight="1">
      <c r="A46" s="7">
        <v>25</v>
      </c>
      <c r="B46" s="3" t="s">
        <v>84</v>
      </c>
      <c r="C46" s="3"/>
      <c r="D46" s="172">
        <v>28379902</v>
      </c>
      <c r="E46" s="12">
        <v>9300726</v>
      </c>
      <c r="F46" s="12">
        <v>19079176</v>
      </c>
      <c r="G46" s="12">
        <v>489248</v>
      </c>
      <c r="H46" s="12">
        <v>811566</v>
      </c>
      <c r="I46" s="12">
        <v>338966</v>
      </c>
      <c r="J46" s="12" t="s">
        <v>343</v>
      </c>
      <c r="K46" s="12">
        <v>416630</v>
      </c>
      <c r="L46" s="12">
        <v>20000</v>
      </c>
      <c r="M46" s="12">
        <v>25</v>
      </c>
    </row>
    <row r="47" spans="1:13" ht="9.75" customHeight="1">
      <c r="A47" s="7">
        <v>26</v>
      </c>
      <c r="B47" s="3" t="s">
        <v>85</v>
      </c>
      <c r="C47" s="3"/>
      <c r="D47" s="172">
        <v>26729768</v>
      </c>
      <c r="E47" s="12">
        <v>6246982</v>
      </c>
      <c r="F47" s="12">
        <v>20482786</v>
      </c>
      <c r="G47" s="12">
        <v>22006</v>
      </c>
      <c r="H47" s="12">
        <v>1067205</v>
      </c>
      <c r="I47" s="12">
        <v>16476</v>
      </c>
      <c r="J47" s="12">
        <v>77455</v>
      </c>
      <c r="K47" s="12">
        <v>172513</v>
      </c>
      <c r="L47" s="12" t="s">
        <v>343</v>
      </c>
      <c r="M47" s="12">
        <v>26</v>
      </c>
    </row>
    <row r="48" spans="1:13" ht="9.75" customHeight="1">
      <c r="A48" s="7">
        <v>27</v>
      </c>
      <c r="B48" s="3" t="s">
        <v>86</v>
      </c>
      <c r="C48" s="3"/>
      <c r="D48" s="172">
        <v>29494445</v>
      </c>
      <c r="E48" s="12">
        <v>9481906</v>
      </c>
      <c r="F48" s="12">
        <v>20012539</v>
      </c>
      <c r="G48" s="12">
        <v>234854</v>
      </c>
      <c r="H48" s="12">
        <v>1043487</v>
      </c>
      <c r="I48" s="12">
        <v>281087</v>
      </c>
      <c r="J48" s="12" t="s">
        <v>343</v>
      </c>
      <c r="K48" s="12">
        <v>188178</v>
      </c>
      <c r="L48" s="12" t="s">
        <v>343</v>
      </c>
      <c r="M48" s="12">
        <v>27</v>
      </c>
    </row>
    <row r="49" spans="1:13" ht="9.75" customHeight="1">
      <c r="A49" s="7">
        <v>28</v>
      </c>
      <c r="B49" s="3" t="s">
        <v>72</v>
      </c>
      <c r="C49" s="3"/>
      <c r="D49" s="174">
        <v>173208960</v>
      </c>
      <c r="E49" s="12">
        <v>36613866</v>
      </c>
      <c r="F49" s="12">
        <v>134966940</v>
      </c>
      <c r="G49" s="12">
        <v>466679</v>
      </c>
      <c r="H49" s="12">
        <v>12325454</v>
      </c>
      <c r="I49" s="12">
        <v>807842</v>
      </c>
      <c r="J49" s="12">
        <v>808359</v>
      </c>
      <c r="K49" s="12">
        <v>2395482</v>
      </c>
      <c r="L49" s="12">
        <v>469816</v>
      </c>
      <c r="M49" s="12">
        <v>28</v>
      </c>
    </row>
    <row r="50" spans="1:13" ht="9.75" customHeight="1">
      <c r="A50" s="7">
        <v>29</v>
      </c>
      <c r="B50" s="3" t="s">
        <v>87</v>
      </c>
      <c r="C50" s="3"/>
      <c r="D50" s="172">
        <v>30207092</v>
      </c>
      <c r="E50" s="12">
        <v>8189337</v>
      </c>
      <c r="F50" s="12">
        <v>21533777</v>
      </c>
      <c r="G50" s="12">
        <v>549181</v>
      </c>
      <c r="H50" s="12">
        <v>454801</v>
      </c>
      <c r="I50" s="12">
        <v>508737</v>
      </c>
      <c r="J50" s="12" t="s">
        <v>343</v>
      </c>
      <c r="K50" s="12">
        <v>585352</v>
      </c>
      <c r="L50" s="12" t="s">
        <v>343</v>
      </c>
      <c r="M50" s="12">
        <v>29</v>
      </c>
    </row>
    <row r="51" spans="1:13" ht="9.75" customHeight="1">
      <c r="A51" s="7">
        <v>30</v>
      </c>
      <c r="B51" s="3" t="s">
        <v>88</v>
      </c>
      <c r="C51" s="3"/>
      <c r="D51" s="172">
        <v>42998933</v>
      </c>
      <c r="E51" s="12">
        <v>9394471</v>
      </c>
      <c r="F51" s="12">
        <v>32887826</v>
      </c>
      <c r="G51" s="12">
        <v>486003</v>
      </c>
      <c r="H51" s="12">
        <v>930949</v>
      </c>
      <c r="I51" s="12">
        <v>332113</v>
      </c>
      <c r="J51" s="12">
        <v>30000</v>
      </c>
      <c r="K51" s="12">
        <v>487839</v>
      </c>
      <c r="L51" s="12" t="s">
        <v>343</v>
      </c>
      <c r="M51" s="12">
        <v>30</v>
      </c>
    </row>
    <row r="52" spans="1:13" ht="9.75" customHeight="1">
      <c r="A52" s="7">
        <v>31</v>
      </c>
      <c r="B52" s="3" t="s">
        <v>73</v>
      </c>
      <c r="C52" s="3"/>
      <c r="D52" s="172">
        <v>66650738</v>
      </c>
      <c r="E52" s="12">
        <v>16542039</v>
      </c>
      <c r="F52" s="12">
        <v>48437143</v>
      </c>
      <c r="G52" s="12">
        <v>798530</v>
      </c>
      <c r="H52" s="12">
        <v>2711085</v>
      </c>
      <c r="I52" s="12">
        <v>1349310</v>
      </c>
      <c r="J52" s="12" t="s">
        <v>343</v>
      </c>
      <c r="K52" s="12">
        <v>953810</v>
      </c>
      <c r="L52" s="12" t="s">
        <v>343</v>
      </c>
      <c r="M52" s="12">
        <v>31</v>
      </c>
    </row>
    <row r="53" spans="1:13" ht="9.75" customHeight="1">
      <c r="A53" s="7">
        <v>32</v>
      </c>
      <c r="B53" s="3" t="s">
        <v>89</v>
      </c>
      <c r="C53" s="3"/>
      <c r="D53" s="172">
        <v>45744579</v>
      </c>
      <c r="E53" s="12">
        <v>9642168</v>
      </c>
      <c r="F53" s="12">
        <v>35132605</v>
      </c>
      <c r="G53" s="12">
        <v>523771</v>
      </c>
      <c r="H53" s="12">
        <v>1515345</v>
      </c>
      <c r="I53" s="12">
        <v>468535</v>
      </c>
      <c r="J53" s="12" t="s">
        <v>343</v>
      </c>
      <c r="K53" s="12">
        <v>652260</v>
      </c>
      <c r="L53" s="12">
        <v>17223</v>
      </c>
      <c r="M53" s="12">
        <v>32</v>
      </c>
    </row>
    <row r="54" spans="1:13" ht="9.75" customHeight="1">
      <c r="A54" s="7">
        <v>33</v>
      </c>
      <c r="B54" s="3" t="s">
        <v>90</v>
      </c>
      <c r="C54" s="3"/>
      <c r="D54" s="172">
        <v>48491483</v>
      </c>
      <c r="E54" s="12">
        <v>15556990</v>
      </c>
      <c r="F54" s="12">
        <v>31667683</v>
      </c>
      <c r="G54" s="12">
        <v>431226</v>
      </c>
      <c r="H54" s="12">
        <v>1285519</v>
      </c>
      <c r="I54" s="12">
        <v>102546</v>
      </c>
      <c r="J54" s="12">
        <v>3678</v>
      </c>
      <c r="K54" s="12">
        <v>656659</v>
      </c>
      <c r="L54" s="12">
        <v>49589</v>
      </c>
      <c r="M54" s="12">
        <v>33</v>
      </c>
    </row>
    <row r="55" spans="1:13" ht="9.75" customHeight="1">
      <c r="A55" s="7">
        <v>34</v>
      </c>
      <c r="B55" s="3" t="s">
        <v>91</v>
      </c>
      <c r="C55" s="3"/>
      <c r="D55" s="172">
        <v>34235603</v>
      </c>
      <c r="E55" s="12">
        <v>9070893</v>
      </c>
      <c r="F55" s="12">
        <v>23940736</v>
      </c>
      <c r="G55" s="12">
        <v>232316</v>
      </c>
      <c r="H55" s="12">
        <v>1421422</v>
      </c>
      <c r="I55" s="12">
        <v>77781</v>
      </c>
      <c r="J55" s="12" t="s">
        <v>343</v>
      </c>
      <c r="K55" s="12">
        <v>470454</v>
      </c>
      <c r="L55" s="12" t="s">
        <v>343</v>
      </c>
      <c r="M55" s="12">
        <v>34</v>
      </c>
    </row>
    <row r="56" spans="1:13" ht="9.75" customHeight="1">
      <c r="A56" s="7">
        <v>35</v>
      </c>
      <c r="B56" s="14" t="s">
        <v>4</v>
      </c>
      <c r="C56" s="14"/>
      <c r="D56" s="16">
        <f aca="true" t="shared" si="4" ref="D56:L56">SUM(D36:D55)</f>
        <v>964697603</v>
      </c>
      <c r="E56" s="17">
        <f t="shared" si="4"/>
        <v>237019175</v>
      </c>
      <c r="F56" s="17">
        <f t="shared" si="4"/>
        <v>714546369</v>
      </c>
      <c r="G56" s="17">
        <f t="shared" si="4"/>
        <v>6663214</v>
      </c>
      <c r="H56" s="17">
        <f t="shared" si="4"/>
        <v>41451128</v>
      </c>
      <c r="I56" s="17">
        <f t="shared" si="4"/>
        <v>6724626</v>
      </c>
      <c r="J56" s="17">
        <f t="shared" si="4"/>
        <v>1791395</v>
      </c>
      <c r="K56" s="17">
        <f t="shared" si="4"/>
        <v>10784867</v>
      </c>
      <c r="L56" s="17">
        <f t="shared" si="4"/>
        <v>1041485</v>
      </c>
      <c r="M56" s="12">
        <v>35</v>
      </c>
    </row>
    <row r="57" spans="1:13" ht="9.75" customHeight="1">
      <c r="A57" s="7">
        <v>36</v>
      </c>
      <c r="B57" s="20" t="s">
        <v>62</v>
      </c>
      <c r="C57" s="20"/>
      <c r="D57" s="16">
        <f>D33+D56</f>
        <v>2725282126</v>
      </c>
      <c r="E57" s="17">
        <f aca="true" t="shared" si="5" ref="E57:L57">E33+E56</f>
        <v>544322732</v>
      </c>
      <c r="F57" s="17">
        <f t="shared" si="5"/>
        <v>2166756970</v>
      </c>
      <c r="G57" s="17">
        <f t="shared" si="5"/>
        <v>20789294</v>
      </c>
      <c r="H57" s="17">
        <f t="shared" si="5"/>
        <v>91639483</v>
      </c>
      <c r="I57" s="17">
        <f t="shared" si="5"/>
        <v>12620164</v>
      </c>
      <c r="J57" s="17">
        <f t="shared" si="5"/>
        <v>18736611</v>
      </c>
      <c r="K57" s="17">
        <f t="shared" si="5"/>
        <v>23052609</v>
      </c>
      <c r="L57" s="17">
        <f t="shared" si="5"/>
        <v>9012774</v>
      </c>
      <c r="M57" s="12">
        <v>36</v>
      </c>
    </row>
    <row r="58" spans="1:13" s="6" customFormat="1" ht="14.25" customHeight="1">
      <c r="A58" s="388" t="s">
        <v>6</v>
      </c>
      <c r="B58" s="388"/>
      <c r="C58" s="388"/>
      <c r="D58" s="388"/>
      <c r="E58" s="388"/>
      <c r="F58" s="388"/>
      <c r="G58" s="389" t="s">
        <v>92</v>
      </c>
      <c r="H58" s="389"/>
      <c r="I58" s="389"/>
      <c r="J58" s="389"/>
      <c r="K58" s="389"/>
      <c r="L58" s="389"/>
      <c r="M58" s="389"/>
    </row>
    <row r="59" spans="1:13" ht="6.75" customHeight="1">
      <c r="A59" s="7" t="s">
        <v>8</v>
      </c>
      <c r="B59" s="8" t="s">
        <v>9</v>
      </c>
      <c r="C59" s="8"/>
      <c r="D59" s="10"/>
      <c r="E59" s="9"/>
      <c r="F59" s="9"/>
      <c r="G59" s="9"/>
      <c r="H59" s="9"/>
      <c r="I59" s="9"/>
      <c r="J59" s="9"/>
      <c r="K59" s="9"/>
      <c r="L59" s="9"/>
      <c r="M59" s="197"/>
    </row>
    <row r="60" spans="1:13" ht="9.75" customHeight="1">
      <c r="A60" s="7">
        <v>37</v>
      </c>
      <c r="B60" s="3" t="s">
        <v>93</v>
      </c>
      <c r="C60" s="3"/>
      <c r="D60" s="172">
        <v>27914354</v>
      </c>
      <c r="E60" s="12">
        <v>12280915</v>
      </c>
      <c r="F60" s="12">
        <v>14517071</v>
      </c>
      <c r="G60" s="12">
        <v>515496</v>
      </c>
      <c r="H60" s="12">
        <v>1211757</v>
      </c>
      <c r="I60" s="12">
        <v>213309</v>
      </c>
      <c r="J60" s="12" t="s">
        <v>343</v>
      </c>
      <c r="K60" s="12">
        <v>278545</v>
      </c>
      <c r="L60" s="12">
        <v>40000</v>
      </c>
      <c r="M60" s="198">
        <v>37</v>
      </c>
    </row>
    <row r="61" spans="1:13" ht="9.75" customHeight="1">
      <c r="A61" s="7">
        <v>38</v>
      </c>
      <c r="B61" s="3" t="s">
        <v>94</v>
      </c>
      <c r="C61" s="3"/>
      <c r="D61" s="172">
        <v>12294206</v>
      </c>
      <c r="E61" s="12">
        <v>4922445</v>
      </c>
      <c r="F61" s="12">
        <v>6766906</v>
      </c>
      <c r="G61" s="12" t="s">
        <v>343</v>
      </c>
      <c r="H61" s="12">
        <v>669711</v>
      </c>
      <c r="I61" s="12">
        <v>706328</v>
      </c>
      <c r="J61" s="12" t="s">
        <v>343</v>
      </c>
      <c r="K61" s="12">
        <v>662747</v>
      </c>
      <c r="L61" s="12">
        <v>4370</v>
      </c>
      <c r="M61" s="198">
        <v>38</v>
      </c>
    </row>
    <row r="62" spans="1:13" ht="9.75" customHeight="1">
      <c r="A62" s="7">
        <v>39</v>
      </c>
      <c r="B62" s="3" t="s">
        <v>95</v>
      </c>
      <c r="C62" s="3"/>
      <c r="D62" s="172">
        <v>13673215</v>
      </c>
      <c r="E62" s="12">
        <v>5291000</v>
      </c>
      <c r="F62" s="12">
        <v>8382215</v>
      </c>
      <c r="G62" s="12">
        <v>81554</v>
      </c>
      <c r="H62" s="12">
        <v>400923</v>
      </c>
      <c r="I62" s="12">
        <v>211075</v>
      </c>
      <c r="J62" s="12">
        <v>207540</v>
      </c>
      <c r="K62" s="12">
        <v>141391</v>
      </c>
      <c r="L62" s="12" t="s">
        <v>343</v>
      </c>
      <c r="M62" s="198">
        <v>39</v>
      </c>
    </row>
    <row r="63" spans="1:13" s="23" customFormat="1" ht="9.75" customHeight="1">
      <c r="A63" s="7">
        <v>40</v>
      </c>
      <c r="B63" s="14" t="s">
        <v>4</v>
      </c>
      <c r="C63" s="14"/>
      <c r="D63" s="16">
        <f>SUM(D60:D62)</f>
        <v>53881775</v>
      </c>
      <c r="E63" s="17">
        <f aca="true" t="shared" si="6" ref="E63:L63">SUM(E60:E62)</f>
        <v>22494360</v>
      </c>
      <c r="F63" s="17">
        <f t="shared" si="6"/>
        <v>29666192</v>
      </c>
      <c r="G63" s="17">
        <f t="shared" si="6"/>
        <v>597050</v>
      </c>
      <c r="H63" s="17">
        <f t="shared" si="6"/>
        <v>2282391</v>
      </c>
      <c r="I63" s="17">
        <f t="shared" si="6"/>
        <v>1130712</v>
      </c>
      <c r="J63" s="17">
        <f t="shared" si="6"/>
        <v>207540</v>
      </c>
      <c r="K63" s="17">
        <f t="shared" si="6"/>
        <v>1082683</v>
      </c>
      <c r="L63" s="17">
        <f t="shared" si="6"/>
        <v>44370</v>
      </c>
      <c r="M63" s="198">
        <v>40</v>
      </c>
    </row>
    <row r="64" spans="1:13" ht="9.75" customHeight="1">
      <c r="A64" s="7" t="s">
        <v>8</v>
      </c>
      <c r="B64" s="8" t="s">
        <v>25</v>
      </c>
      <c r="C64" s="8"/>
      <c r="D64" s="30"/>
      <c r="E64" s="9"/>
      <c r="F64" s="9"/>
      <c r="G64" s="9"/>
      <c r="H64" s="9"/>
      <c r="I64" s="9"/>
      <c r="J64" s="9"/>
      <c r="K64" s="9"/>
      <c r="L64" s="9"/>
      <c r="M64" s="198" t="s">
        <v>8</v>
      </c>
    </row>
    <row r="65" spans="1:13" ht="9.75" customHeight="1">
      <c r="A65" s="7">
        <v>41</v>
      </c>
      <c r="B65" s="3" t="s">
        <v>96</v>
      </c>
      <c r="C65" s="3"/>
      <c r="D65" s="11">
        <v>25584995</v>
      </c>
      <c r="E65" s="12">
        <v>9652271</v>
      </c>
      <c r="F65" s="12">
        <v>15170768</v>
      </c>
      <c r="G65" s="12">
        <v>406729</v>
      </c>
      <c r="H65" s="12">
        <v>715540</v>
      </c>
      <c r="I65" s="12">
        <v>181191</v>
      </c>
      <c r="J65" s="12" t="s">
        <v>343</v>
      </c>
      <c r="K65" s="12">
        <v>330380</v>
      </c>
      <c r="L65" s="12" t="s">
        <v>343</v>
      </c>
      <c r="M65" s="198">
        <v>41</v>
      </c>
    </row>
    <row r="66" spans="1:13" ht="9.75" customHeight="1">
      <c r="A66" s="7">
        <v>42</v>
      </c>
      <c r="B66" s="3" t="s">
        <v>97</v>
      </c>
      <c r="C66" s="3"/>
      <c r="D66" s="11">
        <v>10038709</v>
      </c>
      <c r="E66" s="12">
        <v>3596195</v>
      </c>
      <c r="F66" s="12">
        <v>6114866</v>
      </c>
      <c r="G66" s="12">
        <v>80551</v>
      </c>
      <c r="H66" s="12">
        <v>110167</v>
      </c>
      <c r="I66" s="12">
        <v>39554</v>
      </c>
      <c r="J66" s="12" t="s">
        <v>343</v>
      </c>
      <c r="K66" s="12">
        <v>75816</v>
      </c>
      <c r="L66" s="12">
        <v>36227</v>
      </c>
      <c r="M66" s="198">
        <v>42</v>
      </c>
    </row>
    <row r="67" spans="1:13" ht="9.75" customHeight="1">
      <c r="A67" s="7">
        <v>43</v>
      </c>
      <c r="B67" s="3" t="s">
        <v>98</v>
      </c>
      <c r="C67" s="3"/>
      <c r="D67" s="11">
        <v>29406487</v>
      </c>
      <c r="E67" s="12">
        <v>9043849</v>
      </c>
      <c r="F67" s="12">
        <v>19706533</v>
      </c>
      <c r="G67" s="12">
        <v>441475</v>
      </c>
      <c r="H67" s="12">
        <v>1284036</v>
      </c>
      <c r="I67" s="12" t="s">
        <v>343</v>
      </c>
      <c r="J67" s="12" t="s">
        <v>343</v>
      </c>
      <c r="K67" s="12">
        <v>213206</v>
      </c>
      <c r="L67" s="12" t="s">
        <v>343</v>
      </c>
      <c r="M67" s="198">
        <v>43</v>
      </c>
    </row>
    <row r="68" spans="1:13" ht="9.75" customHeight="1">
      <c r="A68" s="7">
        <v>44</v>
      </c>
      <c r="B68" s="3" t="s">
        <v>93</v>
      </c>
      <c r="C68" s="3"/>
      <c r="D68" s="11">
        <v>55475827</v>
      </c>
      <c r="E68" s="12">
        <v>12134584</v>
      </c>
      <c r="F68" s="12">
        <v>42671243</v>
      </c>
      <c r="G68" s="12">
        <v>445405</v>
      </c>
      <c r="H68" s="12">
        <v>559590</v>
      </c>
      <c r="I68" s="12">
        <v>465790</v>
      </c>
      <c r="J68" s="12" t="s">
        <v>343</v>
      </c>
      <c r="K68" s="12">
        <v>203525</v>
      </c>
      <c r="L68" s="12" t="s">
        <v>343</v>
      </c>
      <c r="M68" s="198">
        <v>44</v>
      </c>
    </row>
    <row r="69" spans="1:13" ht="9.75" customHeight="1">
      <c r="A69" s="7">
        <v>45</v>
      </c>
      <c r="B69" s="3" t="s">
        <v>94</v>
      </c>
      <c r="C69" s="3"/>
      <c r="D69" s="11">
        <v>29491666</v>
      </c>
      <c r="E69" s="12">
        <v>11128064</v>
      </c>
      <c r="F69" s="12">
        <v>18363602</v>
      </c>
      <c r="G69" s="12">
        <v>504057</v>
      </c>
      <c r="H69" s="12">
        <v>566934</v>
      </c>
      <c r="I69" s="12">
        <v>350165</v>
      </c>
      <c r="J69" s="12">
        <v>370</v>
      </c>
      <c r="K69" s="12">
        <v>879509</v>
      </c>
      <c r="L69" s="12">
        <v>2500</v>
      </c>
      <c r="M69" s="198">
        <v>45</v>
      </c>
    </row>
    <row r="70" spans="1:13" ht="9.75" customHeight="1">
      <c r="A70" s="7">
        <v>46</v>
      </c>
      <c r="B70" s="3" t="s">
        <v>99</v>
      </c>
      <c r="C70" s="3"/>
      <c r="D70" s="11">
        <v>13061346</v>
      </c>
      <c r="E70" s="12">
        <v>4165175</v>
      </c>
      <c r="F70" s="12">
        <v>8167594</v>
      </c>
      <c r="G70" s="12">
        <v>59514</v>
      </c>
      <c r="H70" s="12">
        <v>392917</v>
      </c>
      <c r="I70" s="12">
        <v>76953</v>
      </c>
      <c r="J70" s="12" t="s">
        <v>343</v>
      </c>
      <c r="K70" s="12">
        <v>115801</v>
      </c>
      <c r="L70" s="12">
        <v>5200</v>
      </c>
      <c r="M70" s="198">
        <v>46</v>
      </c>
    </row>
    <row r="71" spans="1:13" ht="9.75" customHeight="1">
      <c r="A71" s="7">
        <v>47</v>
      </c>
      <c r="B71" s="3" t="s">
        <v>100</v>
      </c>
      <c r="C71" s="3"/>
      <c r="D71" s="11">
        <v>23043437</v>
      </c>
      <c r="E71" s="12">
        <v>5982995</v>
      </c>
      <c r="F71" s="12">
        <v>17060442</v>
      </c>
      <c r="G71" s="12">
        <v>153170</v>
      </c>
      <c r="H71" s="12">
        <v>362959</v>
      </c>
      <c r="I71" s="12">
        <v>188181</v>
      </c>
      <c r="J71" s="12">
        <v>202141</v>
      </c>
      <c r="K71" s="12">
        <v>287649</v>
      </c>
      <c r="L71" s="12" t="s">
        <v>343</v>
      </c>
      <c r="M71" s="198">
        <v>47</v>
      </c>
    </row>
    <row r="72" spans="1:13" ht="9.75" customHeight="1">
      <c r="A72" s="7">
        <v>48</v>
      </c>
      <c r="B72" s="3" t="s">
        <v>101</v>
      </c>
      <c r="C72" s="3"/>
      <c r="D72" s="11">
        <v>28705136</v>
      </c>
      <c r="E72" s="12">
        <v>5477236</v>
      </c>
      <c r="F72" s="12">
        <v>22416559</v>
      </c>
      <c r="G72" s="12">
        <v>200043</v>
      </c>
      <c r="H72" s="12">
        <v>1587633</v>
      </c>
      <c r="I72" s="12">
        <v>609226</v>
      </c>
      <c r="J72" s="12" t="s">
        <v>343</v>
      </c>
      <c r="K72" s="12">
        <v>148195</v>
      </c>
      <c r="L72" s="12" t="s">
        <v>343</v>
      </c>
      <c r="M72" s="198">
        <v>48</v>
      </c>
    </row>
    <row r="73" spans="1:13" ht="9.75" customHeight="1">
      <c r="A73" s="7">
        <v>49</v>
      </c>
      <c r="B73" s="3" t="s">
        <v>102</v>
      </c>
      <c r="C73" s="3"/>
      <c r="D73" s="11">
        <v>27165719</v>
      </c>
      <c r="E73" s="12">
        <v>4583001</v>
      </c>
      <c r="F73" s="12">
        <v>21480558</v>
      </c>
      <c r="G73" s="12">
        <v>51692</v>
      </c>
      <c r="H73" s="12">
        <v>759616</v>
      </c>
      <c r="I73" s="12">
        <v>109334</v>
      </c>
      <c r="J73" s="12">
        <v>375561</v>
      </c>
      <c r="K73" s="12">
        <v>102705</v>
      </c>
      <c r="L73" s="12" t="s">
        <v>343</v>
      </c>
      <c r="M73" s="198">
        <v>49</v>
      </c>
    </row>
    <row r="74" spans="1:13" s="23" customFormat="1" ht="9.75" customHeight="1">
      <c r="A74" s="7">
        <v>50</v>
      </c>
      <c r="B74" s="14" t="s">
        <v>4</v>
      </c>
      <c r="C74" s="14"/>
      <c r="D74" s="16">
        <f>SUM(D65:D73)</f>
        <v>241973322</v>
      </c>
      <c r="E74" s="17">
        <f aca="true" t="shared" si="7" ref="E74:L74">SUM(E65:E73)</f>
        <v>65763370</v>
      </c>
      <c r="F74" s="17">
        <f t="shared" si="7"/>
        <v>171152165</v>
      </c>
      <c r="G74" s="17">
        <f>SUM(G65:G73)</f>
        <v>2342636</v>
      </c>
      <c r="H74" s="17">
        <f t="shared" si="7"/>
        <v>6339392</v>
      </c>
      <c r="I74" s="17">
        <f t="shared" si="7"/>
        <v>2020394</v>
      </c>
      <c r="J74" s="17">
        <f t="shared" si="7"/>
        <v>578072</v>
      </c>
      <c r="K74" s="17">
        <f t="shared" si="7"/>
        <v>2356786</v>
      </c>
      <c r="L74" s="17">
        <f t="shared" si="7"/>
        <v>43927</v>
      </c>
      <c r="M74" s="198">
        <v>50</v>
      </c>
    </row>
    <row r="75" spans="1:13" s="23" customFormat="1" ht="9.75" customHeight="1">
      <c r="A75" s="7">
        <v>51</v>
      </c>
      <c r="B75" s="20" t="s">
        <v>63</v>
      </c>
      <c r="C75" s="20"/>
      <c r="D75" s="16">
        <f aca="true" t="shared" si="8" ref="D75:L75">D63+D74</f>
        <v>295855097</v>
      </c>
      <c r="E75" s="17">
        <f t="shared" si="8"/>
        <v>88257730</v>
      </c>
      <c r="F75" s="17">
        <f t="shared" si="8"/>
        <v>200818357</v>
      </c>
      <c r="G75" s="17">
        <f t="shared" si="8"/>
        <v>2939686</v>
      </c>
      <c r="H75" s="17">
        <f t="shared" si="8"/>
        <v>8621783</v>
      </c>
      <c r="I75" s="17">
        <f t="shared" si="8"/>
        <v>3151106</v>
      </c>
      <c r="J75" s="17">
        <f t="shared" si="8"/>
        <v>785612</v>
      </c>
      <c r="K75" s="17">
        <f t="shared" si="8"/>
        <v>3439469</v>
      </c>
      <c r="L75" s="17">
        <f t="shared" si="8"/>
        <v>88297</v>
      </c>
      <c r="M75" s="198">
        <v>51</v>
      </c>
    </row>
    <row r="76" spans="1:13" ht="8.25" customHeight="1">
      <c r="A76" s="387" t="s">
        <v>36</v>
      </c>
      <c r="B76" s="387"/>
      <c r="C76" s="387"/>
      <c r="D76" s="387"/>
      <c r="E76" s="387"/>
      <c r="F76" s="387"/>
      <c r="G76" s="387"/>
      <c r="H76" s="387"/>
      <c r="I76" s="387"/>
      <c r="J76" s="387"/>
      <c r="K76" s="24"/>
      <c r="L76" s="24"/>
      <c r="M76" s="24"/>
    </row>
    <row r="77" spans="1:13" s="52" customFormat="1" ht="9" customHeight="1">
      <c r="A77" s="222" t="s">
        <v>397</v>
      </c>
      <c r="B77" s="159"/>
      <c r="C77" s="159"/>
      <c r="D77" s="159"/>
      <c r="E77" s="159"/>
      <c r="F77" s="159"/>
      <c r="G77" s="159"/>
      <c r="H77" s="159"/>
      <c r="I77" s="159"/>
      <c r="J77" s="159"/>
      <c r="K77" s="159"/>
      <c r="L77" s="159"/>
      <c r="M77" s="199" t="s">
        <v>8</v>
      </c>
    </row>
    <row r="78" spans="1:13" s="52" customFormat="1" ht="9" customHeight="1">
      <c r="A78" s="306" t="s">
        <v>398</v>
      </c>
      <c r="B78" s="306"/>
      <c r="C78" s="306"/>
      <c r="D78" s="306"/>
      <c r="E78" s="306"/>
      <c r="F78" s="306"/>
      <c r="G78" s="155" t="s">
        <v>399</v>
      </c>
      <c r="H78" s="155"/>
      <c r="I78" s="155"/>
      <c r="J78" s="155"/>
      <c r="K78" s="156"/>
      <c r="L78" s="156"/>
      <c r="M78" s="199"/>
    </row>
    <row r="79" spans="1:13" s="52" customFormat="1" ht="9">
      <c r="A79" s="384" t="s">
        <v>147</v>
      </c>
      <c r="B79" s="384"/>
      <c r="C79" s="384"/>
      <c r="D79" s="384"/>
      <c r="E79" s="384"/>
      <c r="F79" s="384"/>
      <c r="M79" s="245"/>
    </row>
    <row r="96" ht="9.75">
      <c r="L96" s="122"/>
    </row>
    <row r="97" ht="9.75">
      <c r="L97" s="122"/>
    </row>
  </sheetData>
  <sheetProtection/>
  <mergeCells count="29">
    <mergeCell ref="A79:F79"/>
    <mergeCell ref="A17:F17"/>
    <mergeCell ref="A76:J76"/>
    <mergeCell ref="A58:F58"/>
    <mergeCell ref="G58:M58"/>
    <mergeCell ref="K9:L12"/>
    <mergeCell ref="D6:D15"/>
    <mergeCell ref="A28:F28"/>
    <mergeCell ref="G28:M28"/>
    <mergeCell ref="E7:F12"/>
    <mergeCell ref="G2:H2"/>
    <mergeCell ref="B4:F4"/>
    <mergeCell ref="G7:L8"/>
    <mergeCell ref="E2:F2"/>
    <mergeCell ref="B3:F3"/>
    <mergeCell ref="I9:J12"/>
    <mergeCell ref="G9:H12"/>
    <mergeCell ref="G3:I3"/>
    <mergeCell ref="B6:C16"/>
    <mergeCell ref="G1:M1"/>
    <mergeCell ref="A1:F1"/>
    <mergeCell ref="A78:F78"/>
    <mergeCell ref="K2:L2"/>
    <mergeCell ref="G4:H4"/>
    <mergeCell ref="F13:F15"/>
    <mergeCell ref="H13:H15"/>
    <mergeCell ref="J13:J15"/>
    <mergeCell ref="L13:L15"/>
    <mergeCell ref="G17:M17"/>
  </mergeCells>
  <printOptions horizontalCentered="1"/>
  <pageMargins left="0.7874015748031497" right="0.7874015748031497" top="0.5905511811023622" bottom="0.7874015748031497" header="0.5118110236220472" footer="0.5118110236220472"/>
  <pageSetup horizontalDpi="300" verticalDpi="300" orientation="portrait" scale="83" r:id="rId1"/>
  <headerFooter differentOddEven="1" alignWithMargins="0">
    <oddFooter>&amp;C16</oddFooter>
    <evenFooter>&amp;C17</evenFooter>
  </headerFooter>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view="pageLayout" workbookViewId="0" topLeftCell="A1">
      <selection activeCell="J29" sqref="J29"/>
    </sheetView>
  </sheetViews>
  <sheetFormatPr defaultColWidth="11.421875" defaultRowHeight="12.75"/>
  <cols>
    <col min="1" max="1" width="3.7109375" style="212" customWidth="1"/>
    <col min="2" max="2" width="28.28125" style="4" customWidth="1"/>
    <col min="3" max="3" width="0.85546875" style="4" customWidth="1"/>
    <col min="4" max="7" width="13.8515625" style="0" customWidth="1"/>
    <col min="8" max="8" width="15.00390625" style="0" customWidth="1"/>
    <col min="9" max="9" width="15.421875" style="0" customWidth="1"/>
    <col min="10" max="10" width="15.57421875" style="0" customWidth="1"/>
    <col min="11" max="14" width="15.421875" style="0" customWidth="1"/>
    <col min="15" max="15" width="5.00390625" style="252" customWidth="1"/>
  </cols>
  <sheetData>
    <row r="1" spans="1:15" s="4" customFormat="1" ht="12" customHeight="1">
      <c r="A1" s="369"/>
      <c r="B1" s="369"/>
      <c r="C1" s="369"/>
      <c r="D1" s="369"/>
      <c r="E1" s="369"/>
      <c r="F1" s="369"/>
      <c r="G1" s="369"/>
      <c r="H1" s="369"/>
      <c r="I1" s="369"/>
      <c r="J1" s="369"/>
      <c r="K1" s="369"/>
      <c r="L1" s="369"/>
      <c r="M1" s="369"/>
      <c r="N1" s="369"/>
      <c r="O1" s="369"/>
    </row>
    <row r="2" spans="1:15" s="4" customFormat="1" ht="12" customHeight="1">
      <c r="A2" s="60"/>
      <c r="B2" s="50"/>
      <c r="C2" s="50"/>
      <c r="D2" s="50"/>
      <c r="E2" s="352"/>
      <c r="F2" s="352"/>
      <c r="G2" s="352" t="s">
        <v>208</v>
      </c>
      <c r="H2" s="352"/>
      <c r="I2" s="358" t="s">
        <v>209</v>
      </c>
      <c r="J2" s="358"/>
      <c r="K2" s="358"/>
      <c r="L2" s="358"/>
      <c r="M2" s="62" t="s">
        <v>8</v>
      </c>
      <c r="O2" s="247"/>
    </row>
    <row r="3" spans="1:15" s="4" customFormat="1" ht="12" customHeight="1">
      <c r="A3" s="246"/>
      <c r="B3" s="352" t="s">
        <v>210</v>
      </c>
      <c r="C3" s="352"/>
      <c r="D3" s="352"/>
      <c r="E3" s="352"/>
      <c r="F3" s="352"/>
      <c r="G3" s="352"/>
      <c r="H3" s="352"/>
      <c r="I3" s="358" t="s">
        <v>211</v>
      </c>
      <c r="J3" s="358"/>
      <c r="K3" s="358"/>
      <c r="L3" s="358"/>
      <c r="M3" s="87"/>
      <c r="O3" s="247"/>
    </row>
    <row r="4" spans="1:15" s="4" customFormat="1" ht="12" customHeight="1">
      <c r="A4" s="246"/>
      <c r="B4" s="352" t="s">
        <v>412</v>
      </c>
      <c r="C4" s="352"/>
      <c r="D4" s="352"/>
      <c r="E4" s="352"/>
      <c r="F4" s="352"/>
      <c r="G4" s="352"/>
      <c r="H4" s="352"/>
      <c r="I4" s="370" t="s">
        <v>212</v>
      </c>
      <c r="J4" s="370"/>
      <c r="K4" s="87"/>
      <c r="L4" s="87"/>
      <c r="M4" s="62" t="s">
        <v>8</v>
      </c>
      <c r="O4" s="247"/>
    </row>
    <row r="5" spans="1:15" s="4" customFormat="1" ht="12" customHeight="1">
      <c r="A5" s="212"/>
      <c r="B5" s="88"/>
      <c r="C5" s="88"/>
      <c r="D5" s="88"/>
      <c r="E5" s="88"/>
      <c r="H5" s="89" t="s">
        <v>2</v>
      </c>
      <c r="I5" s="88" t="s">
        <v>3</v>
      </c>
      <c r="J5" s="88"/>
      <c r="K5" s="88"/>
      <c r="L5" s="88"/>
      <c r="M5" s="88"/>
      <c r="O5" s="247"/>
    </row>
    <row r="6" spans="1:15" ht="12.75">
      <c r="A6" s="91" t="s">
        <v>8</v>
      </c>
      <c r="B6" s="371" t="s">
        <v>215</v>
      </c>
      <c r="C6" s="376"/>
      <c r="D6" s="93" t="s">
        <v>8</v>
      </c>
      <c r="E6" s="95" t="s">
        <v>8</v>
      </c>
      <c r="F6" s="95" t="s">
        <v>8</v>
      </c>
      <c r="G6" s="95" t="s">
        <v>8</v>
      </c>
      <c r="H6" s="94" t="s">
        <v>213</v>
      </c>
      <c r="I6" s="95" t="s">
        <v>214</v>
      </c>
      <c r="J6" s="95" t="s">
        <v>8</v>
      </c>
      <c r="K6" s="95" t="s">
        <v>8</v>
      </c>
      <c r="L6" s="95" t="s">
        <v>8</v>
      </c>
      <c r="M6" s="95" t="s">
        <v>8</v>
      </c>
      <c r="N6" s="91" t="s">
        <v>8</v>
      </c>
      <c r="O6" s="189" t="s">
        <v>8</v>
      </c>
    </row>
    <row r="7" spans="1:15" ht="12.75">
      <c r="A7" s="96" t="s">
        <v>8</v>
      </c>
      <c r="B7" s="372"/>
      <c r="C7" s="382"/>
      <c r="D7" s="395" t="s">
        <v>224</v>
      </c>
      <c r="E7" s="396"/>
      <c r="F7" s="396"/>
      <c r="G7" s="396"/>
      <c r="H7" s="396"/>
      <c r="I7" s="393" t="s">
        <v>214</v>
      </c>
      <c r="J7" s="95" t="s">
        <v>8</v>
      </c>
      <c r="K7" s="95" t="s">
        <v>8</v>
      </c>
      <c r="L7" s="95" t="s">
        <v>8</v>
      </c>
      <c r="M7" s="95" t="s">
        <v>8</v>
      </c>
      <c r="N7" s="91" t="s">
        <v>8</v>
      </c>
      <c r="O7" s="195" t="s">
        <v>8</v>
      </c>
    </row>
    <row r="8" spans="1:15" ht="12.75">
      <c r="A8" s="96" t="s">
        <v>8</v>
      </c>
      <c r="B8" s="372"/>
      <c r="C8" s="382"/>
      <c r="D8" s="397"/>
      <c r="E8" s="398"/>
      <c r="F8" s="398"/>
      <c r="G8" s="398"/>
      <c r="H8" s="398"/>
      <c r="I8" s="394"/>
      <c r="J8" s="149"/>
      <c r="K8" s="149"/>
      <c r="L8" s="149"/>
      <c r="M8" s="149"/>
      <c r="N8" s="148"/>
      <c r="O8" s="195" t="s">
        <v>8</v>
      </c>
    </row>
    <row r="9" spans="1:15" ht="12.75" customHeight="1">
      <c r="A9" s="96" t="s">
        <v>8</v>
      </c>
      <c r="B9" s="372"/>
      <c r="C9" s="382"/>
      <c r="D9" s="371" t="s">
        <v>309</v>
      </c>
      <c r="E9" s="377"/>
      <c r="F9" s="371" t="s">
        <v>188</v>
      </c>
      <c r="G9" s="376"/>
      <c r="H9" s="376"/>
      <c r="I9" s="376" t="s">
        <v>308</v>
      </c>
      <c r="J9" s="377"/>
      <c r="K9" s="371" t="s">
        <v>40</v>
      </c>
      <c r="L9" s="377"/>
      <c r="M9" s="371" t="s">
        <v>307</v>
      </c>
      <c r="N9" s="377"/>
      <c r="O9" s="195" t="s">
        <v>8</v>
      </c>
    </row>
    <row r="10" spans="1:15" ht="24">
      <c r="A10" s="99" t="s">
        <v>190</v>
      </c>
      <c r="B10" s="372"/>
      <c r="C10" s="382"/>
      <c r="D10" s="372"/>
      <c r="E10" s="380"/>
      <c r="F10" s="381"/>
      <c r="G10" s="378"/>
      <c r="H10" s="378"/>
      <c r="I10" s="382"/>
      <c r="J10" s="380"/>
      <c r="K10" s="372"/>
      <c r="L10" s="380"/>
      <c r="M10" s="372"/>
      <c r="N10" s="380"/>
      <c r="O10" s="195" t="s">
        <v>190</v>
      </c>
    </row>
    <row r="11" spans="1:15" ht="12.75" customHeight="1">
      <c r="A11" s="99" t="s">
        <v>194</v>
      </c>
      <c r="B11" s="372"/>
      <c r="C11" s="382"/>
      <c r="D11" s="372"/>
      <c r="E11" s="380"/>
      <c r="F11" s="371" t="s">
        <v>305</v>
      </c>
      <c r="G11" s="377"/>
      <c r="H11" s="371" t="s">
        <v>306</v>
      </c>
      <c r="I11" s="382"/>
      <c r="J11" s="380"/>
      <c r="K11" s="372"/>
      <c r="L11" s="380"/>
      <c r="M11" s="372"/>
      <c r="N11" s="380"/>
      <c r="O11" s="195" t="s">
        <v>194</v>
      </c>
    </row>
    <row r="12" spans="1:15" ht="12.75" customHeight="1">
      <c r="A12" s="96" t="s">
        <v>8</v>
      </c>
      <c r="B12" s="372"/>
      <c r="C12" s="382"/>
      <c r="D12" s="372"/>
      <c r="E12" s="380"/>
      <c r="F12" s="372"/>
      <c r="G12" s="380"/>
      <c r="H12" s="372"/>
      <c r="I12" s="382"/>
      <c r="J12" s="380"/>
      <c r="K12" s="372"/>
      <c r="L12" s="380"/>
      <c r="M12" s="372"/>
      <c r="N12" s="380"/>
      <c r="O12" s="195" t="s">
        <v>8</v>
      </c>
    </row>
    <row r="13" spans="1:15" ht="30" customHeight="1">
      <c r="A13" s="96" t="s">
        <v>8</v>
      </c>
      <c r="B13" s="372"/>
      <c r="C13" s="382"/>
      <c r="D13" s="381"/>
      <c r="E13" s="379"/>
      <c r="F13" s="381"/>
      <c r="G13" s="379"/>
      <c r="H13" s="381"/>
      <c r="I13" s="378"/>
      <c r="J13" s="379"/>
      <c r="K13" s="381"/>
      <c r="L13" s="379"/>
      <c r="M13" s="381"/>
      <c r="N13" s="379"/>
      <c r="O13" s="195" t="s">
        <v>8</v>
      </c>
    </row>
    <row r="14" spans="1:15" ht="16.5" customHeight="1">
      <c r="A14" s="96"/>
      <c r="B14" s="372"/>
      <c r="C14" s="382"/>
      <c r="D14" s="102" t="s">
        <v>216</v>
      </c>
      <c r="E14" s="390" t="s">
        <v>285</v>
      </c>
      <c r="F14" s="102" t="s">
        <v>216</v>
      </c>
      <c r="G14" s="390" t="s">
        <v>285</v>
      </c>
      <c r="H14" s="103" t="s">
        <v>216</v>
      </c>
      <c r="I14" s="104" t="s">
        <v>216</v>
      </c>
      <c r="J14" s="390" t="s">
        <v>285</v>
      </c>
      <c r="K14" s="102" t="s">
        <v>216</v>
      </c>
      <c r="L14" s="390" t="s">
        <v>285</v>
      </c>
      <c r="M14" s="102" t="s">
        <v>216</v>
      </c>
      <c r="N14" s="390" t="s">
        <v>384</v>
      </c>
      <c r="O14" s="195" t="s">
        <v>8</v>
      </c>
    </row>
    <row r="15" spans="1:15" ht="12.75" customHeight="1">
      <c r="A15" s="96"/>
      <c r="B15" s="372"/>
      <c r="C15" s="382"/>
      <c r="D15" s="100" t="s">
        <v>217</v>
      </c>
      <c r="E15" s="391"/>
      <c r="F15" s="100" t="s">
        <v>217</v>
      </c>
      <c r="G15" s="391"/>
      <c r="H15" s="101" t="s">
        <v>217</v>
      </c>
      <c r="I15" s="99" t="s">
        <v>217</v>
      </c>
      <c r="J15" s="391"/>
      <c r="K15" s="100" t="s">
        <v>217</v>
      </c>
      <c r="L15" s="391"/>
      <c r="M15" s="100" t="s">
        <v>217</v>
      </c>
      <c r="N15" s="391"/>
      <c r="O15" s="195" t="s">
        <v>8</v>
      </c>
    </row>
    <row r="16" spans="1:15" ht="20.25" customHeight="1">
      <c r="A16" s="96" t="s">
        <v>8</v>
      </c>
      <c r="B16" s="372"/>
      <c r="C16" s="382"/>
      <c r="D16" s="100" t="s">
        <v>218</v>
      </c>
      <c r="E16" s="392"/>
      <c r="F16" s="100" t="s">
        <v>218</v>
      </c>
      <c r="G16" s="392"/>
      <c r="H16" s="144" t="s">
        <v>218</v>
      </c>
      <c r="I16" s="145" t="s">
        <v>218</v>
      </c>
      <c r="J16" s="392"/>
      <c r="K16" s="100" t="s">
        <v>218</v>
      </c>
      <c r="L16" s="392"/>
      <c r="M16" s="100" t="s">
        <v>383</v>
      </c>
      <c r="N16" s="392"/>
      <c r="O16" s="195" t="s">
        <v>8</v>
      </c>
    </row>
    <row r="17" spans="1:15" s="113" customFormat="1" ht="11.25" customHeight="1">
      <c r="A17" s="112" t="s">
        <v>8</v>
      </c>
      <c r="B17" s="373"/>
      <c r="C17" s="383"/>
      <c r="D17" s="106" t="s">
        <v>55</v>
      </c>
      <c r="E17" s="106" t="s">
        <v>56</v>
      </c>
      <c r="F17" s="106" t="s">
        <v>57</v>
      </c>
      <c r="G17" s="107" t="s">
        <v>199</v>
      </c>
      <c r="H17" s="108" t="s">
        <v>237</v>
      </c>
      <c r="I17" s="139" t="s">
        <v>238</v>
      </c>
      <c r="J17" s="106" t="s">
        <v>239</v>
      </c>
      <c r="K17" s="106" t="s">
        <v>240</v>
      </c>
      <c r="L17" s="106" t="s">
        <v>241</v>
      </c>
      <c r="M17" s="106" t="s">
        <v>242</v>
      </c>
      <c r="N17" s="106" t="s">
        <v>243</v>
      </c>
      <c r="O17" s="196" t="s">
        <v>8</v>
      </c>
    </row>
    <row r="18" spans="1:15" s="6" customFormat="1" ht="24" customHeight="1">
      <c r="A18" s="215"/>
      <c r="B18" s="115"/>
      <c r="C18" s="115"/>
      <c r="D18" s="115"/>
      <c r="E18" s="115"/>
      <c r="F18" s="115"/>
      <c r="G18" s="385" t="s">
        <v>60</v>
      </c>
      <c r="H18" s="385"/>
      <c r="I18" s="375" t="s">
        <v>61</v>
      </c>
      <c r="J18" s="375"/>
      <c r="K18" s="115"/>
      <c r="L18" s="115"/>
      <c r="M18" s="115"/>
      <c r="O18" s="250"/>
    </row>
    <row r="19" spans="1:15" s="4" customFormat="1" ht="9.75" customHeight="1">
      <c r="A19" s="7">
        <v>1</v>
      </c>
      <c r="B19" s="3" t="s">
        <v>62</v>
      </c>
      <c r="C19" s="3"/>
      <c r="D19" s="11">
        <f>D59</f>
        <v>61496413</v>
      </c>
      <c r="E19" s="12">
        <f aca="true" t="shared" si="0" ref="E19:N19">E59</f>
        <v>2007599619</v>
      </c>
      <c r="F19" s="12">
        <f t="shared" si="0"/>
        <v>41856677</v>
      </c>
      <c r="G19" s="12">
        <f t="shared" si="0"/>
        <v>2007599619</v>
      </c>
      <c r="H19" s="12">
        <f t="shared" si="0"/>
        <v>19639736</v>
      </c>
      <c r="I19" s="12">
        <f t="shared" si="0"/>
        <v>409168930</v>
      </c>
      <c r="J19" s="12">
        <f t="shared" si="0"/>
        <v>8415963</v>
      </c>
      <c r="K19" s="12">
        <f t="shared" si="0"/>
        <v>375503</v>
      </c>
      <c r="L19" s="12">
        <f t="shared" si="0"/>
        <v>2361288</v>
      </c>
      <c r="M19" s="12">
        <f t="shared" si="0"/>
        <v>16819819</v>
      </c>
      <c r="N19" s="12">
        <f t="shared" si="0"/>
        <v>28991232</v>
      </c>
      <c r="O19" s="247">
        <v>1</v>
      </c>
    </row>
    <row r="20" spans="1:15" s="4" customFormat="1" ht="9.75" customHeight="1">
      <c r="A20" s="7">
        <v>2</v>
      </c>
      <c r="B20" s="3" t="s">
        <v>63</v>
      </c>
      <c r="C20" s="3"/>
      <c r="D20" s="11">
        <f>D79</f>
        <v>9001657</v>
      </c>
      <c r="E20" s="12">
        <f aca="true" t="shared" si="1" ref="E20:N20">E79</f>
        <v>188098793</v>
      </c>
      <c r="F20" s="12">
        <f t="shared" si="1"/>
        <v>4311854</v>
      </c>
      <c r="G20" s="12">
        <f t="shared" si="1"/>
        <v>188098793</v>
      </c>
      <c r="H20" s="12">
        <f t="shared" si="1"/>
        <v>4689803</v>
      </c>
      <c r="I20" s="12">
        <f t="shared" si="1"/>
        <v>66041284</v>
      </c>
      <c r="J20" s="12" t="s">
        <v>343</v>
      </c>
      <c r="K20" s="12">
        <f t="shared" si="1"/>
        <v>54091</v>
      </c>
      <c r="L20" s="12">
        <f t="shared" si="1"/>
        <v>24560</v>
      </c>
      <c r="M20" s="12">
        <f t="shared" si="1"/>
        <v>3630437</v>
      </c>
      <c r="N20" s="12">
        <f t="shared" si="1"/>
        <v>3199312</v>
      </c>
      <c r="O20" s="247">
        <v>2</v>
      </c>
    </row>
    <row r="21" spans="1:15" s="4" customFormat="1" ht="9.75" customHeight="1">
      <c r="A21" s="7">
        <v>3</v>
      </c>
      <c r="B21" s="3" t="s">
        <v>64</v>
      </c>
      <c r="C21" s="3"/>
      <c r="D21" s="11">
        <f>'Tab4-S24-S25'!D34</f>
        <v>7891592</v>
      </c>
      <c r="E21" s="12">
        <f>'Tab4-S24-S25'!E34</f>
        <v>165329746</v>
      </c>
      <c r="F21" s="12">
        <f>'Tab4-S24-S25'!F34</f>
        <v>5351633</v>
      </c>
      <c r="G21" s="12">
        <f>'Tab4-S24-S25'!G34</f>
        <v>165329746</v>
      </c>
      <c r="H21" s="12">
        <f>'Tab4-S24-S25'!H34</f>
        <v>2539959</v>
      </c>
      <c r="I21" s="12">
        <f>'Tab4-S24-S25'!I34</f>
        <v>79475957</v>
      </c>
      <c r="J21" s="12">
        <f>'Tab4-S24-S25'!J34</f>
        <v>483198</v>
      </c>
      <c r="K21" s="12">
        <f>'Tab4-S24-S25'!K34</f>
        <v>90829</v>
      </c>
      <c r="L21" s="12" t="str">
        <f>'Tab4-S24-S25'!L73</f>
        <v>-</v>
      </c>
      <c r="M21" s="12">
        <f>'Tab4-S24-S25'!M34</f>
        <v>2399971</v>
      </c>
      <c r="N21" s="12">
        <f>'Tab4-S24-S25'!N34</f>
        <v>4031080</v>
      </c>
      <c r="O21" s="247">
        <v>3</v>
      </c>
    </row>
    <row r="22" spans="1:15" s="4" customFormat="1" ht="9.75" customHeight="1">
      <c r="A22" s="7">
        <v>4</v>
      </c>
      <c r="B22" s="3" t="s">
        <v>65</v>
      </c>
      <c r="C22" s="3"/>
      <c r="D22" s="11">
        <f>'Tab4-S24-S25'!D55</f>
        <v>8947920</v>
      </c>
      <c r="E22" s="12">
        <f>'Tab4-S24-S25'!E55</f>
        <v>133146908</v>
      </c>
      <c r="F22" s="12">
        <f>'Tab4-S24-S25'!F55</f>
        <v>5259756</v>
      </c>
      <c r="G22" s="12">
        <f>'Tab4-S24-S25'!G55</f>
        <v>133146908</v>
      </c>
      <c r="H22" s="12">
        <f>'Tab4-S24-S25'!H55</f>
        <v>3688164</v>
      </c>
      <c r="I22" s="12">
        <f>'Tab4-S24-S25'!I55</f>
        <v>71182408</v>
      </c>
      <c r="J22" s="12">
        <f>'Tab4-S24-S25'!J55</f>
        <v>251367</v>
      </c>
      <c r="K22" s="12">
        <f>'Tab4-S24-S25'!K55</f>
        <v>32690</v>
      </c>
      <c r="L22" s="12">
        <f>'Tab4-S24-S25'!L55</f>
        <v>4517</v>
      </c>
      <c r="M22" s="12">
        <f>'Tab4-S24-S25'!M55</f>
        <v>1978422</v>
      </c>
      <c r="N22" s="12">
        <f>'Tab4-S24-S25'!N55</f>
        <v>4809169</v>
      </c>
      <c r="O22" s="247">
        <v>4</v>
      </c>
    </row>
    <row r="23" spans="1:15" s="4" customFormat="1" ht="9.75" customHeight="1">
      <c r="A23" s="7">
        <v>5</v>
      </c>
      <c r="B23" s="3" t="s">
        <v>66</v>
      </c>
      <c r="C23" s="3"/>
      <c r="D23" s="11">
        <f>'Tab4-S24-S25'!D75</f>
        <v>20395350</v>
      </c>
      <c r="E23" s="12">
        <f>'Tab4-S24-S25'!E75</f>
        <v>402900489</v>
      </c>
      <c r="F23" s="12">
        <f>'Tab4-S24-S25'!F75</f>
        <v>12696131</v>
      </c>
      <c r="G23" s="12">
        <f>'Tab4-S24-S25'!G75</f>
        <v>402900489</v>
      </c>
      <c r="H23" s="12">
        <f>'Tab4-S24-S25'!H75</f>
        <v>7699219</v>
      </c>
      <c r="I23" s="12">
        <f>'Tab4-S24-S25'!I75</f>
        <v>141180325</v>
      </c>
      <c r="J23" s="12">
        <f>'Tab4-S24-S25'!J75</f>
        <v>7892739</v>
      </c>
      <c r="K23" s="12">
        <f>'Tab4-S24-S25'!K75</f>
        <v>129015</v>
      </c>
      <c r="L23" s="12" t="s">
        <v>377</v>
      </c>
      <c r="M23" s="12">
        <f>'Tab4-S24-S25'!M75</f>
        <v>6011111</v>
      </c>
      <c r="N23" s="12">
        <f>'Tab4-S24-S25'!N75</f>
        <v>7214453</v>
      </c>
      <c r="O23" s="247">
        <v>5</v>
      </c>
    </row>
    <row r="24" spans="1:15" s="4" customFormat="1" ht="9.75" customHeight="1">
      <c r="A24" s="7">
        <v>6</v>
      </c>
      <c r="B24" s="3" t="s">
        <v>20</v>
      </c>
      <c r="C24" s="3"/>
      <c r="D24" s="11">
        <f>'Tab4-S30-S31'!D37</f>
        <v>9263803</v>
      </c>
      <c r="E24" s="12">
        <f>'Tab4-S30-S31'!E37</f>
        <v>212500299</v>
      </c>
      <c r="F24" s="12">
        <f>'Tab4-S30-S31'!F37</f>
        <v>6152940</v>
      </c>
      <c r="G24" s="12">
        <f>'Tab4-S30-S31'!G37</f>
        <v>212500299</v>
      </c>
      <c r="H24" s="12">
        <f>'Tab4-S30-S31'!H37</f>
        <v>3110863</v>
      </c>
      <c r="I24" s="12">
        <f>'Tab4-S30-S31'!I37</f>
        <v>68374125</v>
      </c>
      <c r="J24" s="12">
        <f>'Tab4-S30-S31'!J37</f>
        <v>2451718</v>
      </c>
      <c r="K24" s="12">
        <f>'Tab4-S30-S31'!K37</f>
        <v>210042</v>
      </c>
      <c r="L24" s="12" t="s">
        <v>377</v>
      </c>
      <c r="M24" s="12">
        <f>'Tab4-S30-S31'!M37</f>
        <v>2867296</v>
      </c>
      <c r="N24" s="12">
        <f>'Tab4-S30-S31'!N37</f>
        <v>4246953</v>
      </c>
      <c r="O24" s="247">
        <v>6</v>
      </c>
    </row>
    <row r="25" spans="1:15" s="4" customFormat="1" ht="9.75" customHeight="1">
      <c r="A25" s="7">
        <v>7</v>
      </c>
      <c r="B25" s="3" t="s">
        <v>35</v>
      </c>
      <c r="C25" s="3"/>
      <c r="D25" s="11">
        <f>'Tab4-S30-S31'!D58</f>
        <v>16364521</v>
      </c>
      <c r="E25" s="12">
        <f>'Tab4-S30-S31'!E58</f>
        <v>327242249</v>
      </c>
      <c r="F25" s="12">
        <f>'Tab4-S30-S31'!F58</f>
        <v>11722718</v>
      </c>
      <c r="G25" s="12">
        <f>'Tab4-S30-S31'!G58</f>
        <v>327242249</v>
      </c>
      <c r="H25" s="12">
        <f>'Tab4-S30-S31'!H58</f>
        <v>4641803</v>
      </c>
      <c r="I25" s="12">
        <f>'Tab4-S30-S31'!I58</f>
        <v>111107449</v>
      </c>
      <c r="J25" s="12" t="s">
        <v>343</v>
      </c>
      <c r="K25" s="12">
        <f>'Tab4-S30-S31'!K58</f>
        <v>75734</v>
      </c>
      <c r="L25" s="12" t="s">
        <v>343</v>
      </c>
      <c r="M25" s="12">
        <f>'Tab4-S30-S31'!M58</f>
        <v>4761865</v>
      </c>
      <c r="N25" s="12">
        <f>'Tab4-S30-S31'!N58</f>
        <v>5204232</v>
      </c>
      <c r="O25" s="247">
        <v>7</v>
      </c>
    </row>
    <row r="26" spans="1:15" s="29" customFormat="1" ht="18" customHeight="1">
      <c r="A26" s="25">
        <v>8</v>
      </c>
      <c r="B26" s="26" t="s">
        <v>67</v>
      </c>
      <c r="C26" s="26"/>
      <c r="D26" s="27">
        <f>SUM(D19:D25)</f>
        <v>133361256</v>
      </c>
      <c r="E26" s="28">
        <f aca="true" t="shared" si="2" ref="E26:N26">SUM(E19:E25)</f>
        <v>3436818103</v>
      </c>
      <c r="F26" s="28">
        <f t="shared" si="2"/>
        <v>87351709</v>
      </c>
      <c r="G26" s="28">
        <f t="shared" si="2"/>
        <v>3436818103</v>
      </c>
      <c r="H26" s="28">
        <f t="shared" si="2"/>
        <v>46009547</v>
      </c>
      <c r="I26" s="28">
        <f t="shared" si="2"/>
        <v>946530478</v>
      </c>
      <c r="J26" s="28">
        <f t="shared" si="2"/>
        <v>19494985</v>
      </c>
      <c r="K26" s="28">
        <f t="shared" si="2"/>
        <v>967904</v>
      </c>
      <c r="L26" s="28">
        <f t="shared" si="2"/>
        <v>2390365</v>
      </c>
      <c r="M26" s="28">
        <f t="shared" si="2"/>
        <v>38468921</v>
      </c>
      <c r="N26" s="28">
        <f t="shared" si="2"/>
        <v>57696431</v>
      </c>
      <c r="O26" s="247">
        <v>8</v>
      </c>
    </row>
    <row r="27" spans="1:15" s="4" customFormat="1" ht="9.75" customHeight="1">
      <c r="A27" s="7">
        <v>9</v>
      </c>
      <c r="B27" s="3" t="s">
        <v>68</v>
      </c>
      <c r="C27" s="3"/>
      <c r="D27" s="133">
        <f>D35+D66+'Tab4-S24-S25'!D23+'Tab4-S24-S25'!D42+'Tab4-S24-S25'!D64+'Tab4-S30-S31'!D24+'Tab4-S30-S31'!D44</f>
        <v>78617412</v>
      </c>
      <c r="E27" s="134">
        <f>E35+E66+'Tab4-S24-S25'!E23+'Tab4-S24-S25'!E42+'Tab4-S24-S25'!E64+'Tab4-S30-S31'!E24+'Tab4-S30-S31'!E44</f>
        <v>1770682907</v>
      </c>
      <c r="F27" s="134">
        <f>F35+F66+'Tab4-S24-S25'!F23+'Tab4-S24-S25'!F42+'Tab4-S24-S25'!F64+'Tab4-S30-S31'!F24+'Tab4-S30-S31'!F44</f>
        <v>57139300</v>
      </c>
      <c r="G27" s="134">
        <f>G35+G66+'Tab4-S24-S25'!G23+'Tab4-S24-S25'!G42+'Tab4-S24-S25'!G64+'Tab4-S30-S31'!G24+'Tab4-S30-S31'!G44</f>
        <v>1770682907</v>
      </c>
      <c r="H27" s="134">
        <f>H35+H66+'Tab4-S24-S25'!H23+'Tab4-S24-S25'!H42+'Tab4-S24-S25'!H64+'Tab4-S30-S31'!H24+'Tab4-S30-S31'!H44</f>
        <v>21478112</v>
      </c>
      <c r="I27" s="134">
        <f>I35+I66+'Tab4-S24-S25'!I23+'Tab4-S24-S25'!I42+'Tab4-S24-S25'!I64+'Tab4-S30-S31'!I24+'Tab4-S30-S31'!I44</f>
        <v>461280274</v>
      </c>
      <c r="J27" s="134">
        <v>19109561</v>
      </c>
      <c r="K27" s="134">
        <f>K35+K66+'Tab4-S24-S25'!K23+'Tab4-S24-S25'!K42+'Tab4-S24-S25'!K64+'Tab4-S30-S31'!K24+'Tab4-S30-S31'!K44</f>
        <v>394507</v>
      </c>
      <c r="L27" s="134">
        <f>L26-L28</f>
        <v>2316148</v>
      </c>
      <c r="M27" s="134">
        <f>M35+M66+'Tab4-S24-S25'!M23+'Tab4-S24-S25'!M42+'Tab4-S24-S25'!M64+'Tab4-S30-S31'!M24+'Tab4-S30-S31'!M44</f>
        <v>21718385</v>
      </c>
      <c r="N27" s="134">
        <f>N35+N66+'Tab4-S24-S25'!N23+'Tab4-S24-S25'!N42+'Tab4-S24-S25'!N64+'Tab4-S30-S31'!N24+'Tab4-S30-S31'!N44</f>
        <v>25165495</v>
      </c>
      <c r="O27" s="247">
        <v>9</v>
      </c>
    </row>
    <row r="28" spans="1:15" s="4" customFormat="1" ht="9.75" customHeight="1">
      <c r="A28" s="7">
        <v>10</v>
      </c>
      <c r="B28" s="3" t="s">
        <v>69</v>
      </c>
      <c r="C28" s="3"/>
      <c r="D28" s="133">
        <f>D58+D78+'Tab4-S24-S25'!D33+'Tab4-S24-S25'!D54+'Tab4-S24-S25'!D74+'Tab4-S30-S31'!D36+'Tab4-S30-S31'!D57</f>
        <v>54743844</v>
      </c>
      <c r="E28" s="134">
        <f>E58+E78+'Tab4-S24-S25'!E33+'Tab4-S24-S25'!E54+'Tab4-S24-S25'!E74+'Tab4-S30-S31'!E36+'Tab4-S30-S31'!E57</f>
        <v>1666135196</v>
      </c>
      <c r="F28" s="134">
        <f>F58+F78+'Tab4-S24-S25'!F33+'Tab4-S24-S25'!F54+'Tab4-S24-S25'!F74+'Tab4-S30-S31'!F36+'Tab4-S30-S31'!F57</f>
        <v>30212409</v>
      </c>
      <c r="G28" s="134">
        <f>G58+G78+'Tab4-S24-S25'!G33+'Tab4-S24-S25'!G54+'Tab4-S24-S25'!G74+'Tab4-S30-S31'!G36+'Tab4-S30-S31'!G57</f>
        <v>1666135196</v>
      </c>
      <c r="H28" s="134">
        <f>H58+H78+'Tab4-S24-S25'!H33+'Tab4-S24-S25'!H54+'Tab4-S24-S25'!H74+'Tab4-S30-S31'!H36+'Tab4-S30-S31'!H57</f>
        <v>24531435</v>
      </c>
      <c r="I28" s="134">
        <f>I58+I78+'Tab4-S24-S25'!I33+'Tab4-S24-S25'!I54+'Tab4-S24-S25'!I74+'Tab4-S30-S31'!I36+'Tab4-S30-S31'!I57</f>
        <v>485250204</v>
      </c>
      <c r="J28" s="134">
        <f>J26-J27</f>
        <v>385424</v>
      </c>
      <c r="K28" s="134">
        <f>K58+K78+'Tab4-S24-S25'!K33+'Tab4-S24-S25'!K54+'Tab4-S24-S25'!K74+'Tab4-S30-S31'!K36+'Tab4-S30-S31'!K57</f>
        <v>573397</v>
      </c>
      <c r="L28" s="134">
        <f>L58+L78+'Tab4-S24-S25'!L54+'Tab4-S24-S25'!L74</f>
        <v>74217</v>
      </c>
      <c r="M28" s="134">
        <f>M58+M78+'Tab4-S24-S25'!M33+'Tab4-S24-S25'!M54+'Tab4-S24-S25'!M74+'Tab4-S30-S31'!M36+'Tab4-S30-S31'!M57</f>
        <v>16750536</v>
      </c>
      <c r="N28" s="134">
        <f>N58+N78+'Tab4-S24-S25'!N33+'Tab4-S24-S25'!N54+'Tab4-S24-S25'!N74+'Tab4-S30-S31'!N36+'Tab4-S30-S31'!N57</f>
        <v>32530936</v>
      </c>
      <c r="O28" s="247">
        <v>10</v>
      </c>
    </row>
    <row r="29" spans="1:15" s="4" customFormat="1" ht="9.75" customHeight="1">
      <c r="A29" s="7"/>
      <c r="B29" s="3"/>
      <c r="C29" s="3"/>
      <c r="D29" s="134"/>
      <c r="E29" s="134"/>
      <c r="F29" s="134"/>
      <c r="G29" s="134"/>
      <c r="H29" s="134"/>
      <c r="I29" s="134"/>
      <c r="J29" s="134"/>
      <c r="K29" s="134"/>
      <c r="L29" s="134"/>
      <c r="M29" s="134"/>
      <c r="N29" s="134"/>
      <c r="O29" s="247"/>
    </row>
    <row r="30" spans="1:15" s="6" customFormat="1" ht="14.25" customHeight="1">
      <c r="A30" s="215"/>
      <c r="B30" s="90"/>
      <c r="C30" s="90"/>
      <c r="D30" s="90"/>
      <c r="E30" s="90"/>
      <c r="F30" s="90"/>
      <c r="H30" s="85" t="s">
        <v>6</v>
      </c>
      <c r="I30" s="90" t="s">
        <v>70</v>
      </c>
      <c r="J30" s="90"/>
      <c r="K30" s="90"/>
      <c r="L30" s="90"/>
      <c r="M30" s="90"/>
      <c r="N30" s="90"/>
      <c r="O30" s="251"/>
    </row>
    <row r="31" spans="1:15" s="4" customFormat="1" ht="9.75" customHeight="1">
      <c r="A31" s="7" t="s">
        <v>8</v>
      </c>
      <c r="B31" s="8" t="s">
        <v>9</v>
      </c>
      <c r="C31" s="8"/>
      <c r="D31" s="10"/>
      <c r="E31" s="9"/>
      <c r="F31" s="9"/>
      <c r="G31" s="9"/>
      <c r="H31" s="9"/>
      <c r="I31" s="9"/>
      <c r="J31" s="9"/>
      <c r="K31" s="9"/>
      <c r="L31" s="9"/>
      <c r="M31" s="9"/>
      <c r="O31" s="247" t="s">
        <v>8</v>
      </c>
    </row>
    <row r="32" spans="1:15" s="4" customFormat="1" ht="9.75" customHeight="1">
      <c r="A32" s="7">
        <v>11</v>
      </c>
      <c r="B32" s="3" t="s">
        <v>71</v>
      </c>
      <c r="C32" s="3"/>
      <c r="D32" s="11">
        <v>1339947</v>
      </c>
      <c r="E32" s="12">
        <v>28212358</v>
      </c>
      <c r="F32" s="12">
        <v>499027</v>
      </c>
      <c r="G32" s="12">
        <v>28212358</v>
      </c>
      <c r="H32" s="12">
        <v>840920</v>
      </c>
      <c r="I32" s="12">
        <v>14713635</v>
      </c>
      <c r="J32" s="12" t="s">
        <v>343</v>
      </c>
      <c r="K32" s="12">
        <v>16474</v>
      </c>
      <c r="L32" s="12" t="s">
        <v>343</v>
      </c>
      <c r="M32" s="12">
        <v>686344</v>
      </c>
      <c r="N32" s="12">
        <v>465374</v>
      </c>
      <c r="O32" s="247">
        <v>11</v>
      </c>
    </row>
    <row r="33" spans="1:15" s="4" customFormat="1" ht="9.75" customHeight="1">
      <c r="A33" s="7">
        <v>12</v>
      </c>
      <c r="B33" s="3" t="s">
        <v>72</v>
      </c>
      <c r="C33" s="3"/>
      <c r="D33" s="11">
        <v>40098917</v>
      </c>
      <c r="E33" s="12">
        <v>1316337420</v>
      </c>
      <c r="F33" s="12">
        <v>29799404</v>
      </c>
      <c r="G33" s="12">
        <v>1316337420</v>
      </c>
      <c r="H33" s="12">
        <v>10299513</v>
      </c>
      <c r="I33" s="12">
        <v>200086356</v>
      </c>
      <c r="J33" s="12">
        <v>8284383</v>
      </c>
      <c r="K33" s="12" t="s">
        <v>343</v>
      </c>
      <c r="L33" s="12">
        <v>2311631</v>
      </c>
      <c r="M33" s="12">
        <v>9677623</v>
      </c>
      <c r="N33" s="12">
        <v>13344358</v>
      </c>
      <c r="O33" s="247">
        <v>12</v>
      </c>
    </row>
    <row r="34" spans="1:15" s="4" customFormat="1" ht="9.75" customHeight="1">
      <c r="A34" s="7">
        <v>13</v>
      </c>
      <c r="B34" s="3" t="s">
        <v>73</v>
      </c>
      <c r="C34" s="3"/>
      <c r="D34" s="11">
        <v>978485</v>
      </c>
      <c r="E34" s="12">
        <v>7428369</v>
      </c>
      <c r="F34" s="12">
        <v>816624</v>
      </c>
      <c r="G34" s="12">
        <v>7428369</v>
      </c>
      <c r="H34" s="12">
        <v>161861</v>
      </c>
      <c r="I34" s="12">
        <v>6610703</v>
      </c>
      <c r="J34" s="12" t="s">
        <v>343</v>
      </c>
      <c r="K34" s="12">
        <v>152230</v>
      </c>
      <c r="L34" s="12" t="s">
        <v>343</v>
      </c>
      <c r="M34" s="12">
        <v>653483</v>
      </c>
      <c r="N34" s="12">
        <v>721848</v>
      </c>
      <c r="O34" s="247">
        <v>13</v>
      </c>
    </row>
    <row r="35" spans="1:15" s="4" customFormat="1" ht="9.75" customHeight="1">
      <c r="A35" s="7">
        <v>14</v>
      </c>
      <c r="B35" s="14" t="s">
        <v>4</v>
      </c>
      <c r="C35" s="14"/>
      <c r="D35" s="16">
        <f>SUM(D32:D34)</f>
        <v>42417349</v>
      </c>
      <c r="E35" s="17">
        <f>SUM(E32:E34)</f>
        <v>1351978147</v>
      </c>
      <c r="F35" s="17">
        <f aca="true" t="shared" si="3" ref="F35:N35">SUM(F32:F34)</f>
        <v>31115055</v>
      </c>
      <c r="G35" s="17">
        <f t="shared" si="3"/>
        <v>1351978147</v>
      </c>
      <c r="H35" s="17">
        <f t="shared" si="3"/>
        <v>11302294</v>
      </c>
      <c r="I35" s="17">
        <f t="shared" si="3"/>
        <v>221410694</v>
      </c>
      <c r="J35" s="17">
        <f t="shared" si="3"/>
        <v>8284383</v>
      </c>
      <c r="K35" s="17">
        <f t="shared" si="3"/>
        <v>168704</v>
      </c>
      <c r="L35" s="17">
        <f t="shared" si="3"/>
        <v>2311631</v>
      </c>
      <c r="M35" s="17">
        <f t="shared" si="3"/>
        <v>11017450</v>
      </c>
      <c r="N35" s="17">
        <f t="shared" si="3"/>
        <v>14531580</v>
      </c>
      <c r="O35" s="247">
        <v>14</v>
      </c>
    </row>
    <row r="36" spans="1:15" s="4" customFormat="1" ht="9.75" customHeight="1">
      <c r="A36" s="7"/>
      <c r="B36" s="2"/>
      <c r="C36" s="2"/>
      <c r="D36" s="11"/>
      <c r="E36" s="12"/>
      <c r="F36" s="12"/>
      <c r="G36" s="12"/>
      <c r="H36" s="24"/>
      <c r="I36" s="24"/>
      <c r="J36" s="24"/>
      <c r="K36" s="24"/>
      <c r="L36" s="24"/>
      <c r="M36" s="24"/>
      <c r="N36" s="24"/>
      <c r="O36" s="247"/>
    </row>
    <row r="37" spans="1:15" s="4" customFormat="1" ht="9.75" customHeight="1">
      <c r="A37" s="7" t="s">
        <v>8</v>
      </c>
      <c r="B37" s="8" t="s">
        <v>13</v>
      </c>
      <c r="C37" s="8"/>
      <c r="D37" s="10"/>
      <c r="E37" s="9"/>
      <c r="F37" s="9"/>
      <c r="G37" s="9"/>
      <c r="H37" s="9"/>
      <c r="I37" s="9"/>
      <c r="J37" s="9"/>
      <c r="K37" s="9"/>
      <c r="L37" s="9"/>
      <c r="M37" s="9"/>
      <c r="N37" s="9"/>
      <c r="O37" s="247" t="s">
        <v>8</v>
      </c>
    </row>
    <row r="38" spans="1:15" s="4" customFormat="1" ht="9.75" customHeight="1">
      <c r="A38" s="7">
        <v>15</v>
      </c>
      <c r="B38" s="3" t="s">
        <v>74</v>
      </c>
      <c r="C38" s="3"/>
      <c r="D38" s="11">
        <v>636332</v>
      </c>
      <c r="E38" s="12">
        <v>14660510</v>
      </c>
      <c r="F38" s="12">
        <v>461166</v>
      </c>
      <c r="G38" s="12">
        <v>14660510</v>
      </c>
      <c r="H38" s="12">
        <v>175166</v>
      </c>
      <c r="I38" s="12">
        <v>6331694</v>
      </c>
      <c r="J38" s="12" t="s">
        <v>343</v>
      </c>
      <c r="K38" s="12">
        <v>9700</v>
      </c>
      <c r="L38" s="12" t="s">
        <v>343</v>
      </c>
      <c r="M38" s="12">
        <v>630142</v>
      </c>
      <c r="N38" s="12">
        <v>243000</v>
      </c>
      <c r="O38" s="247">
        <v>15</v>
      </c>
    </row>
    <row r="39" spans="1:15" s="4" customFormat="1" ht="9.75" customHeight="1">
      <c r="A39" s="7">
        <v>16</v>
      </c>
      <c r="B39" s="3" t="s">
        <v>75</v>
      </c>
      <c r="C39" s="3"/>
      <c r="D39" s="11">
        <v>690553</v>
      </c>
      <c r="E39" s="12">
        <v>15391556</v>
      </c>
      <c r="F39" s="12">
        <v>469901</v>
      </c>
      <c r="G39" s="12">
        <v>15391556</v>
      </c>
      <c r="H39" s="12">
        <v>220652</v>
      </c>
      <c r="I39" s="12">
        <v>5584748</v>
      </c>
      <c r="J39" s="12" t="s">
        <v>343</v>
      </c>
      <c r="K39" s="12" t="s">
        <v>343</v>
      </c>
      <c r="L39" s="12" t="s">
        <v>343</v>
      </c>
      <c r="M39" s="12">
        <v>119591</v>
      </c>
      <c r="N39" s="12">
        <v>392713</v>
      </c>
      <c r="O39" s="247">
        <v>16</v>
      </c>
    </row>
    <row r="40" spans="1:15" s="4" customFormat="1" ht="9.75" customHeight="1">
      <c r="A40" s="7">
        <v>17</v>
      </c>
      <c r="B40" s="3" t="s">
        <v>76</v>
      </c>
      <c r="C40" s="3"/>
      <c r="D40" s="11">
        <v>1090734</v>
      </c>
      <c r="E40" s="12">
        <v>23169208</v>
      </c>
      <c r="F40" s="12">
        <v>585997</v>
      </c>
      <c r="G40" s="12">
        <v>23169208</v>
      </c>
      <c r="H40" s="12">
        <v>504737</v>
      </c>
      <c r="I40" s="12">
        <v>7524018</v>
      </c>
      <c r="J40" s="12" t="s">
        <v>343</v>
      </c>
      <c r="K40" s="12" t="s">
        <v>343</v>
      </c>
      <c r="L40" s="12" t="s">
        <v>343</v>
      </c>
      <c r="M40" s="12">
        <v>102245</v>
      </c>
      <c r="N40" s="12">
        <v>270000</v>
      </c>
      <c r="O40" s="247">
        <v>17</v>
      </c>
    </row>
    <row r="41" spans="1:15" s="4" customFormat="1" ht="9.75" customHeight="1">
      <c r="A41" s="7">
        <v>18</v>
      </c>
      <c r="B41" s="3" t="s">
        <v>77</v>
      </c>
      <c r="C41" s="3"/>
      <c r="D41" s="11">
        <v>1301325</v>
      </c>
      <c r="E41" s="12">
        <v>51750640</v>
      </c>
      <c r="F41" s="12">
        <v>678877</v>
      </c>
      <c r="G41" s="12">
        <v>51750640</v>
      </c>
      <c r="H41" s="12">
        <v>622448</v>
      </c>
      <c r="I41" s="12">
        <v>10416261</v>
      </c>
      <c r="J41" s="12" t="s">
        <v>343</v>
      </c>
      <c r="K41" s="12" t="s">
        <v>343</v>
      </c>
      <c r="L41" s="12" t="s">
        <v>343</v>
      </c>
      <c r="M41" s="12">
        <v>675234</v>
      </c>
      <c r="N41" s="12">
        <v>837045</v>
      </c>
      <c r="O41" s="247">
        <v>18</v>
      </c>
    </row>
    <row r="42" spans="1:15" s="4" customFormat="1" ht="9.75" customHeight="1">
      <c r="A42" s="7">
        <v>19</v>
      </c>
      <c r="B42" s="3" t="s">
        <v>78</v>
      </c>
      <c r="C42" s="3"/>
      <c r="D42" s="11">
        <v>969468</v>
      </c>
      <c r="E42" s="12">
        <v>25598301</v>
      </c>
      <c r="F42" s="12">
        <v>446492</v>
      </c>
      <c r="G42" s="12">
        <v>25598301</v>
      </c>
      <c r="H42" s="12">
        <v>522976</v>
      </c>
      <c r="I42" s="12">
        <v>8912478</v>
      </c>
      <c r="J42" s="12" t="s">
        <v>343</v>
      </c>
      <c r="K42" s="12">
        <v>95667</v>
      </c>
      <c r="L42" s="12" t="s">
        <v>343</v>
      </c>
      <c r="M42" s="12">
        <v>1043528</v>
      </c>
      <c r="N42" s="12">
        <v>613942</v>
      </c>
      <c r="O42" s="247">
        <v>19</v>
      </c>
    </row>
    <row r="43" spans="1:15" s="4" customFormat="1" ht="9.75" customHeight="1">
      <c r="A43" s="7">
        <v>20</v>
      </c>
      <c r="B43" s="3" t="s">
        <v>79</v>
      </c>
      <c r="C43" s="3"/>
      <c r="D43" s="11">
        <v>1581660</v>
      </c>
      <c r="E43" s="12">
        <v>23031536</v>
      </c>
      <c r="F43" s="12">
        <v>285756</v>
      </c>
      <c r="G43" s="12">
        <v>23031536</v>
      </c>
      <c r="H43" s="12">
        <v>1295904</v>
      </c>
      <c r="I43" s="12">
        <v>6462633</v>
      </c>
      <c r="J43" s="12" t="s">
        <v>343</v>
      </c>
      <c r="K43" s="12" t="s">
        <v>343</v>
      </c>
      <c r="L43" s="12" t="s">
        <v>343</v>
      </c>
      <c r="M43" s="12">
        <v>57872</v>
      </c>
      <c r="N43" s="12">
        <v>500499</v>
      </c>
      <c r="O43" s="247">
        <v>20</v>
      </c>
    </row>
    <row r="44" spans="1:15" s="4" customFormat="1" ht="9.75" customHeight="1">
      <c r="A44" s="7">
        <v>21</v>
      </c>
      <c r="B44" s="3" t="s">
        <v>80</v>
      </c>
      <c r="C44" s="3"/>
      <c r="D44" s="11">
        <v>912834</v>
      </c>
      <c r="E44" s="12">
        <v>34625919</v>
      </c>
      <c r="F44" s="12">
        <v>637960</v>
      </c>
      <c r="G44" s="12">
        <v>34625919</v>
      </c>
      <c r="H44" s="12">
        <v>274874</v>
      </c>
      <c r="I44" s="12">
        <v>10737606</v>
      </c>
      <c r="J44" s="12">
        <v>1500</v>
      </c>
      <c r="K44" s="12" t="s">
        <v>343</v>
      </c>
      <c r="L44" s="12" t="s">
        <v>343</v>
      </c>
      <c r="M44" s="12">
        <v>141177</v>
      </c>
      <c r="N44" s="12">
        <v>481936</v>
      </c>
      <c r="O44" s="247">
        <v>21</v>
      </c>
    </row>
    <row r="45" spans="1:15" s="4" customFormat="1" ht="9.75" customHeight="1">
      <c r="A45" s="7">
        <v>22</v>
      </c>
      <c r="B45" s="3" t="s">
        <v>81</v>
      </c>
      <c r="C45" s="3"/>
      <c r="D45" s="11">
        <v>928979</v>
      </c>
      <c r="E45" s="12">
        <v>50574338</v>
      </c>
      <c r="F45" s="12">
        <v>517295</v>
      </c>
      <c r="G45" s="12">
        <v>50574338</v>
      </c>
      <c r="H45" s="12">
        <v>411684</v>
      </c>
      <c r="I45" s="12">
        <v>8396123</v>
      </c>
      <c r="J45" s="12" t="s">
        <v>343</v>
      </c>
      <c r="K45" s="12" t="s">
        <v>343</v>
      </c>
      <c r="L45" s="12" t="s">
        <v>343</v>
      </c>
      <c r="M45" s="12">
        <v>150000</v>
      </c>
      <c r="N45" s="12">
        <v>833714</v>
      </c>
      <c r="O45" s="247">
        <v>22</v>
      </c>
    </row>
    <row r="46" spans="1:15" s="4" customFormat="1" ht="9.75" customHeight="1">
      <c r="A46" s="7">
        <v>23</v>
      </c>
      <c r="B46" s="3" t="s">
        <v>82</v>
      </c>
      <c r="C46" s="3"/>
      <c r="D46" s="11">
        <v>1467318</v>
      </c>
      <c r="E46" s="12">
        <v>49462996</v>
      </c>
      <c r="F46" s="12">
        <v>828043</v>
      </c>
      <c r="G46" s="12">
        <v>49462996</v>
      </c>
      <c r="H46" s="12">
        <v>639275</v>
      </c>
      <c r="I46" s="12">
        <v>14510669</v>
      </c>
      <c r="J46" s="12" t="s">
        <v>343</v>
      </c>
      <c r="K46" s="12">
        <v>18381</v>
      </c>
      <c r="L46" s="12" t="s">
        <v>343</v>
      </c>
      <c r="M46" s="12">
        <v>68666</v>
      </c>
      <c r="N46" s="12">
        <v>814640</v>
      </c>
      <c r="O46" s="247">
        <v>23</v>
      </c>
    </row>
    <row r="47" spans="1:15" s="4" customFormat="1" ht="9.75" customHeight="1">
      <c r="A47" s="7">
        <v>24</v>
      </c>
      <c r="B47" s="3" t="s">
        <v>83</v>
      </c>
      <c r="C47" s="3"/>
      <c r="D47" s="11">
        <v>522229</v>
      </c>
      <c r="E47" s="12">
        <v>13491245</v>
      </c>
      <c r="F47" s="12">
        <v>223751</v>
      </c>
      <c r="G47" s="12">
        <v>13491245</v>
      </c>
      <c r="H47" s="12">
        <v>298478</v>
      </c>
      <c r="I47" s="12">
        <v>6203599</v>
      </c>
      <c r="J47" s="12" t="s">
        <v>343</v>
      </c>
      <c r="K47" s="12">
        <v>9271</v>
      </c>
      <c r="L47" s="12" t="s">
        <v>343</v>
      </c>
      <c r="M47" s="12">
        <v>739</v>
      </c>
      <c r="N47" s="12">
        <v>418865</v>
      </c>
      <c r="O47" s="247">
        <v>24</v>
      </c>
    </row>
    <row r="48" spans="1:15" s="4" customFormat="1" ht="9.75" customHeight="1">
      <c r="A48" s="7">
        <v>25</v>
      </c>
      <c r="B48" s="3" t="s">
        <v>84</v>
      </c>
      <c r="C48" s="3"/>
      <c r="D48" s="11">
        <v>308813</v>
      </c>
      <c r="E48" s="12">
        <v>17946014</v>
      </c>
      <c r="F48" s="12">
        <v>222673</v>
      </c>
      <c r="G48" s="12">
        <v>17946014</v>
      </c>
      <c r="H48" s="12">
        <v>86140</v>
      </c>
      <c r="I48" s="12">
        <v>7193660</v>
      </c>
      <c r="J48" s="12" t="s">
        <v>343</v>
      </c>
      <c r="K48" s="12">
        <v>15053</v>
      </c>
      <c r="L48" s="12" t="s">
        <v>343</v>
      </c>
      <c r="M48" s="12">
        <v>538356</v>
      </c>
      <c r="N48" s="12">
        <v>301596</v>
      </c>
      <c r="O48" s="247">
        <v>25</v>
      </c>
    </row>
    <row r="49" spans="1:15" s="4" customFormat="1" ht="9.75" customHeight="1">
      <c r="A49" s="7">
        <v>26</v>
      </c>
      <c r="B49" s="3" t="s">
        <v>85</v>
      </c>
      <c r="C49" s="3"/>
      <c r="D49" s="11">
        <v>482031</v>
      </c>
      <c r="E49" s="12">
        <v>19149761</v>
      </c>
      <c r="F49" s="12">
        <v>258304</v>
      </c>
      <c r="G49" s="12">
        <v>19149761</v>
      </c>
      <c r="H49" s="12">
        <v>223727</v>
      </c>
      <c r="I49" s="12">
        <v>5334608</v>
      </c>
      <c r="J49" s="12" t="s">
        <v>343</v>
      </c>
      <c r="K49" s="12">
        <v>11019</v>
      </c>
      <c r="L49" s="12" t="s">
        <v>343</v>
      </c>
      <c r="M49" s="12">
        <v>208329</v>
      </c>
      <c r="N49" s="12">
        <v>188365</v>
      </c>
      <c r="O49" s="247">
        <v>26</v>
      </c>
    </row>
    <row r="50" spans="1:15" s="4" customFormat="1" ht="9.75" customHeight="1">
      <c r="A50" s="7">
        <v>27</v>
      </c>
      <c r="B50" s="3" t="s">
        <v>86</v>
      </c>
      <c r="C50" s="3"/>
      <c r="D50" s="11">
        <v>550816</v>
      </c>
      <c r="E50" s="12">
        <v>18719052</v>
      </c>
      <c r="F50" s="12">
        <v>295989</v>
      </c>
      <c r="G50" s="12">
        <v>18719052</v>
      </c>
      <c r="H50" s="12">
        <v>254827</v>
      </c>
      <c r="I50" s="12">
        <v>7781477</v>
      </c>
      <c r="J50" s="12" t="s">
        <v>343</v>
      </c>
      <c r="K50" s="12">
        <v>17203</v>
      </c>
      <c r="L50" s="12" t="s">
        <v>343</v>
      </c>
      <c r="M50" s="12">
        <v>428291</v>
      </c>
      <c r="N50" s="12">
        <v>250000</v>
      </c>
      <c r="O50" s="247">
        <v>27</v>
      </c>
    </row>
    <row r="51" spans="1:15" s="4" customFormat="1" ht="9.75" customHeight="1">
      <c r="A51" s="7">
        <v>28</v>
      </c>
      <c r="B51" s="3" t="s">
        <v>72</v>
      </c>
      <c r="C51" s="3"/>
      <c r="D51" s="11">
        <v>2023612</v>
      </c>
      <c r="E51" s="12">
        <v>116153336</v>
      </c>
      <c r="F51" s="12">
        <v>1763000</v>
      </c>
      <c r="G51" s="12">
        <v>116153336</v>
      </c>
      <c r="H51" s="12">
        <v>260612</v>
      </c>
      <c r="I51" s="12">
        <v>30013558</v>
      </c>
      <c r="J51" s="12" t="s">
        <v>343</v>
      </c>
      <c r="K51" s="12" t="s">
        <v>343</v>
      </c>
      <c r="L51" s="12" t="s">
        <v>343</v>
      </c>
      <c r="M51" s="12">
        <v>906693</v>
      </c>
      <c r="N51" s="12">
        <v>5209975</v>
      </c>
      <c r="O51" s="247">
        <v>28</v>
      </c>
    </row>
    <row r="52" spans="1:15" s="4" customFormat="1" ht="9.75" customHeight="1">
      <c r="A52" s="7">
        <v>29</v>
      </c>
      <c r="B52" s="3" t="s">
        <v>87</v>
      </c>
      <c r="C52" s="3"/>
      <c r="D52" s="11">
        <v>622141</v>
      </c>
      <c r="E52" s="12">
        <v>20817934</v>
      </c>
      <c r="F52" s="12">
        <v>63383</v>
      </c>
      <c r="G52" s="12">
        <v>20817934</v>
      </c>
      <c r="H52" s="12">
        <v>558758</v>
      </c>
      <c r="I52" s="12">
        <v>5923926</v>
      </c>
      <c r="J52" s="12" t="s">
        <v>343</v>
      </c>
      <c r="K52" s="12" t="s">
        <v>343</v>
      </c>
      <c r="L52" s="12">
        <v>49657</v>
      </c>
      <c r="M52" s="12" t="s">
        <v>343</v>
      </c>
      <c r="N52" s="12">
        <v>211385</v>
      </c>
      <c r="O52" s="247">
        <v>29</v>
      </c>
    </row>
    <row r="53" spans="1:15" s="4" customFormat="1" ht="9.75" customHeight="1">
      <c r="A53" s="7">
        <v>30</v>
      </c>
      <c r="B53" s="3" t="s">
        <v>88</v>
      </c>
      <c r="C53" s="3"/>
      <c r="D53" s="11">
        <v>1006617</v>
      </c>
      <c r="E53" s="12">
        <v>31621391</v>
      </c>
      <c r="F53" s="12">
        <v>247012</v>
      </c>
      <c r="G53" s="12">
        <v>31621391</v>
      </c>
      <c r="H53" s="12">
        <v>759605</v>
      </c>
      <c r="I53" s="12">
        <v>7043212</v>
      </c>
      <c r="J53" s="12" t="s">
        <v>343</v>
      </c>
      <c r="K53" s="12">
        <v>12428</v>
      </c>
      <c r="L53" s="12" t="s">
        <v>343</v>
      </c>
      <c r="M53" s="12">
        <v>26259</v>
      </c>
      <c r="N53" s="12">
        <v>305486</v>
      </c>
      <c r="O53" s="247">
        <v>30</v>
      </c>
    </row>
    <row r="54" spans="1:15" s="4" customFormat="1" ht="9.75" customHeight="1">
      <c r="A54" s="7">
        <v>31</v>
      </c>
      <c r="B54" s="3" t="s">
        <v>73</v>
      </c>
      <c r="C54" s="3"/>
      <c r="D54" s="11">
        <v>1213316</v>
      </c>
      <c r="E54" s="12">
        <v>45170978</v>
      </c>
      <c r="F54" s="12">
        <v>705872</v>
      </c>
      <c r="G54" s="12">
        <v>45170978</v>
      </c>
      <c r="H54" s="12">
        <v>507444</v>
      </c>
      <c r="I54" s="12">
        <v>12226924</v>
      </c>
      <c r="J54" s="12">
        <v>130080</v>
      </c>
      <c r="K54" s="12" t="s">
        <v>343</v>
      </c>
      <c r="L54" s="12" t="s">
        <v>343</v>
      </c>
      <c r="M54" s="12">
        <v>149</v>
      </c>
      <c r="N54" s="12">
        <v>425000</v>
      </c>
      <c r="O54" s="247">
        <v>31</v>
      </c>
    </row>
    <row r="55" spans="1:15" s="4" customFormat="1" ht="9.75" customHeight="1">
      <c r="A55" s="7">
        <v>32</v>
      </c>
      <c r="B55" s="3" t="s">
        <v>89</v>
      </c>
      <c r="C55" s="3"/>
      <c r="D55" s="11">
        <v>1000779</v>
      </c>
      <c r="E55" s="12">
        <v>32567646</v>
      </c>
      <c r="F55" s="12">
        <v>624174</v>
      </c>
      <c r="G55" s="12">
        <v>32567646</v>
      </c>
      <c r="H55" s="12">
        <v>376605</v>
      </c>
      <c r="I55" s="12">
        <v>6859650</v>
      </c>
      <c r="J55" s="12" t="s">
        <v>343</v>
      </c>
      <c r="K55" s="12" t="s">
        <v>343</v>
      </c>
      <c r="L55" s="12" t="s">
        <v>343</v>
      </c>
      <c r="M55" s="12">
        <v>137173</v>
      </c>
      <c r="N55" s="12">
        <v>1032391</v>
      </c>
      <c r="O55" s="247">
        <v>32</v>
      </c>
    </row>
    <row r="56" spans="1:15" s="4" customFormat="1" ht="9.75" customHeight="1">
      <c r="A56" s="7">
        <v>33</v>
      </c>
      <c r="B56" s="3" t="s">
        <v>90</v>
      </c>
      <c r="C56" s="3"/>
      <c r="D56" s="11">
        <v>845309</v>
      </c>
      <c r="E56" s="12">
        <v>29768992</v>
      </c>
      <c r="F56" s="12">
        <v>551402</v>
      </c>
      <c r="G56" s="12">
        <v>29768992</v>
      </c>
      <c r="H56" s="12">
        <v>293907</v>
      </c>
      <c r="I56" s="12">
        <v>13252669</v>
      </c>
      <c r="J56" s="12" t="s">
        <v>343</v>
      </c>
      <c r="K56" s="12">
        <v>18077</v>
      </c>
      <c r="L56" s="12" t="s">
        <v>343</v>
      </c>
      <c r="M56" s="12">
        <v>250504</v>
      </c>
      <c r="N56" s="12">
        <v>559905</v>
      </c>
      <c r="O56" s="247">
        <v>33</v>
      </c>
    </row>
    <row r="57" spans="1:15" s="4" customFormat="1" ht="9.75" customHeight="1">
      <c r="A57" s="7">
        <v>34</v>
      </c>
      <c r="B57" s="3" t="s">
        <v>91</v>
      </c>
      <c r="C57" s="3"/>
      <c r="D57" s="11">
        <v>924198</v>
      </c>
      <c r="E57" s="12">
        <v>21950119</v>
      </c>
      <c r="F57" s="12">
        <v>874575</v>
      </c>
      <c r="G57" s="12">
        <v>21950119</v>
      </c>
      <c r="H57" s="12">
        <v>49623</v>
      </c>
      <c r="I57" s="12">
        <v>7048723</v>
      </c>
      <c r="J57" s="12" t="s">
        <v>343</v>
      </c>
      <c r="K57" s="12" t="s">
        <v>343</v>
      </c>
      <c r="L57" s="12" t="s">
        <v>343</v>
      </c>
      <c r="M57" s="12">
        <v>317421</v>
      </c>
      <c r="N57" s="12">
        <v>569195</v>
      </c>
      <c r="O57" s="247">
        <v>34</v>
      </c>
    </row>
    <row r="58" spans="1:15" s="4" customFormat="1" ht="9.75" customHeight="1">
      <c r="A58" s="7">
        <v>35</v>
      </c>
      <c r="B58" s="14" t="s">
        <v>4</v>
      </c>
      <c r="C58" s="14"/>
      <c r="D58" s="16">
        <f>SUM(D38:D57)</f>
        <v>19079064</v>
      </c>
      <c r="E58" s="17">
        <f>SUM(E38:E57)</f>
        <v>655621472</v>
      </c>
      <c r="F58" s="17">
        <f aca="true" t="shared" si="4" ref="F58:N58">SUM(F38:F57)</f>
        <v>10741622</v>
      </c>
      <c r="G58" s="17">
        <f t="shared" si="4"/>
        <v>655621472</v>
      </c>
      <c r="H58" s="17">
        <f t="shared" si="4"/>
        <v>8337442</v>
      </c>
      <c r="I58" s="17">
        <f t="shared" si="4"/>
        <v>187758236</v>
      </c>
      <c r="J58" s="17">
        <f t="shared" si="4"/>
        <v>131580</v>
      </c>
      <c r="K58" s="17">
        <f t="shared" si="4"/>
        <v>206799</v>
      </c>
      <c r="L58" s="17">
        <f t="shared" si="4"/>
        <v>49657</v>
      </c>
      <c r="M58" s="17">
        <f t="shared" si="4"/>
        <v>5802369</v>
      </c>
      <c r="N58" s="17">
        <f t="shared" si="4"/>
        <v>14459652</v>
      </c>
      <c r="O58" s="247">
        <v>35</v>
      </c>
    </row>
    <row r="59" spans="1:15" s="4" customFormat="1" ht="9.75" customHeight="1">
      <c r="A59" s="7">
        <v>36</v>
      </c>
      <c r="B59" s="20" t="s">
        <v>62</v>
      </c>
      <c r="C59" s="20"/>
      <c r="D59" s="16">
        <f>D35+D58</f>
        <v>61496413</v>
      </c>
      <c r="E59" s="17">
        <f>E35+E58</f>
        <v>2007599619</v>
      </c>
      <c r="F59" s="17">
        <f aca="true" t="shared" si="5" ref="F59:N59">F35+F58</f>
        <v>41856677</v>
      </c>
      <c r="G59" s="17">
        <f t="shared" si="5"/>
        <v>2007599619</v>
      </c>
      <c r="H59" s="17">
        <f t="shared" si="5"/>
        <v>19639736</v>
      </c>
      <c r="I59" s="17">
        <f t="shared" si="5"/>
        <v>409168930</v>
      </c>
      <c r="J59" s="17">
        <f t="shared" si="5"/>
        <v>8415963</v>
      </c>
      <c r="K59" s="17">
        <f t="shared" si="5"/>
        <v>375503</v>
      </c>
      <c r="L59" s="17">
        <f t="shared" si="5"/>
        <v>2361288</v>
      </c>
      <c r="M59" s="17">
        <f t="shared" si="5"/>
        <v>16819819</v>
      </c>
      <c r="N59" s="17">
        <f t="shared" si="5"/>
        <v>28991232</v>
      </c>
      <c r="O59" s="247">
        <v>36</v>
      </c>
    </row>
    <row r="60" spans="1:15" s="4" customFormat="1" ht="9.75" customHeight="1">
      <c r="A60" s="7"/>
      <c r="B60" s="20"/>
      <c r="C60" s="20"/>
      <c r="D60" s="17"/>
      <c r="E60" s="17"/>
      <c r="F60" s="17"/>
      <c r="G60" s="17"/>
      <c r="H60" s="17"/>
      <c r="I60" s="17"/>
      <c r="J60" s="17"/>
      <c r="K60" s="17"/>
      <c r="L60" s="17"/>
      <c r="M60" s="17"/>
      <c r="N60" s="17"/>
      <c r="O60" s="247"/>
    </row>
    <row r="61" spans="1:15" s="6" customFormat="1" ht="12.75" customHeight="1">
      <c r="A61" s="215"/>
      <c r="B61" s="90"/>
      <c r="C61" s="90"/>
      <c r="D61" s="90"/>
      <c r="E61" s="90"/>
      <c r="F61" s="90"/>
      <c r="H61" s="85" t="s">
        <v>6</v>
      </c>
      <c r="I61" s="90" t="s">
        <v>92</v>
      </c>
      <c r="J61" s="114"/>
      <c r="K61" s="114"/>
      <c r="L61" s="90"/>
      <c r="M61" s="90"/>
      <c r="O61" s="250"/>
    </row>
    <row r="62" spans="1:15" s="4" customFormat="1" ht="9.75" customHeight="1">
      <c r="A62" s="7" t="s">
        <v>8</v>
      </c>
      <c r="B62" s="8" t="s">
        <v>9</v>
      </c>
      <c r="C62" s="8"/>
      <c r="D62" s="10"/>
      <c r="E62" s="9"/>
      <c r="F62" s="9"/>
      <c r="G62" s="9"/>
      <c r="H62" s="9"/>
      <c r="I62" s="9"/>
      <c r="J62" s="9"/>
      <c r="K62" s="9"/>
      <c r="L62" s="9"/>
      <c r="M62" s="9"/>
      <c r="O62" s="247" t="s">
        <v>8</v>
      </c>
    </row>
    <row r="63" spans="1:15" s="4" customFormat="1" ht="9.75" customHeight="1">
      <c r="A63" s="7">
        <v>37</v>
      </c>
      <c r="B63" s="3" t="s">
        <v>93</v>
      </c>
      <c r="C63" s="3"/>
      <c r="D63" s="11">
        <v>1148661</v>
      </c>
      <c r="E63" s="12">
        <v>13000039</v>
      </c>
      <c r="F63" s="12">
        <v>270275</v>
      </c>
      <c r="G63" s="12">
        <v>13000039</v>
      </c>
      <c r="H63" s="12">
        <v>878386</v>
      </c>
      <c r="I63" s="12">
        <v>9406378</v>
      </c>
      <c r="J63" s="12" t="s">
        <v>343</v>
      </c>
      <c r="K63" s="12">
        <v>11597</v>
      </c>
      <c r="L63" s="12" t="s">
        <v>343</v>
      </c>
      <c r="M63" s="12">
        <v>706929</v>
      </c>
      <c r="N63" s="12">
        <v>265275</v>
      </c>
      <c r="O63" s="247">
        <v>37</v>
      </c>
    </row>
    <row r="64" spans="1:15" s="4" customFormat="1" ht="9.75" customHeight="1">
      <c r="A64" s="7">
        <v>38</v>
      </c>
      <c r="B64" s="3" t="s">
        <v>94</v>
      </c>
      <c r="C64" s="3"/>
      <c r="D64" s="11">
        <v>528989</v>
      </c>
      <c r="E64" s="12">
        <v>5827646</v>
      </c>
      <c r="F64" s="12">
        <v>430888</v>
      </c>
      <c r="G64" s="12">
        <v>5827646</v>
      </c>
      <c r="H64" s="12">
        <v>98101</v>
      </c>
      <c r="I64" s="12">
        <v>3024381</v>
      </c>
      <c r="J64" s="12" t="s">
        <v>343</v>
      </c>
      <c r="K64" s="12" t="s">
        <v>343</v>
      </c>
      <c r="L64" s="12" t="s">
        <v>343</v>
      </c>
      <c r="M64" s="12" t="s">
        <v>343</v>
      </c>
      <c r="N64" s="12">
        <v>265179</v>
      </c>
      <c r="O64" s="247">
        <v>38</v>
      </c>
    </row>
    <row r="65" spans="1:15" s="4" customFormat="1" ht="9.75" customHeight="1">
      <c r="A65" s="7">
        <v>39</v>
      </c>
      <c r="B65" s="3" t="s">
        <v>95</v>
      </c>
      <c r="C65" s="3"/>
      <c r="D65" s="11">
        <v>420608</v>
      </c>
      <c r="E65" s="12">
        <v>7408761</v>
      </c>
      <c r="F65" s="12">
        <v>270871</v>
      </c>
      <c r="G65" s="12">
        <v>7408761</v>
      </c>
      <c r="H65" s="12">
        <v>149737</v>
      </c>
      <c r="I65" s="12">
        <v>4179038</v>
      </c>
      <c r="J65" s="12" t="s">
        <v>343</v>
      </c>
      <c r="K65" s="12">
        <v>4400</v>
      </c>
      <c r="L65" s="12" t="s">
        <v>343</v>
      </c>
      <c r="M65" s="12">
        <v>252934</v>
      </c>
      <c r="N65" s="12">
        <v>364991</v>
      </c>
      <c r="O65" s="247">
        <v>39</v>
      </c>
    </row>
    <row r="66" spans="1:15" s="23" customFormat="1" ht="9.75" customHeight="1">
      <c r="A66" s="7">
        <v>40</v>
      </c>
      <c r="B66" s="14" t="s">
        <v>4</v>
      </c>
      <c r="C66" s="14"/>
      <c r="D66" s="16">
        <f>SUM(D63:D65)</f>
        <v>2098258</v>
      </c>
      <c r="E66" s="17">
        <f>SUM(E63:E65)</f>
        <v>26236446</v>
      </c>
      <c r="F66" s="17">
        <f aca="true" t="shared" si="6" ref="F66:N66">SUM(F63:F65)</f>
        <v>972034</v>
      </c>
      <c r="G66" s="17">
        <f t="shared" si="6"/>
        <v>26236446</v>
      </c>
      <c r="H66" s="17">
        <f t="shared" si="6"/>
        <v>1126224</v>
      </c>
      <c r="I66" s="17">
        <f t="shared" si="6"/>
        <v>16609797</v>
      </c>
      <c r="J66" s="142">
        <f t="shared" si="6"/>
        <v>0</v>
      </c>
      <c r="K66" s="17">
        <f t="shared" si="6"/>
        <v>15997</v>
      </c>
      <c r="L66" s="142">
        <f t="shared" si="6"/>
        <v>0</v>
      </c>
      <c r="M66" s="17">
        <f t="shared" si="6"/>
        <v>959863</v>
      </c>
      <c r="N66" s="17">
        <f t="shared" si="6"/>
        <v>895445</v>
      </c>
      <c r="O66" s="247">
        <v>40</v>
      </c>
    </row>
    <row r="67" spans="1:15" s="4" customFormat="1" ht="6" customHeight="1">
      <c r="A67" s="7"/>
      <c r="B67" s="2"/>
      <c r="C67" s="2"/>
      <c r="D67" s="16"/>
      <c r="E67" s="24"/>
      <c r="F67" s="24"/>
      <c r="G67" s="24"/>
      <c r="H67" s="13"/>
      <c r="I67" s="24"/>
      <c r="J67" s="24"/>
      <c r="K67" s="24"/>
      <c r="L67" s="24"/>
      <c r="M67" s="24"/>
      <c r="O67" s="247"/>
    </row>
    <row r="68" spans="1:15" s="4" customFormat="1" ht="9.75" customHeight="1">
      <c r="A68" s="7" t="s">
        <v>8</v>
      </c>
      <c r="B68" s="8" t="s">
        <v>25</v>
      </c>
      <c r="C68" s="8"/>
      <c r="D68" s="30"/>
      <c r="E68" s="9"/>
      <c r="F68" s="9"/>
      <c r="G68" s="9"/>
      <c r="H68" s="9"/>
      <c r="I68" s="9"/>
      <c r="J68" s="9"/>
      <c r="K68" s="9"/>
      <c r="L68" s="9"/>
      <c r="M68" s="9"/>
      <c r="O68" s="247" t="s">
        <v>8</v>
      </c>
    </row>
    <row r="69" spans="1:15" s="4" customFormat="1" ht="9.75" customHeight="1">
      <c r="A69" s="7">
        <v>41</v>
      </c>
      <c r="B69" s="3" t="s">
        <v>96</v>
      </c>
      <c r="C69" s="3"/>
      <c r="D69" s="11">
        <v>755510</v>
      </c>
      <c r="E69" s="12">
        <v>14143948</v>
      </c>
      <c r="F69" s="12">
        <v>266541</v>
      </c>
      <c r="G69" s="12">
        <v>14143948</v>
      </c>
      <c r="H69" s="12">
        <v>488969</v>
      </c>
      <c r="I69" s="12">
        <v>7885119</v>
      </c>
      <c r="J69" s="12" t="s">
        <v>343</v>
      </c>
      <c r="K69" s="12" t="s">
        <v>343</v>
      </c>
      <c r="L69" s="12" t="s">
        <v>343</v>
      </c>
      <c r="M69" s="12">
        <v>93342</v>
      </c>
      <c r="N69" s="12">
        <v>311280</v>
      </c>
      <c r="O69" s="247">
        <v>41</v>
      </c>
    </row>
    <row r="70" spans="1:15" s="4" customFormat="1" ht="9.75" customHeight="1">
      <c r="A70" s="7">
        <v>42</v>
      </c>
      <c r="B70" s="3" t="s">
        <v>97</v>
      </c>
      <c r="C70" s="3"/>
      <c r="D70" s="11">
        <v>719840</v>
      </c>
      <c r="E70" s="12">
        <v>5771083</v>
      </c>
      <c r="F70" s="12">
        <v>304052</v>
      </c>
      <c r="G70" s="12">
        <v>5771083</v>
      </c>
      <c r="H70" s="12">
        <v>415788</v>
      </c>
      <c r="I70" s="12">
        <v>2628210</v>
      </c>
      <c r="J70" s="12" t="s">
        <v>343</v>
      </c>
      <c r="K70" s="12" t="s">
        <v>343</v>
      </c>
      <c r="L70" s="12" t="s">
        <v>343</v>
      </c>
      <c r="M70" s="12">
        <v>52224</v>
      </c>
      <c r="N70" s="12">
        <v>197389</v>
      </c>
      <c r="O70" s="247">
        <v>42</v>
      </c>
    </row>
    <row r="71" spans="1:15" s="4" customFormat="1" ht="9.75" customHeight="1">
      <c r="A71" s="7">
        <v>43</v>
      </c>
      <c r="B71" s="3" t="s">
        <v>98</v>
      </c>
      <c r="C71" s="3"/>
      <c r="D71" s="11">
        <v>825172</v>
      </c>
      <c r="E71" s="12">
        <v>18195203</v>
      </c>
      <c r="F71" s="12">
        <v>194605</v>
      </c>
      <c r="G71" s="12">
        <v>18195203</v>
      </c>
      <c r="H71" s="12">
        <v>630567</v>
      </c>
      <c r="I71" s="12">
        <v>7387656</v>
      </c>
      <c r="J71" s="12" t="s">
        <v>343</v>
      </c>
      <c r="K71" s="12">
        <v>4408</v>
      </c>
      <c r="L71" s="12" t="s">
        <v>343</v>
      </c>
      <c r="M71" s="12">
        <v>171932</v>
      </c>
      <c r="N71" s="12">
        <v>227294</v>
      </c>
      <c r="O71" s="247">
        <v>43</v>
      </c>
    </row>
    <row r="72" spans="1:15" s="4" customFormat="1" ht="9.75" customHeight="1">
      <c r="A72" s="7">
        <v>44</v>
      </c>
      <c r="B72" s="3" t="s">
        <v>93</v>
      </c>
      <c r="C72" s="3"/>
      <c r="D72" s="11">
        <v>863442</v>
      </c>
      <c r="E72" s="12">
        <v>41895085</v>
      </c>
      <c r="F72" s="12">
        <v>497899</v>
      </c>
      <c r="G72" s="12">
        <v>41895085</v>
      </c>
      <c r="H72" s="12">
        <v>365543</v>
      </c>
      <c r="I72" s="12">
        <v>9934024</v>
      </c>
      <c r="J72" s="12" t="s">
        <v>343</v>
      </c>
      <c r="K72" s="12">
        <v>17104</v>
      </c>
      <c r="L72" s="12" t="s">
        <v>343</v>
      </c>
      <c r="M72" s="12">
        <v>205294</v>
      </c>
      <c r="N72" s="12">
        <v>216568</v>
      </c>
      <c r="O72" s="247">
        <v>44</v>
      </c>
    </row>
    <row r="73" spans="1:15" s="4" customFormat="1" ht="9.75" customHeight="1">
      <c r="A73" s="7">
        <v>45</v>
      </c>
      <c r="B73" s="3" t="s">
        <v>94</v>
      </c>
      <c r="C73" s="3"/>
      <c r="D73" s="11">
        <v>1261841</v>
      </c>
      <c r="E73" s="12">
        <v>17493798</v>
      </c>
      <c r="F73" s="12">
        <v>839534</v>
      </c>
      <c r="G73" s="12">
        <v>17493798</v>
      </c>
      <c r="H73" s="12">
        <v>422307</v>
      </c>
      <c r="I73" s="12">
        <v>6898737</v>
      </c>
      <c r="J73" s="12" t="s">
        <v>343</v>
      </c>
      <c r="K73" s="12">
        <v>16582</v>
      </c>
      <c r="L73" s="12" t="s">
        <v>343</v>
      </c>
      <c r="M73" s="12">
        <v>1217173</v>
      </c>
      <c r="N73" s="12">
        <v>300000</v>
      </c>
      <c r="O73" s="247">
        <v>45</v>
      </c>
    </row>
    <row r="74" spans="1:15" s="4" customFormat="1" ht="9.75" customHeight="1">
      <c r="A74" s="7">
        <v>46</v>
      </c>
      <c r="B74" s="3" t="s">
        <v>99</v>
      </c>
      <c r="C74" s="3"/>
      <c r="D74" s="11">
        <v>442482</v>
      </c>
      <c r="E74" s="12">
        <v>7615454</v>
      </c>
      <c r="F74" s="12">
        <v>130441</v>
      </c>
      <c r="G74" s="12">
        <v>7615454</v>
      </c>
      <c r="H74" s="12">
        <v>312041</v>
      </c>
      <c r="I74" s="12">
        <v>3383112</v>
      </c>
      <c r="J74" s="12" t="s">
        <v>343</v>
      </c>
      <c r="K74" s="12" t="s">
        <v>343</v>
      </c>
      <c r="L74" s="12" t="s">
        <v>343</v>
      </c>
      <c r="M74" s="12">
        <v>87313</v>
      </c>
      <c r="N74" s="12">
        <v>154023</v>
      </c>
      <c r="O74" s="247">
        <v>46</v>
      </c>
    </row>
    <row r="75" spans="1:15" s="4" customFormat="1" ht="9.75" customHeight="1">
      <c r="A75" s="7">
        <v>47</v>
      </c>
      <c r="B75" s="3" t="s">
        <v>100</v>
      </c>
      <c r="C75" s="3"/>
      <c r="D75" s="11">
        <v>907287</v>
      </c>
      <c r="E75" s="12">
        <v>16183029</v>
      </c>
      <c r="F75" s="12">
        <v>752503</v>
      </c>
      <c r="G75" s="12">
        <v>16183029</v>
      </c>
      <c r="H75" s="12">
        <v>154784</v>
      </c>
      <c r="I75" s="12">
        <v>3603412</v>
      </c>
      <c r="J75" s="12" t="s">
        <v>343</v>
      </c>
      <c r="K75" s="12" t="s">
        <v>343</v>
      </c>
      <c r="L75" s="12" t="s">
        <v>343</v>
      </c>
      <c r="M75" s="12">
        <v>843296</v>
      </c>
      <c r="N75" s="12">
        <v>312313</v>
      </c>
      <c r="O75" s="247">
        <v>47</v>
      </c>
    </row>
    <row r="76" spans="1:15" s="4" customFormat="1" ht="9.75" customHeight="1">
      <c r="A76" s="7">
        <v>48</v>
      </c>
      <c r="B76" s="3" t="s">
        <v>101</v>
      </c>
      <c r="C76" s="3"/>
      <c r="D76" s="11">
        <v>563551</v>
      </c>
      <c r="E76" s="12">
        <v>20518712</v>
      </c>
      <c r="F76" s="12">
        <v>197623</v>
      </c>
      <c r="G76" s="12">
        <v>20518712</v>
      </c>
      <c r="H76" s="12">
        <v>365928</v>
      </c>
      <c r="I76" s="12">
        <v>3956221</v>
      </c>
      <c r="J76" s="12" t="s">
        <v>343</v>
      </c>
      <c r="K76" s="12" t="s">
        <v>343</v>
      </c>
      <c r="L76" s="12">
        <v>24560</v>
      </c>
      <c r="M76" s="12" t="s">
        <v>343</v>
      </c>
      <c r="N76" s="12">
        <v>285654</v>
      </c>
      <c r="O76" s="247">
        <v>48</v>
      </c>
    </row>
    <row r="77" spans="1:15" s="4" customFormat="1" ht="9.75" customHeight="1">
      <c r="A77" s="7">
        <v>49</v>
      </c>
      <c r="B77" s="3" t="s">
        <v>102</v>
      </c>
      <c r="C77" s="3"/>
      <c r="D77" s="11">
        <v>564274</v>
      </c>
      <c r="E77" s="12">
        <v>20046035</v>
      </c>
      <c r="F77" s="12">
        <v>156622</v>
      </c>
      <c r="G77" s="12">
        <v>20046035</v>
      </c>
      <c r="H77" s="12">
        <v>407652</v>
      </c>
      <c r="I77" s="12">
        <v>3754996</v>
      </c>
      <c r="J77" s="12" t="s">
        <v>343</v>
      </c>
      <c r="K77" s="12" t="s">
        <v>343</v>
      </c>
      <c r="L77" s="12" t="s">
        <v>343</v>
      </c>
      <c r="M77" s="12" t="s">
        <v>343</v>
      </c>
      <c r="N77" s="12">
        <v>299346</v>
      </c>
      <c r="O77" s="247">
        <v>49</v>
      </c>
    </row>
    <row r="78" spans="1:15" s="23" customFormat="1" ht="9.75" customHeight="1">
      <c r="A78" s="7">
        <v>50</v>
      </c>
      <c r="B78" s="14" t="s">
        <v>4</v>
      </c>
      <c r="C78" s="14"/>
      <c r="D78" s="16">
        <f>SUM(D69:D77)</f>
        <v>6903399</v>
      </c>
      <c r="E78" s="17">
        <f>SUM(E69:E77)</f>
        <v>161862347</v>
      </c>
      <c r="F78" s="17">
        <f aca="true" t="shared" si="7" ref="F78:N78">SUM(F69:F77)</f>
        <v>3339820</v>
      </c>
      <c r="G78" s="17">
        <f t="shared" si="7"/>
        <v>161862347</v>
      </c>
      <c r="H78" s="17">
        <f t="shared" si="7"/>
        <v>3563579</v>
      </c>
      <c r="I78" s="17">
        <f t="shared" si="7"/>
        <v>49431487</v>
      </c>
      <c r="J78" s="12" t="s">
        <v>343</v>
      </c>
      <c r="K78" s="17">
        <f t="shared" si="7"/>
        <v>38094</v>
      </c>
      <c r="L78" s="17">
        <f t="shared" si="7"/>
        <v>24560</v>
      </c>
      <c r="M78" s="17">
        <f t="shared" si="7"/>
        <v>2670574</v>
      </c>
      <c r="N78" s="17">
        <f t="shared" si="7"/>
        <v>2303867</v>
      </c>
      <c r="O78" s="247">
        <v>50</v>
      </c>
    </row>
    <row r="79" spans="1:15" s="4" customFormat="1" ht="9.75" customHeight="1">
      <c r="A79" s="7">
        <v>51</v>
      </c>
      <c r="B79" s="20" t="s">
        <v>63</v>
      </c>
      <c r="C79" s="20"/>
      <c r="D79" s="16">
        <f>D66+D78</f>
        <v>9001657</v>
      </c>
      <c r="E79" s="17">
        <f>E66+E78</f>
        <v>188098793</v>
      </c>
      <c r="F79" s="17">
        <f aca="true" t="shared" si="8" ref="F79:N79">F66+F78</f>
        <v>4311854</v>
      </c>
      <c r="G79" s="17">
        <f t="shared" si="8"/>
        <v>188098793</v>
      </c>
      <c r="H79" s="17">
        <f t="shared" si="8"/>
        <v>4689803</v>
      </c>
      <c r="I79" s="17">
        <f t="shared" si="8"/>
        <v>66041284</v>
      </c>
      <c r="J79" s="12" t="s">
        <v>343</v>
      </c>
      <c r="K79" s="17">
        <f t="shared" si="8"/>
        <v>54091</v>
      </c>
      <c r="L79" s="17">
        <f t="shared" si="8"/>
        <v>24560</v>
      </c>
      <c r="M79" s="17">
        <f t="shared" si="8"/>
        <v>3630437</v>
      </c>
      <c r="N79" s="17">
        <f t="shared" si="8"/>
        <v>3199312</v>
      </c>
      <c r="O79" s="247">
        <v>51</v>
      </c>
    </row>
    <row r="80" spans="1:15" s="4" customFormat="1" ht="9" customHeight="1">
      <c r="A80" s="387" t="s">
        <v>36</v>
      </c>
      <c r="B80" s="387"/>
      <c r="C80" s="387"/>
      <c r="D80" s="387"/>
      <c r="E80" s="387"/>
      <c r="F80" s="387"/>
      <c r="G80" s="387"/>
      <c r="H80" s="387"/>
      <c r="I80" s="387"/>
      <c r="J80" s="387"/>
      <c r="K80" s="24"/>
      <c r="L80" s="24"/>
      <c r="M80" s="24"/>
      <c r="O80" s="247"/>
    </row>
    <row r="81" spans="1:15" s="52" customFormat="1" ht="9" customHeight="1">
      <c r="A81" s="222" t="s">
        <v>344</v>
      </c>
      <c r="B81" s="155"/>
      <c r="C81" s="155"/>
      <c r="D81" s="155"/>
      <c r="E81" s="155"/>
      <c r="F81" s="155"/>
      <c r="G81" s="155"/>
      <c r="H81" s="155"/>
      <c r="I81" s="155"/>
      <c r="J81" s="155"/>
      <c r="K81" s="155"/>
      <c r="L81" s="155"/>
      <c r="M81" s="155"/>
      <c r="N81" s="155"/>
      <c r="O81" s="245"/>
    </row>
    <row r="82" spans="1:15" s="52" customFormat="1" ht="9">
      <c r="A82" s="222" t="s">
        <v>376</v>
      </c>
      <c r="B82" s="159"/>
      <c r="C82" s="159"/>
      <c r="D82" s="159"/>
      <c r="E82" s="159"/>
      <c r="F82" s="159"/>
      <c r="G82" s="159"/>
      <c r="H82" s="159"/>
      <c r="O82" s="245"/>
    </row>
  </sheetData>
  <sheetProtection/>
  <mergeCells count="27">
    <mergeCell ref="N14:N16"/>
    <mergeCell ref="F11:G13"/>
    <mergeCell ref="H11:H13"/>
    <mergeCell ref="K9:L13"/>
    <mergeCell ref="M9:N13"/>
    <mergeCell ref="I9:J13"/>
    <mergeCell ref="L14:L16"/>
    <mergeCell ref="D9:E13"/>
    <mergeCell ref="A1:H1"/>
    <mergeCell ref="I1:O1"/>
    <mergeCell ref="I4:J4"/>
    <mergeCell ref="E2:F2"/>
    <mergeCell ref="G2:H2"/>
    <mergeCell ref="I2:L2"/>
    <mergeCell ref="I3:L3"/>
    <mergeCell ref="B3:H3"/>
    <mergeCell ref="B4:H4"/>
    <mergeCell ref="B6:C17"/>
    <mergeCell ref="I7:I8"/>
    <mergeCell ref="D7:H8"/>
    <mergeCell ref="A80:J80"/>
    <mergeCell ref="F9:H10"/>
    <mergeCell ref="E14:E16"/>
    <mergeCell ref="G14:G16"/>
    <mergeCell ref="I18:J18"/>
    <mergeCell ref="G18:H18"/>
    <mergeCell ref="J14:J16"/>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&amp;C18</oddFooter>
    <evenFooter>&amp;C19</even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O80"/>
  <sheetViews>
    <sheetView view="pageLayout" workbookViewId="0" topLeftCell="A1">
      <selection activeCell="I66" sqref="I66"/>
    </sheetView>
  </sheetViews>
  <sheetFormatPr defaultColWidth="11.421875" defaultRowHeight="12.75"/>
  <cols>
    <col min="1" max="1" width="4.28125" style="253" bestFit="1" customWidth="1"/>
    <col min="2" max="2" width="25.140625" style="0" customWidth="1"/>
    <col min="3" max="3" width="0.85546875" style="0" customWidth="1"/>
    <col min="4" max="8" width="13.57421875" style="0" customWidth="1"/>
    <col min="9" max="9" width="18.7109375" style="0" customWidth="1"/>
    <col min="10" max="14" width="16.28125" style="0" customWidth="1"/>
    <col min="15" max="15" width="4.28125" style="253" bestFit="1" customWidth="1"/>
  </cols>
  <sheetData>
    <row r="1" spans="1:15" s="4" customFormat="1" ht="12" customHeight="1">
      <c r="A1" s="60"/>
      <c r="B1" s="50"/>
      <c r="C1" s="50"/>
      <c r="D1" s="50"/>
      <c r="E1" s="352"/>
      <c r="F1" s="352"/>
      <c r="G1" s="352" t="s">
        <v>208</v>
      </c>
      <c r="H1" s="352"/>
      <c r="I1" s="358" t="s">
        <v>209</v>
      </c>
      <c r="J1" s="358"/>
      <c r="K1" s="358"/>
      <c r="L1" s="358"/>
      <c r="M1" s="62" t="s">
        <v>8</v>
      </c>
      <c r="O1" s="212"/>
    </row>
    <row r="2" spans="1:15" s="4" customFormat="1" ht="12" customHeight="1">
      <c r="A2" s="246"/>
      <c r="B2" s="352" t="s">
        <v>210</v>
      </c>
      <c r="C2" s="352"/>
      <c r="D2" s="352"/>
      <c r="E2" s="352"/>
      <c r="F2" s="352"/>
      <c r="G2" s="352"/>
      <c r="H2" s="352"/>
      <c r="I2" s="358" t="s">
        <v>211</v>
      </c>
      <c r="J2" s="358"/>
      <c r="K2" s="358"/>
      <c r="L2" s="358"/>
      <c r="M2" s="87"/>
      <c r="O2" s="212"/>
    </row>
    <row r="3" spans="1:15" s="4" customFormat="1" ht="12" customHeight="1">
      <c r="A3" s="246"/>
      <c r="B3" s="352" t="s">
        <v>412</v>
      </c>
      <c r="C3" s="352"/>
      <c r="D3" s="352"/>
      <c r="E3" s="352"/>
      <c r="F3" s="352"/>
      <c r="G3" s="352"/>
      <c r="H3" s="352"/>
      <c r="I3" s="370" t="s">
        <v>212</v>
      </c>
      <c r="J3" s="370"/>
      <c r="K3" s="87"/>
      <c r="L3" s="87"/>
      <c r="M3" s="62" t="s">
        <v>8</v>
      </c>
      <c r="O3" s="212"/>
    </row>
    <row r="4" spans="1:15" s="4" customFormat="1" ht="12" customHeight="1">
      <c r="A4" s="212"/>
      <c r="B4" s="88"/>
      <c r="C4" s="88"/>
      <c r="D4" s="88"/>
      <c r="E4" s="88"/>
      <c r="H4" s="51" t="s">
        <v>2</v>
      </c>
      <c r="I4" s="50" t="s">
        <v>3</v>
      </c>
      <c r="J4" s="50"/>
      <c r="K4" s="88"/>
      <c r="L4" s="88"/>
      <c r="M4" s="88"/>
      <c r="O4" s="212"/>
    </row>
    <row r="5" spans="1:15" s="64" customFormat="1" ht="18" customHeight="1">
      <c r="A5" s="91" t="s">
        <v>8</v>
      </c>
      <c r="B5" s="371" t="s">
        <v>215</v>
      </c>
      <c r="C5" s="377"/>
      <c r="D5" s="102" t="s">
        <v>222</v>
      </c>
      <c r="E5" s="371" t="s">
        <v>310</v>
      </c>
      <c r="F5" s="377"/>
      <c r="G5" s="409" t="s">
        <v>223</v>
      </c>
      <c r="H5" s="410"/>
      <c r="I5" s="408" t="s">
        <v>206</v>
      </c>
      <c r="J5" s="408"/>
      <c r="K5" s="95" t="s">
        <v>8</v>
      </c>
      <c r="L5" s="95" t="s">
        <v>8</v>
      </c>
      <c r="M5" s="95" t="s">
        <v>8</v>
      </c>
      <c r="N5" s="91" t="s">
        <v>8</v>
      </c>
      <c r="O5" s="93" t="s">
        <v>8</v>
      </c>
    </row>
    <row r="6" spans="1:15" s="64" customFormat="1" ht="12" customHeight="1">
      <c r="A6" s="96" t="s">
        <v>8</v>
      </c>
      <c r="B6" s="372"/>
      <c r="C6" s="380"/>
      <c r="D6" s="390" t="s">
        <v>387</v>
      </c>
      <c r="E6" s="372"/>
      <c r="F6" s="380"/>
      <c r="G6" s="401" t="s">
        <v>5</v>
      </c>
      <c r="H6" s="116" t="s">
        <v>8</v>
      </c>
      <c r="I6" s="404" t="s">
        <v>225</v>
      </c>
      <c r="J6" s="404"/>
      <c r="K6" s="404"/>
      <c r="L6" s="404"/>
      <c r="M6" s="404"/>
      <c r="N6" s="405"/>
      <c r="O6" s="98" t="s">
        <v>8</v>
      </c>
    </row>
    <row r="7" spans="1:15" s="64" customFormat="1" ht="8.25" customHeight="1">
      <c r="A7" s="96" t="s">
        <v>8</v>
      </c>
      <c r="B7" s="372"/>
      <c r="C7" s="380"/>
      <c r="D7" s="391"/>
      <c r="E7" s="372"/>
      <c r="F7" s="380"/>
      <c r="G7" s="402"/>
      <c r="H7" s="116" t="s">
        <v>8</v>
      </c>
      <c r="I7" s="383"/>
      <c r="J7" s="383"/>
      <c r="K7" s="383"/>
      <c r="L7" s="383"/>
      <c r="M7" s="383"/>
      <c r="N7" s="406"/>
      <c r="O7" s="98" t="s">
        <v>8</v>
      </c>
    </row>
    <row r="8" spans="1:15" s="64" customFormat="1" ht="22.5" customHeight="1">
      <c r="A8" s="96" t="s">
        <v>8</v>
      </c>
      <c r="B8" s="372"/>
      <c r="C8" s="380"/>
      <c r="D8" s="391"/>
      <c r="E8" s="372"/>
      <c r="F8" s="380"/>
      <c r="G8" s="402"/>
      <c r="I8" s="95" t="s">
        <v>8</v>
      </c>
      <c r="J8" s="95" t="s">
        <v>8</v>
      </c>
      <c r="K8" s="95" t="s">
        <v>8</v>
      </c>
      <c r="L8" s="91" t="s">
        <v>8</v>
      </c>
      <c r="M8" s="93" t="s">
        <v>8</v>
      </c>
      <c r="N8" s="91" t="s">
        <v>8</v>
      </c>
      <c r="O8" s="98" t="s">
        <v>8</v>
      </c>
    </row>
    <row r="9" spans="1:15" s="64" customFormat="1" ht="20.25" customHeight="1">
      <c r="A9" s="99" t="s">
        <v>190</v>
      </c>
      <c r="B9" s="372"/>
      <c r="C9" s="380"/>
      <c r="D9" s="391"/>
      <c r="E9" s="372"/>
      <c r="F9" s="380"/>
      <c r="G9" s="402"/>
      <c r="H9" s="117" t="s">
        <v>226</v>
      </c>
      <c r="I9" s="116" t="s">
        <v>8</v>
      </c>
      <c r="J9" s="86" t="s">
        <v>8</v>
      </c>
      <c r="K9" s="86" t="s">
        <v>8</v>
      </c>
      <c r="L9" s="96" t="s">
        <v>8</v>
      </c>
      <c r="M9" s="391" t="s">
        <v>227</v>
      </c>
      <c r="N9" s="391"/>
      <c r="O9" s="101" t="s">
        <v>190</v>
      </c>
    </row>
    <row r="10" spans="1:15" s="64" customFormat="1" ht="18.75" customHeight="1">
      <c r="A10" s="99" t="s">
        <v>194</v>
      </c>
      <c r="B10" s="372"/>
      <c r="C10" s="380"/>
      <c r="D10" s="391"/>
      <c r="E10" s="372"/>
      <c r="F10" s="380"/>
      <c r="G10" s="402"/>
      <c r="H10" s="117" t="s">
        <v>229</v>
      </c>
      <c r="I10" s="116" t="s">
        <v>8</v>
      </c>
      <c r="J10" s="399" t="s">
        <v>230</v>
      </c>
      <c r="K10" s="399"/>
      <c r="L10" s="96" t="s">
        <v>8</v>
      </c>
      <c r="M10" s="391" t="s">
        <v>228</v>
      </c>
      <c r="N10" s="391"/>
      <c r="O10" s="101" t="s">
        <v>194</v>
      </c>
    </row>
    <row r="11" spans="1:15" s="64" customFormat="1" ht="11.25" customHeight="1">
      <c r="A11" s="96" t="s">
        <v>8</v>
      </c>
      <c r="B11" s="372"/>
      <c r="C11" s="380"/>
      <c r="D11" s="391"/>
      <c r="E11" s="372"/>
      <c r="F11" s="380"/>
      <c r="G11" s="402"/>
      <c r="H11" s="117" t="s">
        <v>232</v>
      </c>
      <c r="I11" s="116" t="s">
        <v>8</v>
      </c>
      <c r="J11" s="86" t="s">
        <v>8</v>
      </c>
      <c r="K11" s="86" t="s">
        <v>8</v>
      </c>
      <c r="L11" s="96" t="s">
        <v>8</v>
      </c>
      <c r="M11" s="391" t="s">
        <v>39</v>
      </c>
      <c r="N11" s="391"/>
      <c r="O11" s="98" t="s">
        <v>8</v>
      </c>
    </row>
    <row r="12" spans="1:15" s="64" customFormat="1" ht="22.5" customHeight="1">
      <c r="A12" s="96" t="s">
        <v>8</v>
      </c>
      <c r="B12" s="372"/>
      <c r="C12" s="380"/>
      <c r="D12" s="391"/>
      <c r="E12" s="381"/>
      <c r="F12" s="379"/>
      <c r="G12" s="402"/>
      <c r="H12" s="117" t="s">
        <v>233</v>
      </c>
      <c r="I12" s="116" t="s">
        <v>8</v>
      </c>
      <c r="J12" s="86" t="s">
        <v>8</v>
      </c>
      <c r="K12" s="86" t="s">
        <v>8</v>
      </c>
      <c r="L12" s="96" t="s">
        <v>8</v>
      </c>
      <c r="M12" s="98" t="s">
        <v>8</v>
      </c>
      <c r="N12" s="96" t="s">
        <v>8</v>
      </c>
      <c r="O12" s="98" t="s">
        <v>8</v>
      </c>
    </row>
    <row r="13" spans="1:15" s="64" customFormat="1" ht="17.25" customHeight="1">
      <c r="A13" s="96" t="s">
        <v>8</v>
      </c>
      <c r="B13" s="372"/>
      <c r="C13" s="380"/>
      <c r="D13" s="391"/>
      <c r="E13" s="102" t="s">
        <v>216</v>
      </c>
      <c r="F13" s="390" t="s">
        <v>285</v>
      </c>
      <c r="G13" s="402"/>
      <c r="H13" s="117" t="s">
        <v>388</v>
      </c>
      <c r="I13" s="91" t="s">
        <v>8</v>
      </c>
      <c r="J13" s="371" t="s">
        <v>188</v>
      </c>
      <c r="K13" s="377"/>
      <c r="L13" s="102" t="s">
        <v>234</v>
      </c>
      <c r="M13" s="92" t="s">
        <v>8</v>
      </c>
      <c r="N13" s="102" t="s">
        <v>226</v>
      </c>
      <c r="O13" s="98" t="s">
        <v>8</v>
      </c>
    </row>
    <row r="14" spans="1:15" s="64" customFormat="1" ht="21" customHeight="1">
      <c r="A14" s="96" t="s">
        <v>8</v>
      </c>
      <c r="B14" s="372"/>
      <c r="C14" s="380"/>
      <c r="D14" s="391"/>
      <c r="E14" s="100" t="s">
        <v>217</v>
      </c>
      <c r="F14" s="391"/>
      <c r="G14" s="402"/>
      <c r="H14" s="116" t="s">
        <v>8</v>
      </c>
      <c r="I14" s="99" t="s">
        <v>4</v>
      </c>
      <c r="J14" s="381"/>
      <c r="K14" s="379"/>
      <c r="L14" s="100" t="s">
        <v>233</v>
      </c>
      <c r="M14" s="100" t="s">
        <v>4</v>
      </c>
      <c r="N14" s="100" t="s">
        <v>235</v>
      </c>
      <c r="O14" s="98" t="s">
        <v>8</v>
      </c>
    </row>
    <row r="15" spans="1:15" s="64" customFormat="1" ht="24" customHeight="1">
      <c r="A15" s="96" t="s">
        <v>8</v>
      </c>
      <c r="B15" s="372"/>
      <c r="C15" s="380"/>
      <c r="D15" s="400"/>
      <c r="E15" s="100" t="s">
        <v>218</v>
      </c>
      <c r="F15" s="400"/>
      <c r="G15" s="403"/>
      <c r="H15" s="116" t="s">
        <v>8</v>
      </c>
      <c r="I15" s="96" t="s">
        <v>8</v>
      </c>
      <c r="J15" s="102" t="s">
        <v>136</v>
      </c>
      <c r="K15" s="102" t="s">
        <v>236</v>
      </c>
      <c r="L15" s="100" t="s">
        <v>389</v>
      </c>
      <c r="M15" s="97" t="s">
        <v>8</v>
      </c>
      <c r="N15" s="100" t="s">
        <v>390</v>
      </c>
      <c r="O15" s="98" t="s">
        <v>8</v>
      </c>
    </row>
    <row r="16" spans="1:15" s="255" customFormat="1" ht="13.5" customHeight="1">
      <c r="A16" s="105" t="s">
        <v>8</v>
      </c>
      <c r="B16" s="373"/>
      <c r="C16" s="407"/>
      <c r="D16" s="102" t="s">
        <v>244</v>
      </c>
      <c r="E16" s="102" t="s">
        <v>245</v>
      </c>
      <c r="F16" s="103" t="s">
        <v>246</v>
      </c>
      <c r="G16" s="106" t="s">
        <v>247</v>
      </c>
      <c r="H16" s="107" t="s">
        <v>248</v>
      </c>
      <c r="I16" s="108" t="s">
        <v>249</v>
      </c>
      <c r="J16" s="106" t="s">
        <v>250</v>
      </c>
      <c r="K16" s="104" t="s">
        <v>251</v>
      </c>
      <c r="L16" s="102" t="s">
        <v>252</v>
      </c>
      <c r="M16" s="103" t="s">
        <v>253</v>
      </c>
      <c r="N16" s="106" t="s">
        <v>254</v>
      </c>
      <c r="O16" s="109" t="s">
        <v>8</v>
      </c>
    </row>
    <row r="17" spans="1:15" s="6" customFormat="1" ht="16.5" customHeight="1">
      <c r="A17" s="215"/>
      <c r="B17" s="115"/>
      <c r="C17" s="115"/>
      <c r="D17" s="115"/>
      <c r="E17" s="115"/>
      <c r="F17" s="115"/>
      <c r="G17" s="385" t="s">
        <v>60</v>
      </c>
      <c r="H17" s="386"/>
      <c r="I17" s="374" t="s">
        <v>61</v>
      </c>
      <c r="J17" s="375"/>
      <c r="K17" s="115"/>
      <c r="L17" s="115"/>
      <c r="M17" s="115"/>
      <c r="O17" s="215"/>
    </row>
    <row r="18" spans="1:15" s="4" customFormat="1" ht="9.75" customHeight="1">
      <c r="A18" s="7">
        <v>1</v>
      </c>
      <c r="B18" s="3" t="s">
        <v>62</v>
      </c>
      <c r="C18" s="3"/>
      <c r="D18" s="11">
        <f>D57</f>
        <v>14202424</v>
      </c>
      <c r="E18" s="12">
        <f aca="true" t="shared" si="0" ref="E18:M18">E57</f>
        <v>32524999</v>
      </c>
      <c r="F18" s="12">
        <f t="shared" si="0"/>
        <v>136704435</v>
      </c>
      <c r="G18" s="12">
        <f t="shared" si="0"/>
        <v>2044254959</v>
      </c>
      <c r="H18" s="12">
        <v>2294</v>
      </c>
      <c r="I18" s="12">
        <f t="shared" si="0"/>
        <v>1892103486</v>
      </c>
      <c r="J18" s="12">
        <f t="shared" si="0"/>
        <v>636993809</v>
      </c>
      <c r="K18" s="12">
        <f t="shared" si="0"/>
        <v>1255109677</v>
      </c>
      <c r="L18" s="12">
        <v>4641</v>
      </c>
      <c r="M18" s="12">
        <f t="shared" si="0"/>
        <v>89199002</v>
      </c>
      <c r="N18" s="12">
        <v>100</v>
      </c>
      <c r="O18" s="212">
        <v>1</v>
      </c>
    </row>
    <row r="19" spans="1:15" s="4" customFormat="1" ht="9.75" customHeight="1">
      <c r="A19" s="7">
        <v>2</v>
      </c>
      <c r="B19" s="3" t="s">
        <v>63</v>
      </c>
      <c r="C19" s="3"/>
      <c r="D19" s="11">
        <f>D77</f>
        <v>6779010</v>
      </c>
      <c r="E19" s="12">
        <f aca="true" t="shared" si="1" ref="E19:M19">E77</f>
        <v>9541166</v>
      </c>
      <c r="F19" s="12">
        <f t="shared" si="1"/>
        <v>15689619</v>
      </c>
      <c r="G19" s="12">
        <f t="shared" si="1"/>
        <v>191907748</v>
      </c>
      <c r="H19" s="12">
        <v>787</v>
      </c>
      <c r="I19" s="12">
        <f t="shared" si="1"/>
        <v>174450250</v>
      </c>
      <c r="J19" s="12">
        <f t="shared" si="1"/>
        <v>109474618</v>
      </c>
      <c r="K19" s="12">
        <f t="shared" si="1"/>
        <v>64975632</v>
      </c>
      <c r="L19" s="12">
        <v>1724</v>
      </c>
      <c r="M19" s="12">
        <f t="shared" si="1"/>
        <v>6618902</v>
      </c>
      <c r="N19" s="12">
        <v>27</v>
      </c>
      <c r="O19" s="212">
        <v>2</v>
      </c>
    </row>
    <row r="20" spans="1:15" s="4" customFormat="1" ht="9.75" customHeight="1">
      <c r="A20" s="7">
        <v>3</v>
      </c>
      <c r="B20" s="3" t="s">
        <v>64</v>
      </c>
      <c r="C20" s="3"/>
      <c r="D20" s="11">
        <f>'Tab4-S26-S27'!D34</f>
        <v>6106531</v>
      </c>
      <c r="E20" s="12">
        <f>'Tab4-S26-S27'!E34</f>
        <v>8879315</v>
      </c>
      <c r="F20" s="12">
        <f>'Tab4-S26-S27'!F34</f>
        <v>10644640</v>
      </c>
      <c r="G20" s="12">
        <f>'Tab4-S26-S27'!G34</f>
        <v>175573436</v>
      </c>
      <c r="H20" s="12">
        <v>803</v>
      </c>
      <c r="I20" s="12">
        <f>'Tab4-S26-S27'!I34</f>
        <v>155143492</v>
      </c>
      <c r="J20" s="12">
        <f>'Tab4-S26-S27'!J34</f>
        <v>71565341</v>
      </c>
      <c r="K20" s="12">
        <f>'Tab4-S26-S27'!K34</f>
        <v>83578151</v>
      </c>
      <c r="L20" s="12">
        <v>1726</v>
      </c>
      <c r="M20" s="12">
        <f>'Tab4-S26-S27'!M34</f>
        <v>8987201</v>
      </c>
      <c r="N20" s="12">
        <v>41</v>
      </c>
      <c r="O20" s="212">
        <v>3</v>
      </c>
    </row>
    <row r="21" spans="1:15" s="4" customFormat="1" ht="9.75" customHeight="1">
      <c r="A21" s="7">
        <v>4</v>
      </c>
      <c r="B21" s="3" t="s">
        <v>65</v>
      </c>
      <c r="C21" s="3"/>
      <c r="D21" s="11">
        <f>'Tab4-S26-S27'!D55</f>
        <v>4324700</v>
      </c>
      <c r="E21" s="12">
        <f>'Tab4-S26-S27'!E55</f>
        <v>6992131</v>
      </c>
      <c r="F21" s="12">
        <f>'Tab4-S26-S27'!F55</f>
        <v>7353061</v>
      </c>
      <c r="G21" s="12">
        <f>'Tab4-S26-S27'!G55</f>
        <v>145421423</v>
      </c>
      <c r="H21" s="12">
        <v>708</v>
      </c>
      <c r="I21" s="12">
        <f>'Tab4-S26-S27'!I55</f>
        <v>126882656</v>
      </c>
      <c r="J21" s="12">
        <f>'Tab4-S26-S27'!J55</f>
        <v>42235063</v>
      </c>
      <c r="K21" s="12">
        <f>'Tab4-S26-S27'!K55</f>
        <v>84647593</v>
      </c>
      <c r="L21" s="12">
        <v>1519</v>
      </c>
      <c r="M21" s="12">
        <f>'Tab4-S26-S27'!M55</f>
        <v>8732342</v>
      </c>
      <c r="N21" s="12">
        <v>42</v>
      </c>
      <c r="O21" s="212">
        <v>4</v>
      </c>
    </row>
    <row r="22" spans="1:15" s="4" customFormat="1" ht="9.75" customHeight="1">
      <c r="A22" s="7">
        <v>5</v>
      </c>
      <c r="B22" s="3" t="s">
        <v>66</v>
      </c>
      <c r="C22" s="3"/>
      <c r="D22" s="11">
        <f>'Tab4-S26-S27'!D75</f>
        <v>7281401</v>
      </c>
      <c r="E22" s="12">
        <f>'Tab4-S26-S27'!E75</f>
        <v>14515726</v>
      </c>
      <c r="F22" s="12">
        <f>'Tab4-S26-S27'!F75</f>
        <v>30568860</v>
      </c>
      <c r="G22" s="12">
        <f>'Tab4-S26-S27'!G75</f>
        <v>428101981</v>
      </c>
      <c r="H22" s="12">
        <v>1267</v>
      </c>
      <c r="I22" s="12">
        <f>'Tab4-S26-S27'!I75</f>
        <v>378525893</v>
      </c>
      <c r="J22" s="12">
        <f>'Tab4-S26-S27'!J75</f>
        <v>156088664</v>
      </c>
      <c r="K22" s="12">
        <f>'Tab4-S26-S27'!K75</f>
        <v>222437229</v>
      </c>
      <c r="L22" s="12">
        <v>2601</v>
      </c>
      <c r="M22" s="12">
        <f>'Tab4-S26-S27'!M75</f>
        <v>29619380</v>
      </c>
      <c r="N22" s="12">
        <v>88</v>
      </c>
      <c r="O22" s="212">
        <v>5</v>
      </c>
    </row>
    <row r="23" spans="1:15" s="4" customFormat="1" ht="9.75" customHeight="1">
      <c r="A23" s="7">
        <v>6</v>
      </c>
      <c r="B23" s="3" t="s">
        <v>20</v>
      </c>
      <c r="C23" s="3"/>
      <c r="D23" s="11">
        <f>'Tab4-S32-S33'!D36</f>
        <v>2084935</v>
      </c>
      <c r="E23" s="12">
        <f>'Tab4-S32-S33'!E36</f>
        <v>7451340</v>
      </c>
      <c r="F23" s="12">
        <f>'Tab4-S32-S33'!F36</f>
        <v>20568885</v>
      </c>
      <c r="G23" s="12">
        <f>'Tab4-S32-S33'!G36</f>
        <v>216123700</v>
      </c>
      <c r="H23" s="12">
        <v>832</v>
      </c>
      <c r="I23" s="12">
        <f>'Tab4-S32-S33'!I36</f>
        <v>197788129</v>
      </c>
      <c r="J23" s="12">
        <f>'Tab4-S32-S33'!J36</f>
        <v>96639437</v>
      </c>
      <c r="K23" s="12">
        <f>'Tab4-S32-S33'!K36</f>
        <v>101148692</v>
      </c>
      <c r="L23" s="12">
        <v>1868</v>
      </c>
      <c r="M23" s="12">
        <f>'Tab4-S32-S33'!M36</f>
        <v>11563614</v>
      </c>
      <c r="N23" s="12">
        <v>45</v>
      </c>
      <c r="O23" s="212">
        <v>6</v>
      </c>
    </row>
    <row r="24" spans="1:15" s="4" customFormat="1" ht="9.75" customHeight="1">
      <c r="A24" s="7">
        <v>7</v>
      </c>
      <c r="B24" s="3" t="s">
        <v>35</v>
      </c>
      <c r="C24" s="3"/>
      <c r="D24" s="11">
        <f>'Tab4-S32-S33'!D57</f>
        <v>5760124</v>
      </c>
      <c r="E24" s="12">
        <f>'Tab4-S32-S33'!E57</f>
        <v>16279820</v>
      </c>
      <c r="F24" s="12">
        <f>'Tab4-S32-S33'!F57</f>
        <v>33011343</v>
      </c>
      <c r="G24" s="12">
        <f>'Tab4-S32-S33'!G57</f>
        <v>324526996</v>
      </c>
      <c r="H24" s="12">
        <v>862</v>
      </c>
      <c r="I24" s="12">
        <f>'Tab4-S32-S33'!I57</f>
        <v>295366731</v>
      </c>
      <c r="J24" s="12">
        <f>'Tab4-S32-S33'!J57</f>
        <v>170896620</v>
      </c>
      <c r="K24" s="12">
        <f>'Tab4-S32-S33'!K57</f>
        <v>124470111</v>
      </c>
      <c r="L24" s="12">
        <v>1863</v>
      </c>
      <c r="M24" s="12">
        <f>'Tab4-S32-S33'!M57</f>
        <v>17344836</v>
      </c>
      <c r="N24" s="12">
        <v>46</v>
      </c>
      <c r="O24" s="212">
        <v>7</v>
      </c>
    </row>
    <row r="25" spans="1:15" s="29" customFormat="1" ht="18" customHeight="1">
      <c r="A25" s="25">
        <v>8</v>
      </c>
      <c r="B25" s="26" t="s">
        <v>67</v>
      </c>
      <c r="C25" s="26"/>
      <c r="D25" s="27">
        <f>SUM(D18:D24)</f>
        <v>46539125</v>
      </c>
      <c r="E25" s="28">
        <f aca="true" t="shared" si="2" ref="E25:M25">SUM(E18:E24)</f>
        <v>96184497</v>
      </c>
      <c r="F25" s="28">
        <f t="shared" si="2"/>
        <v>254540843</v>
      </c>
      <c r="G25" s="28">
        <f t="shared" si="2"/>
        <v>3525910243</v>
      </c>
      <c r="H25" s="28">
        <v>1392</v>
      </c>
      <c r="I25" s="28">
        <f t="shared" si="2"/>
        <v>3220260637</v>
      </c>
      <c r="J25" s="28">
        <f t="shared" si="2"/>
        <v>1283893552</v>
      </c>
      <c r="K25" s="28">
        <f t="shared" si="2"/>
        <v>1936367085</v>
      </c>
      <c r="L25" s="28">
        <v>2948</v>
      </c>
      <c r="M25" s="28">
        <f t="shared" si="2"/>
        <v>172065277</v>
      </c>
      <c r="N25" s="28">
        <v>68</v>
      </c>
      <c r="O25" s="214">
        <v>8</v>
      </c>
    </row>
    <row r="26" spans="1:15" s="4" customFormat="1" ht="9.75" customHeight="1">
      <c r="A26" s="7">
        <v>9</v>
      </c>
      <c r="B26" s="3" t="s">
        <v>68</v>
      </c>
      <c r="C26" s="3"/>
      <c r="D26" s="133">
        <f>D34+D64+'Tab4-S26-S27'!D23+'Tab4-S26-S27'!D42+'Tab4-S26-S27'!D64+'Tab4-S32-S33'!D23+'Tab4-S32-S33'!D43</f>
        <v>12307409</v>
      </c>
      <c r="E26" s="134">
        <f>E34+E64+'Tab4-S26-S27'!E23+'Tab4-S26-S27'!E42+'Tab4-S26-S27'!E64+'Tab4-S32-S33'!E23+'Tab4-S32-S33'!E43</f>
        <v>44220778</v>
      </c>
      <c r="F26" s="134">
        <f>F34+F64+'Tab4-S26-S27'!F23+'Tab4-S26-S27'!F42+'Tab4-S26-S27'!F64+'Tab4-S32-S33'!F23+'Tab4-S32-S33'!F43</f>
        <v>123401089</v>
      </c>
      <c r="G26" s="134">
        <f>G34+G64+'Tab4-S26-S27'!G23+'Tab4-S26-S27'!G42+'Tab4-S26-S27'!G64+'Tab4-S32-S33'!G23+'Tab4-S32-S33'!G43</f>
        <v>1826235422</v>
      </c>
      <c r="H26" s="134">
        <v>2745</v>
      </c>
      <c r="I26" s="134">
        <f>I34+I64+'Tab4-S26-S27'!I23+'Tab4-S26-S27'!I42+'Tab4-S26-S27'!I64+'Tab4-S32-S33'!I23+'Tab4-S32-S33'!I43</f>
        <v>1676941808</v>
      </c>
      <c r="J26" s="134">
        <f>J34+J64+'Tab4-S26-S27'!J23+'Tab4-S26-S27'!J42+'Tab4-S26-S27'!J64+'Tab4-S32-S33'!J23+'Tab4-S32-S33'!J43</f>
        <v>375827688</v>
      </c>
      <c r="K26" s="134">
        <f>K34+K64+'Tab4-S26-S27'!K23+'Tab4-S26-S27'!K42+'Tab4-S26-S27'!K64+'Tab4-S32-S33'!K23+'Tab4-S32-S33'!K43</f>
        <v>1301114120</v>
      </c>
      <c r="L26" s="134">
        <v>5297</v>
      </c>
      <c r="M26" s="134">
        <f>M34+M64+'Tab4-S26-S27'!M23+'Tab4-S26-S27'!M42+'Tab4-S26-S27'!M64+'Tab4-S32-S33'!M23+'Tab4-S32-S33'!M43</f>
        <v>87545283</v>
      </c>
      <c r="N26" s="249">
        <v>132</v>
      </c>
      <c r="O26" s="212">
        <v>9</v>
      </c>
    </row>
    <row r="27" spans="1:15" s="4" customFormat="1" ht="9.75" customHeight="1">
      <c r="A27" s="7">
        <v>10</v>
      </c>
      <c r="B27" s="3" t="s">
        <v>69</v>
      </c>
      <c r="C27" s="3"/>
      <c r="D27" s="133">
        <f>D56+D76+'Tab4-S26-S27'!D33+'Tab4-S26-S27'!D54+'Tab4-S26-S27'!D74+'Tab4-S32-S33'!D35+'Tab4-S32-S33'!D56</f>
        <v>34231716</v>
      </c>
      <c r="E27" s="134">
        <f>E56+E76+'Tab4-S26-S27'!E33+'Tab4-S26-S27'!E54+'Tab4-S26-S27'!E74+'Tab4-S32-S33'!E35+'Tab4-S32-S33'!E56</f>
        <v>51963719</v>
      </c>
      <c r="F27" s="134">
        <f>F56+F76+'Tab4-S26-S27'!F33+'Tab4-S26-S27'!F54+'Tab4-S26-S27'!F74+'Tab4-S32-S33'!F35+'Tab4-S32-S33'!F56</f>
        <v>131139754</v>
      </c>
      <c r="G27" s="134">
        <f>G56+G76+'Tab4-S26-S27'!G33+'Tab4-S26-S27'!G54+'Tab4-S26-S27'!G74+'Tab4-S32-S33'!G35+'Tab4-S32-S33'!G56</f>
        <v>1699674821</v>
      </c>
      <c r="H27" s="134">
        <v>919</v>
      </c>
      <c r="I27" s="134">
        <f>I56+I76+'Tab4-S26-S27'!I33+'Tab4-S26-S27'!I54+'Tab4-S26-S27'!I74+'Tab4-S32-S33'!I35+'Tab4-S32-S33'!I56</f>
        <v>1543318829</v>
      </c>
      <c r="J27" s="134">
        <f>J56+J76+'Tab4-S26-S27'!J33+'Tab4-S26-S27'!J54+'Tab4-S26-S27'!J74+'Tab4-S32-S33'!J35+'Tab4-S32-S33'!J56</f>
        <v>908065864</v>
      </c>
      <c r="K27" s="134">
        <f>K56+K76+'Tab4-S26-S27'!K33+'Tab4-S26-S27'!K54+'Tab4-S26-S27'!K74+'Tab4-S32-S33'!K35+'Tab4-S32-S33'!K56</f>
        <v>635252965</v>
      </c>
      <c r="L27" s="134">
        <v>1984</v>
      </c>
      <c r="M27" s="134">
        <f>M56+M76+'Tab4-S26-S27'!M33+'Tab4-S26-S27'!M54+'Tab4-S26-S27'!M74+'Tab4-S32-S33'!M35+'Tab4-S32-S33'!M56</f>
        <v>84519994</v>
      </c>
      <c r="N27" s="134">
        <v>46</v>
      </c>
      <c r="O27" s="212">
        <v>10</v>
      </c>
    </row>
    <row r="28" spans="1:15" s="4" customFormat="1" ht="6" customHeight="1">
      <c r="A28" s="7"/>
      <c r="B28" s="3"/>
      <c r="C28" s="3"/>
      <c r="D28" s="134"/>
      <c r="E28" s="134"/>
      <c r="F28" s="134"/>
      <c r="G28" s="134"/>
      <c r="H28" s="134"/>
      <c r="I28" s="134"/>
      <c r="J28" s="134"/>
      <c r="K28" s="134"/>
      <c r="L28" s="134"/>
      <c r="M28" s="134"/>
      <c r="N28" s="134"/>
      <c r="O28" s="212"/>
    </row>
    <row r="29" spans="1:15" s="6" customFormat="1" ht="10.5" customHeight="1">
      <c r="A29" s="215"/>
      <c r="B29" s="90"/>
      <c r="C29" s="90"/>
      <c r="D29" s="90"/>
      <c r="E29" s="90"/>
      <c r="F29" s="90"/>
      <c r="H29" s="85" t="s">
        <v>6</v>
      </c>
      <c r="I29" s="90" t="s">
        <v>70</v>
      </c>
      <c r="J29" s="90"/>
      <c r="K29" s="90"/>
      <c r="L29" s="90"/>
      <c r="M29" s="90"/>
      <c r="N29" s="90"/>
      <c r="O29" s="254"/>
    </row>
    <row r="30" spans="1:15" s="4" customFormat="1" ht="11.25" customHeight="1">
      <c r="A30" s="7" t="s">
        <v>8</v>
      </c>
      <c r="B30" s="8" t="s">
        <v>9</v>
      </c>
      <c r="C30" s="8"/>
      <c r="D30" s="10"/>
      <c r="E30" s="9"/>
      <c r="F30" s="9"/>
      <c r="G30" s="9"/>
      <c r="H30" s="9"/>
      <c r="I30" s="9"/>
      <c r="J30" s="9"/>
      <c r="K30" s="9"/>
      <c r="L30" s="9"/>
      <c r="M30" s="9"/>
      <c r="O30" s="212" t="s">
        <v>8</v>
      </c>
    </row>
    <row r="31" spans="1:15" s="4" customFormat="1" ht="9.75" customHeight="1">
      <c r="A31" s="7">
        <v>11</v>
      </c>
      <c r="B31" s="3" t="s">
        <v>71</v>
      </c>
      <c r="C31" s="3"/>
      <c r="D31" s="11">
        <v>1070365</v>
      </c>
      <c r="E31" s="12">
        <v>2690103</v>
      </c>
      <c r="F31" s="12">
        <v>3335831</v>
      </c>
      <c r="G31" s="12">
        <v>27828841</v>
      </c>
      <c r="H31" s="12">
        <v>1103</v>
      </c>
      <c r="I31" s="12">
        <v>25176865</v>
      </c>
      <c r="J31" s="12">
        <v>13200046</v>
      </c>
      <c r="K31" s="12">
        <v>11976819</v>
      </c>
      <c r="L31" s="12">
        <v>2157</v>
      </c>
      <c r="M31" s="12">
        <v>1116237</v>
      </c>
      <c r="N31" s="4">
        <v>44</v>
      </c>
      <c r="O31" s="212">
        <v>11</v>
      </c>
    </row>
    <row r="32" spans="1:15" s="4" customFormat="1" ht="9.75" customHeight="1">
      <c r="A32" s="7">
        <v>12</v>
      </c>
      <c r="B32" s="3" t="s">
        <v>72</v>
      </c>
      <c r="C32" s="3"/>
      <c r="D32" s="11" t="s">
        <v>343</v>
      </c>
      <c r="E32" s="12">
        <v>13190184</v>
      </c>
      <c r="F32" s="12">
        <v>71976029</v>
      </c>
      <c r="G32" s="12">
        <v>1336489612</v>
      </c>
      <c r="H32" s="12">
        <v>5457</v>
      </c>
      <c r="I32" s="12">
        <v>1262140573</v>
      </c>
      <c r="J32" s="12">
        <v>235170252</v>
      </c>
      <c r="K32" s="12">
        <v>1026970321</v>
      </c>
      <c r="L32" s="12">
        <v>10138</v>
      </c>
      <c r="M32" s="12">
        <v>43302944</v>
      </c>
      <c r="N32" s="4">
        <v>177</v>
      </c>
      <c r="O32" s="212">
        <v>12</v>
      </c>
    </row>
    <row r="33" spans="1:15" s="4" customFormat="1" ht="9.75" customHeight="1">
      <c r="A33" s="7">
        <v>13</v>
      </c>
      <c r="B33" s="3" t="s">
        <v>73</v>
      </c>
      <c r="C33" s="3"/>
      <c r="D33" s="11" t="s">
        <v>343</v>
      </c>
      <c r="E33" s="12">
        <v>497649</v>
      </c>
      <c r="F33" s="12">
        <v>2333563</v>
      </c>
      <c r="G33" s="12">
        <v>11317090</v>
      </c>
      <c r="H33" s="12">
        <v>963</v>
      </c>
      <c r="I33" s="12">
        <v>5096534</v>
      </c>
      <c r="J33" s="12">
        <v>-198307</v>
      </c>
      <c r="K33" s="12">
        <v>5294841</v>
      </c>
      <c r="L33" s="12">
        <v>953</v>
      </c>
      <c r="M33" s="12">
        <v>5467108</v>
      </c>
      <c r="N33" s="4">
        <v>465</v>
      </c>
      <c r="O33" s="212">
        <v>13</v>
      </c>
    </row>
    <row r="34" spans="1:15" s="4" customFormat="1" ht="9.75" customHeight="1">
      <c r="A34" s="7">
        <v>14</v>
      </c>
      <c r="B34" s="14" t="s">
        <v>4</v>
      </c>
      <c r="C34" s="14"/>
      <c r="D34" s="16">
        <f>SUM(D31:D33)</f>
        <v>1070365</v>
      </c>
      <c r="E34" s="17">
        <f aca="true" t="shared" si="3" ref="E34:M34">SUM(E31:E33)</f>
        <v>16377936</v>
      </c>
      <c r="F34" s="17">
        <f t="shared" si="3"/>
        <v>77645423</v>
      </c>
      <c r="G34" s="17">
        <f t="shared" si="3"/>
        <v>1375635543</v>
      </c>
      <c r="H34" s="17">
        <v>4811</v>
      </c>
      <c r="I34" s="17">
        <f t="shared" si="3"/>
        <v>1292413972</v>
      </c>
      <c r="J34" s="17">
        <f t="shared" si="3"/>
        <v>248171991</v>
      </c>
      <c r="K34" s="17">
        <f t="shared" si="3"/>
        <v>1044241981</v>
      </c>
      <c r="L34" s="17">
        <v>8884</v>
      </c>
      <c r="M34" s="17">
        <f t="shared" si="3"/>
        <v>49886289</v>
      </c>
      <c r="N34" s="17">
        <v>174</v>
      </c>
      <c r="O34" s="212">
        <v>14</v>
      </c>
    </row>
    <row r="35" spans="1:15" s="4" customFormat="1" ht="9.75" customHeight="1">
      <c r="A35" s="7" t="s">
        <v>8</v>
      </c>
      <c r="B35" s="8" t="s">
        <v>13</v>
      </c>
      <c r="C35" s="8"/>
      <c r="D35" s="10"/>
      <c r="E35" s="9"/>
      <c r="F35" s="9"/>
      <c r="G35" s="9"/>
      <c r="H35" s="9"/>
      <c r="I35" s="9"/>
      <c r="J35" s="9"/>
      <c r="K35" s="9"/>
      <c r="L35" s="9"/>
      <c r="M35" s="9"/>
      <c r="O35" s="212" t="s">
        <v>8</v>
      </c>
    </row>
    <row r="36" spans="1:15" s="4" customFormat="1" ht="9.75" customHeight="1">
      <c r="A36" s="7">
        <v>15</v>
      </c>
      <c r="B36" s="3" t="s">
        <v>74</v>
      </c>
      <c r="C36" s="3"/>
      <c r="D36" s="11">
        <v>1168000</v>
      </c>
      <c r="E36" s="12">
        <v>524400</v>
      </c>
      <c r="F36" s="12">
        <v>333999</v>
      </c>
      <c r="G36" s="12">
        <v>16768338</v>
      </c>
      <c r="H36" s="12">
        <v>756</v>
      </c>
      <c r="I36" s="12">
        <v>14422233</v>
      </c>
      <c r="J36" s="12">
        <v>5537313</v>
      </c>
      <c r="K36" s="12">
        <v>8884920</v>
      </c>
      <c r="L36" s="12">
        <v>1530</v>
      </c>
      <c r="M36" s="12">
        <v>777621</v>
      </c>
      <c r="N36" s="4">
        <v>35</v>
      </c>
      <c r="O36" s="212">
        <v>15</v>
      </c>
    </row>
    <row r="37" spans="1:15" s="4" customFormat="1" ht="9.75" customHeight="1">
      <c r="A37" s="7">
        <v>16</v>
      </c>
      <c r="B37" s="3" t="s">
        <v>75</v>
      </c>
      <c r="C37" s="3"/>
      <c r="D37" s="11">
        <v>879980</v>
      </c>
      <c r="E37" s="12">
        <v>1300398</v>
      </c>
      <c r="F37" s="12">
        <v>1858617</v>
      </c>
      <c r="G37" s="12">
        <v>15615918</v>
      </c>
      <c r="H37" s="12">
        <v>806</v>
      </c>
      <c r="I37" s="12">
        <v>13581386</v>
      </c>
      <c r="J37" s="12">
        <v>11325208</v>
      </c>
      <c r="K37" s="12">
        <v>2256178</v>
      </c>
      <c r="L37" s="12">
        <v>1669</v>
      </c>
      <c r="M37" s="12">
        <v>761839</v>
      </c>
      <c r="N37" s="4">
        <v>39</v>
      </c>
      <c r="O37" s="212">
        <v>16</v>
      </c>
    </row>
    <row r="38" spans="1:15" s="4" customFormat="1" ht="9.75" customHeight="1">
      <c r="A38" s="7">
        <v>17</v>
      </c>
      <c r="B38" s="3" t="s">
        <v>76</v>
      </c>
      <c r="C38" s="3"/>
      <c r="D38" s="11">
        <v>789177</v>
      </c>
      <c r="E38" s="12">
        <v>477336</v>
      </c>
      <c r="F38" s="12">
        <v>2144024</v>
      </c>
      <c r="G38" s="12">
        <v>24107259</v>
      </c>
      <c r="H38" s="12">
        <v>945</v>
      </c>
      <c r="I38" s="12">
        <v>21102015</v>
      </c>
      <c r="J38" s="12">
        <v>14109752</v>
      </c>
      <c r="K38" s="12">
        <v>6992263</v>
      </c>
      <c r="L38" s="12">
        <v>1915</v>
      </c>
      <c r="M38" s="12">
        <v>1946067</v>
      </c>
      <c r="N38" s="4">
        <v>76</v>
      </c>
      <c r="O38" s="212">
        <v>17</v>
      </c>
    </row>
    <row r="39" spans="1:15" s="4" customFormat="1" ht="9.75" customHeight="1">
      <c r="A39" s="7">
        <v>18</v>
      </c>
      <c r="B39" s="3" t="s">
        <v>77</v>
      </c>
      <c r="C39" s="3"/>
      <c r="D39" s="11">
        <v>589527</v>
      </c>
      <c r="E39" s="12">
        <v>901993</v>
      </c>
      <c r="F39" s="12">
        <v>4417112</v>
      </c>
      <c r="G39" s="12">
        <v>51622505</v>
      </c>
      <c r="H39" s="12">
        <v>1695</v>
      </c>
      <c r="I39" s="12">
        <v>47478049</v>
      </c>
      <c r="J39" s="12">
        <v>35949424</v>
      </c>
      <c r="K39" s="12">
        <v>11528625</v>
      </c>
      <c r="L39" s="12">
        <v>3527</v>
      </c>
      <c r="M39" s="12">
        <v>2010419</v>
      </c>
      <c r="N39" s="4">
        <v>66</v>
      </c>
      <c r="O39" s="212">
        <v>18</v>
      </c>
    </row>
    <row r="40" spans="1:15" s="4" customFormat="1" ht="9.75" customHeight="1">
      <c r="A40" s="7">
        <v>19</v>
      </c>
      <c r="B40" s="3" t="s">
        <v>78</v>
      </c>
      <c r="C40" s="3"/>
      <c r="D40" s="11" t="s">
        <v>343</v>
      </c>
      <c r="E40" s="12">
        <v>1168071</v>
      </c>
      <c r="F40" s="12">
        <v>695354</v>
      </c>
      <c r="G40" s="12">
        <v>27779209</v>
      </c>
      <c r="H40" s="12">
        <v>941</v>
      </c>
      <c r="I40" s="12">
        <v>25010782</v>
      </c>
      <c r="J40" s="12">
        <v>7262445</v>
      </c>
      <c r="K40" s="12">
        <v>17748337</v>
      </c>
      <c r="L40" s="12">
        <v>1894</v>
      </c>
      <c r="M40" s="12">
        <v>1909419</v>
      </c>
      <c r="N40" s="4">
        <v>65</v>
      </c>
      <c r="O40" s="212">
        <v>19</v>
      </c>
    </row>
    <row r="41" spans="1:15" s="4" customFormat="1" ht="9.75" customHeight="1">
      <c r="A41" s="7">
        <v>20</v>
      </c>
      <c r="B41" s="3" t="s">
        <v>79</v>
      </c>
      <c r="C41" s="3"/>
      <c r="D41" s="11">
        <v>490985</v>
      </c>
      <c r="E41" s="12">
        <v>641531</v>
      </c>
      <c r="F41" s="12">
        <v>2443533</v>
      </c>
      <c r="G41" s="12">
        <v>22555097</v>
      </c>
      <c r="H41" s="12">
        <v>788</v>
      </c>
      <c r="I41" s="12">
        <v>20616346</v>
      </c>
      <c r="J41" s="12">
        <v>14142414</v>
      </c>
      <c r="K41" s="12">
        <v>6473932</v>
      </c>
      <c r="L41" s="12">
        <v>1690</v>
      </c>
      <c r="M41" s="12">
        <v>947267</v>
      </c>
      <c r="N41" s="4">
        <v>33</v>
      </c>
      <c r="O41" s="212">
        <v>20</v>
      </c>
    </row>
    <row r="42" spans="1:15" s="4" customFormat="1" ht="9.75" customHeight="1">
      <c r="A42" s="7">
        <v>21</v>
      </c>
      <c r="B42" s="3" t="s">
        <v>80</v>
      </c>
      <c r="C42" s="3"/>
      <c r="D42" s="11">
        <v>777303</v>
      </c>
      <c r="E42" s="12">
        <v>563033</v>
      </c>
      <c r="F42" s="12">
        <v>3218666</v>
      </c>
      <c r="G42" s="12">
        <v>33700179</v>
      </c>
      <c r="H42" s="12">
        <v>1145</v>
      </c>
      <c r="I42" s="12">
        <v>31473214</v>
      </c>
      <c r="J42" s="12">
        <v>20537411</v>
      </c>
      <c r="K42" s="12">
        <v>10935803</v>
      </c>
      <c r="L42" s="12">
        <v>2435</v>
      </c>
      <c r="M42" s="12">
        <v>954130</v>
      </c>
      <c r="N42" s="4">
        <v>32</v>
      </c>
      <c r="O42" s="212">
        <v>21</v>
      </c>
    </row>
    <row r="43" spans="1:15" s="4" customFormat="1" ht="9.75" customHeight="1">
      <c r="A43" s="7">
        <v>22</v>
      </c>
      <c r="B43" s="3" t="s">
        <v>81</v>
      </c>
      <c r="C43" s="3"/>
      <c r="D43" s="11" t="s">
        <v>343</v>
      </c>
      <c r="E43" s="12">
        <v>651217</v>
      </c>
      <c r="F43" s="12">
        <v>4863408</v>
      </c>
      <c r="G43" s="12">
        <v>49817069</v>
      </c>
      <c r="H43" s="12">
        <v>1359</v>
      </c>
      <c r="I43" s="12">
        <v>45941986</v>
      </c>
      <c r="J43" s="12">
        <v>36986939</v>
      </c>
      <c r="K43" s="12">
        <v>8955047</v>
      </c>
      <c r="L43" s="12">
        <v>2819</v>
      </c>
      <c r="M43" s="12">
        <v>2916563</v>
      </c>
      <c r="N43" s="4">
        <v>80</v>
      </c>
      <c r="O43" s="212">
        <v>22</v>
      </c>
    </row>
    <row r="44" spans="1:15" s="4" customFormat="1" ht="9.75" customHeight="1">
      <c r="A44" s="7">
        <v>23</v>
      </c>
      <c r="B44" s="3" t="s">
        <v>82</v>
      </c>
      <c r="C44" s="3"/>
      <c r="D44" s="11" t="s">
        <v>343</v>
      </c>
      <c r="E44" s="12">
        <v>1913829</v>
      </c>
      <c r="F44" s="12">
        <v>5763416</v>
      </c>
      <c r="G44" s="12">
        <v>48545490</v>
      </c>
      <c r="H44" s="12">
        <v>1134</v>
      </c>
      <c r="I44" s="12">
        <v>43825632</v>
      </c>
      <c r="J44" s="12">
        <v>28000700</v>
      </c>
      <c r="K44" s="12">
        <v>15824932</v>
      </c>
      <c r="L44" s="12">
        <v>2245</v>
      </c>
      <c r="M44" s="12">
        <v>3869459</v>
      </c>
      <c r="N44" s="4">
        <v>90</v>
      </c>
      <c r="O44" s="212">
        <v>23</v>
      </c>
    </row>
    <row r="45" spans="1:15" s="4" customFormat="1" ht="9.75" customHeight="1">
      <c r="A45" s="7">
        <v>24</v>
      </c>
      <c r="B45" s="3" t="s">
        <v>83</v>
      </c>
      <c r="C45" s="3"/>
      <c r="D45" s="11">
        <v>476173</v>
      </c>
      <c r="E45" s="12">
        <v>436940</v>
      </c>
      <c r="F45" s="12">
        <v>1546568</v>
      </c>
      <c r="G45" s="12">
        <v>13780542</v>
      </c>
      <c r="H45" s="12">
        <v>845</v>
      </c>
      <c r="I45" s="12">
        <v>11983334</v>
      </c>
      <c r="J45" s="12">
        <v>8191219</v>
      </c>
      <c r="K45" s="12">
        <v>3792115</v>
      </c>
      <c r="L45" s="12">
        <v>1780</v>
      </c>
      <c r="M45" s="12">
        <v>852560</v>
      </c>
      <c r="N45" s="4">
        <v>52</v>
      </c>
      <c r="O45" s="212">
        <v>24</v>
      </c>
    </row>
    <row r="46" spans="1:15" s="4" customFormat="1" ht="9.75" customHeight="1">
      <c r="A46" s="7">
        <v>25</v>
      </c>
      <c r="B46" s="3" t="s">
        <v>84</v>
      </c>
      <c r="C46" s="3"/>
      <c r="D46" s="11" t="s">
        <v>343</v>
      </c>
      <c r="E46" s="12">
        <v>645634</v>
      </c>
      <c r="F46" s="12">
        <v>2211326</v>
      </c>
      <c r="G46" s="12">
        <v>16867850</v>
      </c>
      <c r="H46" s="12">
        <v>649</v>
      </c>
      <c r="I46" s="12">
        <v>15877435</v>
      </c>
      <c r="J46" s="12">
        <v>10657327</v>
      </c>
      <c r="K46" s="12">
        <v>5220108</v>
      </c>
      <c r="L46" s="12">
        <v>1470</v>
      </c>
      <c r="M46" s="12">
        <v>670310</v>
      </c>
      <c r="N46" s="4">
        <v>26</v>
      </c>
      <c r="O46" s="212">
        <v>25</v>
      </c>
    </row>
    <row r="47" spans="1:15" s="4" customFormat="1" ht="9.75" customHeight="1">
      <c r="A47" s="7">
        <v>26</v>
      </c>
      <c r="B47" s="3" t="s">
        <v>85</v>
      </c>
      <c r="C47" s="3"/>
      <c r="D47" s="11" t="s">
        <v>343</v>
      </c>
      <c r="E47" s="12">
        <v>473627</v>
      </c>
      <c r="F47" s="12">
        <v>2875471</v>
      </c>
      <c r="G47" s="12">
        <v>17607315</v>
      </c>
      <c r="H47" s="12">
        <v>920</v>
      </c>
      <c r="I47" s="12">
        <v>16355003</v>
      </c>
      <c r="J47" s="12">
        <v>11403749</v>
      </c>
      <c r="K47" s="12">
        <v>4951254</v>
      </c>
      <c r="L47" s="12">
        <v>1954</v>
      </c>
      <c r="M47" s="12">
        <v>986492</v>
      </c>
      <c r="N47" s="4">
        <v>52</v>
      </c>
      <c r="O47" s="212">
        <v>26</v>
      </c>
    </row>
    <row r="48" spans="1:15" s="4" customFormat="1" ht="9.75" customHeight="1">
      <c r="A48" s="7">
        <v>27</v>
      </c>
      <c r="B48" s="3" t="s">
        <v>86</v>
      </c>
      <c r="C48" s="3"/>
      <c r="D48" s="11" t="s">
        <v>343</v>
      </c>
      <c r="E48" s="12">
        <v>427004</v>
      </c>
      <c r="F48" s="12">
        <v>1325778</v>
      </c>
      <c r="G48" s="12">
        <v>18686761</v>
      </c>
      <c r="H48" s="12">
        <v>796</v>
      </c>
      <c r="I48" s="12">
        <v>17529545</v>
      </c>
      <c r="J48" s="12">
        <v>11524473</v>
      </c>
      <c r="K48" s="12">
        <v>6005072</v>
      </c>
      <c r="L48" s="12">
        <v>1795</v>
      </c>
      <c r="M48" s="12">
        <v>907216</v>
      </c>
      <c r="N48" s="4">
        <v>39</v>
      </c>
      <c r="O48" s="212">
        <v>27</v>
      </c>
    </row>
    <row r="49" spans="1:15" s="4" customFormat="1" ht="9.75" customHeight="1">
      <c r="A49" s="7">
        <v>28</v>
      </c>
      <c r="B49" s="3" t="s">
        <v>72</v>
      </c>
      <c r="C49" s="3"/>
      <c r="D49" s="11">
        <v>1628154</v>
      </c>
      <c r="E49" s="12">
        <v>1316695</v>
      </c>
      <c r="F49" s="12">
        <v>11113207</v>
      </c>
      <c r="G49" s="12">
        <v>125481887</v>
      </c>
      <c r="H49" s="12">
        <v>1819</v>
      </c>
      <c r="I49" s="12">
        <v>106248110</v>
      </c>
      <c r="J49" s="12">
        <v>69518524</v>
      </c>
      <c r="K49" s="12">
        <v>36729586</v>
      </c>
      <c r="L49" s="12">
        <v>3185</v>
      </c>
      <c r="M49" s="12">
        <v>11982369</v>
      </c>
      <c r="N49" s="4">
        <v>174</v>
      </c>
      <c r="O49" s="212">
        <v>28</v>
      </c>
    </row>
    <row r="50" spans="1:15" s="4" customFormat="1" ht="9.75" customHeight="1">
      <c r="A50" s="7">
        <v>29</v>
      </c>
      <c r="B50" s="3" t="s">
        <v>87</v>
      </c>
      <c r="C50" s="3"/>
      <c r="D50" s="11">
        <v>483978</v>
      </c>
      <c r="E50" s="12">
        <v>483688</v>
      </c>
      <c r="F50" s="12">
        <v>1168231</v>
      </c>
      <c r="G50" s="12">
        <v>20849524</v>
      </c>
      <c r="H50" s="12">
        <v>1027</v>
      </c>
      <c r="I50" s="12">
        <v>19651440</v>
      </c>
      <c r="J50" s="12">
        <v>14250727</v>
      </c>
      <c r="K50" s="12">
        <v>5400713</v>
      </c>
      <c r="L50" s="12">
        <v>2309</v>
      </c>
      <c r="M50" s="12">
        <v>453461</v>
      </c>
      <c r="N50" s="4">
        <v>22</v>
      </c>
      <c r="O50" s="212">
        <v>29</v>
      </c>
    </row>
    <row r="51" spans="1:15" s="4" customFormat="1" ht="9.75" customHeight="1">
      <c r="A51" s="7">
        <v>30</v>
      </c>
      <c r="B51" s="3" t="s">
        <v>88</v>
      </c>
      <c r="C51" s="3"/>
      <c r="D51" s="11">
        <v>716636</v>
      </c>
      <c r="E51" s="12">
        <v>812056</v>
      </c>
      <c r="F51" s="12">
        <v>3053385</v>
      </c>
      <c r="G51" s="12">
        <v>30551077</v>
      </c>
      <c r="H51" s="12">
        <v>1189</v>
      </c>
      <c r="I51" s="12">
        <v>28610440</v>
      </c>
      <c r="J51" s="12">
        <v>23579435</v>
      </c>
      <c r="K51" s="12">
        <v>5031005</v>
      </c>
      <c r="L51" s="12">
        <v>2620</v>
      </c>
      <c r="M51" s="12">
        <v>888515</v>
      </c>
      <c r="N51" s="4">
        <v>35</v>
      </c>
      <c r="O51" s="212">
        <v>30</v>
      </c>
    </row>
    <row r="52" spans="1:15" s="4" customFormat="1" ht="9.75" customHeight="1">
      <c r="A52" s="7">
        <v>31</v>
      </c>
      <c r="B52" s="3" t="s">
        <v>73</v>
      </c>
      <c r="C52" s="3"/>
      <c r="D52" s="11">
        <v>1671556</v>
      </c>
      <c r="E52" s="12">
        <v>1235021</v>
      </c>
      <c r="F52" s="12">
        <v>3481309</v>
      </c>
      <c r="G52" s="12">
        <v>46627390</v>
      </c>
      <c r="H52" s="12">
        <v>868</v>
      </c>
      <c r="I52" s="12">
        <v>41944697</v>
      </c>
      <c r="J52" s="12">
        <v>26340235</v>
      </c>
      <c r="K52" s="12">
        <v>15604462</v>
      </c>
      <c r="L52" s="12">
        <v>1854</v>
      </c>
      <c r="M52" s="12">
        <v>2456057</v>
      </c>
      <c r="N52" s="4">
        <v>46</v>
      </c>
      <c r="O52" s="212">
        <v>31</v>
      </c>
    </row>
    <row r="53" spans="1:15" s="4" customFormat="1" ht="9.75" customHeight="1">
      <c r="A53" s="7">
        <v>32</v>
      </c>
      <c r="B53" s="3" t="s">
        <v>89</v>
      </c>
      <c r="C53" s="3"/>
      <c r="D53" s="11">
        <v>969806</v>
      </c>
      <c r="E53" s="12">
        <v>923690</v>
      </c>
      <c r="F53" s="12">
        <v>2322625</v>
      </c>
      <c r="G53" s="12">
        <v>33779786</v>
      </c>
      <c r="H53" s="12">
        <v>1220</v>
      </c>
      <c r="I53" s="12">
        <v>30370814</v>
      </c>
      <c r="J53" s="12">
        <v>12717248</v>
      </c>
      <c r="K53" s="12">
        <v>17653566</v>
      </c>
      <c r="L53" s="12">
        <v>2440</v>
      </c>
      <c r="M53" s="12">
        <v>1405019</v>
      </c>
      <c r="N53" s="4">
        <v>51</v>
      </c>
      <c r="O53" s="212">
        <v>32</v>
      </c>
    </row>
    <row r="54" spans="1:15" s="4" customFormat="1" ht="9.75" customHeight="1">
      <c r="A54" s="7">
        <v>33</v>
      </c>
      <c r="B54" s="3" t="s">
        <v>90</v>
      </c>
      <c r="C54" s="3"/>
      <c r="D54" s="11">
        <v>1266810</v>
      </c>
      <c r="E54" s="12">
        <v>852318</v>
      </c>
      <c r="F54" s="12">
        <v>1567427</v>
      </c>
      <c r="G54" s="12">
        <v>31367066</v>
      </c>
      <c r="H54" s="12">
        <v>902</v>
      </c>
      <c r="I54" s="12">
        <v>28284616</v>
      </c>
      <c r="J54" s="12">
        <v>15600245</v>
      </c>
      <c r="K54" s="12">
        <v>12684371</v>
      </c>
      <c r="L54" s="12">
        <v>1951</v>
      </c>
      <c r="M54" s="12">
        <v>1225546</v>
      </c>
      <c r="N54" s="4">
        <v>35</v>
      </c>
      <c r="O54" s="212">
        <v>33</v>
      </c>
    </row>
    <row r="55" spans="1:15" s="4" customFormat="1" ht="9.75" customHeight="1">
      <c r="A55" s="7">
        <v>34</v>
      </c>
      <c r="B55" s="3" t="s">
        <v>91</v>
      </c>
      <c r="C55" s="3"/>
      <c r="D55" s="11">
        <v>1223974</v>
      </c>
      <c r="E55" s="12">
        <v>398582</v>
      </c>
      <c r="F55" s="12">
        <v>2655556</v>
      </c>
      <c r="G55" s="12">
        <v>22509154</v>
      </c>
      <c r="H55" s="12">
        <v>787</v>
      </c>
      <c r="I55" s="12">
        <v>19382437</v>
      </c>
      <c r="J55" s="12">
        <v>11187030</v>
      </c>
      <c r="K55" s="12">
        <v>8195407</v>
      </c>
      <c r="L55" s="12">
        <v>1617</v>
      </c>
      <c r="M55" s="12">
        <v>1392384</v>
      </c>
      <c r="N55" s="4">
        <v>49</v>
      </c>
      <c r="O55" s="212">
        <v>34</v>
      </c>
    </row>
    <row r="56" spans="1:15" s="4" customFormat="1" ht="9.75" customHeight="1">
      <c r="A56" s="7">
        <v>35</v>
      </c>
      <c r="B56" s="14" t="s">
        <v>4</v>
      </c>
      <c r="C56" s="14"/>
      <c r="D56" s="16">
        <f>SUM(D36:D55)</f>
        <v>13132059</v>
      </c>
      <c r="E56" s="17">
        <f>SUM(E36:E55)</f>
        <v>16147063</v>
      </c>
      <c r="F56" s="17">
        <f aca="true" t="shared" si="4" ref="F56:M56">SUM(F36:F55)</f>
        <v>59059012</v>
      </c>
      <c r="G56" s="17">
        <f t="shared" si="4"/>
        <v>668619416</v>
      </c>
      <c r="H56" s="17">
        <v>1100</v>
      </c>
      <c r="I56" s="17">
        <f t="shared" si="4"/>
        <v>599689514</v>
      </c>
      <c r="J56" s="17">
        <f t="shared" si="4"/>
        <v>388821818</v>
      </c>
      <c r="K56" s="17">
        <f t="shared" si="4"/>
        <v>210867696</v>
      </c>
      <c r="L56" s="17">
        <v>2252</v>
      </c>
      <c r="M56" s="17">
        <f t="shared" si="4"/>
        <v>39312713</v>
      </c>
      <c r="N56" s="17">
        <v>65</v>
      </c>
      <c r="O56" s="212">
        <v>35</v>
      </c>
    </row>
    <row r="57" spans="1:15" s="4" customFormat="1" ht="9.75" customHeight="1">
      <c r="A57" s="7">
        <v>36</v>
      </c>
      <c r="B57" s="20" t="s">
        <v>62</v>
      </c>
      <c r="C57" s="20"/>
      <c r="D57" s="16">
        <f>D34+D56</f>
        <v>14202424</v>
      </c>
      <c r="E57" s="17">
        <f>E34+E56</f>
        <v>32524999</v>
      </c>
      <c r="F57" s="17">
        <f>F34+F56</f>
        <v>136704435</v>
      </c>
      <c r="G57" s="17">
        <f>G34+G56</f>
        <v>2044254959</v>
      </c>
      <c r="H57" s="17">
        <v>2294</v>
      </c>
      <c r="I57" s="17">
        <f>I34+I56</f>
        <v>1892103486</v>
      </c>
      <c r="J57" s="17">
        <f>J34+J56</f>
        <v>636993809</v>
      </c>
      <c r="K57" s="17">
        <f>K34+K56</f>
        <v>1255109677</v>
      </c>
      <c r="L57" s="17">
        <v>4641</v>
      </c>
      <c r="M57" s="17">
        <f>M34+M56</f>
        <v>89199002</v>
      </c>
      <c r="N57" s="17">
        <v>100</v>
      </c>
      <c r="O57" s="212">
        <v>36</v>
      </c>
    </row>
    <row r="58" spans="1:15" s="4" customFormat="1" ht="6.75" customHeight="1">
      <c r="A58" s="7"/>
      <c r="B58" s="20"/>
      <c r="C58" s="20"/>
      <c r="D58" s="17"/>
      <c r="E58" s="17"/>
      <c r="F58" s="17"/>
      <c r="G58" s="17"/>
      <c r="H58" s="17"/>
      <c r="I58" s="17"/>
      <c r="J58" s="17"/>
      <c r="K58" s="17"/>
      <c r="L58" s="17"/>
      <c r="M58" s="17"/>
      <c r="N58" s="17"/>
      <c r="O58" s="212"/>
    </row>
    <row r="59" spans="1:15" s="6" customFormat="1" ht="11.25" customHeight="1">
      <c r="A59" s="215"/>
      <c r="B59" s="90"/>
      <c r="C59" s="90"/>
      <c r="D59" s="90"/>
      <c r="E59" s="90"/>
      <c r="F59" s="90"/>
      <c r="H59" s="85" t="s">
        <v>6</v>
      </c>
      <c r="I59" s="90" t="s">
        <v>92</v>
      </c>
      <c r="J59" s="114"/>
      <c r="K59" s="114"/>
      <c r="L59" s="90"/>
      <c r="M59" s="90"/>
      <c r="O59" s="215"/>
    </row>
    <row r="60" spans="1:15" s="4" customFormat="1" ht="7.5" customHeight="1">
      <c r="A60" s="7" t="s">
        <v>8</v>
      </c>
      <c r="B60" s="8" t="s">
        <v>9</v>
      </c>
      <c r="C60" s="8"/>
      <c r="D60" s="10"/>
      <c r="E60" s="9"/>
      <c r="F60" s="9"/>
      <c r="G60" s="9"/>
      <c r="H60" s="9"/>
      <c r="I60" s="9"/>
      <c r="J60" s="9"/>
      <c r="K60" s="9"/>
      <c r="L60" s="9"/>
      <c r="M60" s="9"/>
      <c r="O60" s="212" t="s">
        <v>8</v>
      </c>
    </row>
    <row r="61" spans="1:15" s="4" customFormat="1" ht="9.75" customHeight="1">
      <c r="A61" s="7">
        <v>37</v>
      </c>
      <c r="B61" s="3" t="s">
        <v>93</v>
      </c>
      <c r="C61" s="3"/>
      <c r="D61" s="11">
        <v>1116368</v>
      </c>
      <c r="E61" s="12">
        <v>1207493</v>
      </c>
      <c r="F61" s="12">
        <v>3494698</v>
      </c>
      <c r="G61" s="12">
        <v>12138741</v>
      </c>
      <c r="H61" s="12">
        <v>1021</v>
      </c>
      <c r="I61" s="12">
        <v>9895376</v>
      </c>
      <c r="J61" s="12">
        <v>5117563</v>
      </c>
      <c r="K61" s="12">
        <v>4777813</v>
      </c>
      <c r="L61" s="12">
        <v>1765</v>
      </c>
      <c r="M61" s="12">
        <v>827722</v>
      </c>
      <c r="N61" s="4">
        <v>70</v>
      </c>
      <c r="O61" s="212">
        <v>37</v>
      </c>
    </row>
    <row r="62" spans="1:15" s="4" customFormat="1" ht="9.75" customHeight="1">
      <c r="A62" s="7">
        <v>38</v>
      </c>
      <c r="B62" s="3" t="s">
        <v>94</v>
      </c>
      <c r="C62" s="3"/>
      <c r="D62" s="11">
        <v>604855</v>
      </c>
      <c r="E62" s="12">
        <v>565205</v>
      </c>
      <c r="F62" s="12">
        <v>202739</v>
      </c>
      <c r="G62" s="12">
        <v>7169022</v>
      </c>
      <c r="H62" s="12">
        <v>872</v>
      </c>
      <c r="I62" s="12">
        <v>5649552</v>
      </c>
      <c r="J62" s="12">
        <v>852557</v>
      </c>
      <c r="K62" s="12">
        <v>4796995</v>
      </c>
      <c r="L62" s="12">
        <v>1659</v>
      </c>
      <c r="M62" s="12">
        <v>645066</v>
      </c>
      <c r="N62" s="4">
        <v>78</v>
      </c>
      <c r="O62" s="212">
        <v>38</v>
      </c>
    </row>
    <row r="63" spans="1:15" s="4" customFormat="1" ht="9.75" customHeight="1">
      <c r="A63" s="7">
        <v>39</v>
      </c>
      <c r="B63" s="3" t="s">
        <v>95</v>
      </c>
      <c r="C63" s="3"/>
      <c r="D63" s="11" t="s">
        <v>343</v>
      </c>
      <c r="E63" s="12">
        <v>719460</v>
      </c>
      <c r="F63" s="12">
        <v>339289</v>
      </c>
      <c r="G63" s="12">
        <v>8042926</v>
      </c>
      <c r="H63" s="12">
        <v>1025</v>
      </c>
      <c r="I63" s="12">
        <v>7121504</v>
      </c>
      <c r="J63" s="12">
        <v>1658709</v>
      </c>
      <c r="K63" s="12">
        <v>5462795</v>
      </c>
      <c r="L63" s="12">
        <v>2059</v>
      </c>
      <c r="M63" s="12">
        <v>354195</v>
      </c>
      <c r="N63" s="4">
        <v>45</v>
      </c>
      <c r="O63" s="212">
        <v>39</v>
      </c>
    </row>
    <row r="64" spans="1:15" s="4" customFormat="1" ht="9.75" customHeight="1">
      <c r="A64" s="7">
        <v>40</v>
      </c>
      <c r="B64" s="14" t="s">
        <v>4</v>
      </c>
      <c r="C64" s="14"/>
      <c r="D64" s="16">
        <f>SUM(D61:D63)</f>
        <v>1721223</v>
      </c>
      <c r="E64" s="17">
        <f>SUM(E61:E63)</f>
        <v>2492158</v>
      </c>
      <c r="F64" s="17">
        <f aca="true" t="shared" si="5" ref="F64:M64">SUM(F61:F63)</f>
        <v>4036726</v>
      </c>
      <c r="G64" s="17">
        <f t="shared" si="5"/>
        <v>27350689</v>
      </c>
      <c r="H64" s="17">
        <v>970</v>
      </c>
      <c r="I64" s="17">
        <f t="shared" si="5"/>
        <v>22666432</v>
      </c>
      <c r="J64" s="17">
        <f t="shared" si="5"/>
        <v>7628829</v>
      </c>
      <c r="K64" s="17">
        <f t="shared" si="5"/>
        <v>15037603</v>
      </c>
      <c r="L64" s="17">
        <v>1800</v>
      </c>
      <c r="M64" s="17">
        <f t="shared" si="5"/>
        <v>1826983</v>
      </c>
      <c r="N64" s="17">
        <v>65</v>
      </c>
      <c r="O64" s="212">
        <v>40</v>
      </c>
    </row>
    <row r="65" spans="1:15" s="4" customFormat="1" ht="6" customHeight="1">
      <c r="A65" s="7"/>
      <c r="B65" s="2"/>
      <c r="C65" s="2"/>
      <c r="D65" s="16"/>
      <c r="E65" s="24"/>
      <c r="F65" s="24"/>
      <c r="G65" s="24"/>
      <c r="H65" s="13"/>
      <c r="I65" s="24"/>
      <c r="J65" s="24"/>
      <c r="K65" s="24"/>
      <c r="L65" s="24"/>
      <c r="M65" s="24"/>
      <c r="O65" s="212"/>
    </row>
    <row r="66" spans="1:15" s="4" customFormat="1" ht="9.75" customHeight="1">
      <c r="A66" s="7" t="s">
        <v>8</v>
      </c>
      <c r="B66" s="8" t="s">
        <v>25</v>
      </c>
      <c r="C66" s="8"/>
      <c r="D66" s="30"/>
      <c r="E66" s="9"/>
      <c r="F66" s="9"/>
      <c r="G66" s="9"/>
      <c r="H66" s="9"/>
      <c r="I66" s="9"/>
      <c r="J66" s="9"/>
      <c r="K66" s="9"/>
      <c r="L66" s="9"/>
      <c r="M66" s="9"/>
      <c r="O66" s="212" t="s">
        <v>8</v>
      </c>
    </row>
    <row r="67" spans="1:15" s="4" customFormat="1" ht="9.75" customHeight="1">
      <c r="A67" s="7">
        <v>41</v>
      </c>
      <c r="B67" s="3" t="s">
        <v>96</v>
      </c>
      <c r="C67" s="3"/>
      <c r="D67" s="11">
        <v>761956</v>
      </c>
      <c r="E67" s="12">
        <v>583434</v>
      </c>
      <c r="F67" s="12">
        <v>922656</v>
      </c>
      <c r="G67" s="12">
        <v>15010068</v>
      </c>
      <c r="H67" s="12">
        <v>632</v>
      </c>
      <c r="I67" s="12">
        <v>13275949</v>
      </c>
      <c r="J67" s="12">
        <v>6915530</v>
      </c>
      <c r="K67" s="12">
        <v>6360419</v>
      </c>
      <c r="L67" s="12">
        <v>1354</v>
      </c>
      <c r="M67" s="12">
        <v>660883</v>
      </c>
      <c r="N67" s="4">
        <v>28</v>
      </c>
      <c r="O67" s="212">
        <v>41</v>
      </c>
    </row>
    <row r="68" spans="1:15" s="4" customFormat="1" ht="9.75" customHeight="1">
      <c r="A68" s="7">
        <v>42</v>
      </c>
      <c r="B68" s="3" t="s">
        <v>97</v>
      </c>
      <c r="C68" s="3"/>
      <c r="D68" s="11">
        <v>327648</v>
      </c>
      <c r="E68" s="12">
        <v>420181</v>
      </c>
      <c r="F68" s="12">
        <v>213644</v>
      </c>
      <c r="G68" s="12">
        <v>6228870</v>
      </c>
      <c r="H68" s="12">
        <v>389</v>
      </c>
      <c r="I68" s="12">
        <v>5579903</v>
      </c>
      <c r="J68" s="12">
        <v>1499924</v>
      </c>
      <c r="K68" s="12">
        <v>4079979</v>
      </c>
      <c r="L68" s="12">
        <v>907</v>
      </c>
      <c r="M68" s="12">
        <v>87703</v>
      </c>
      <c r="N68" s="4">
        <v>5</v>
      </c>
      <c r="O68" s="212">
        <v>42</v>
      </c>
    </row>
    <row r="69" spans="1:15" s="4" customFormat="1" ht="9.75" customHeight="1">
      <c r="A69" s="7">
        <v>43</v>
      </c>
      <c r="B69" s="3" t="s">
        <v>98</v>
      </c>
      <c r="C69" s="3"/>
      <c r="D69" s="11">
        <v>656105</v>
      </c>
      <c r="E69" s="12">
        <v>932186</v>
      </c>
      <c r="F69" s="12">
        <v>1001351</v>
      </c>
      <c r="G69" s="12">
        <v>19361287</v>
      </c>
      <c r="H69" s="12">
        <v>767</v>
      </c>
      <c r="I69" s="12">
        <v>17213503</v>
      </c>
      <c r="J69" s="12">
        <v>9921619</v>
      </c>
      <c r="K69" s="12">
        <v>7291884</v>
      </c>
      <c r="L69" s="12">
        <v>1590</v>
      </c>
      <c r="M69" s="12">
        <v>1264385</v>
      </c>
      <c r="N69" s="4">
        <v>50</v>
      </c>
      <c r="O69" s="212">
        <v>43</v>
      </c>
    </row>
    <row r="70" spans="1:15" s="4" customFormat="1" ht="9.75" customHeight="1">
      <c r="A70" s="7">
        <v>44</v>
      </c>
      <c r="B70" s="3" t="s">
        <v>93</v>
      </c>
      <c r="C70" s="3"/>
      <c r="D70" s="11">
        <v>670000</v>
      </c>
      <c r="E70" s="12">
        <v>892340</v>
      </c>
      <c r="F70" s="12">
        <v>3451459</v>
      </c>
      <c r="G70" s="12">
        <v>39889784</v>
      </c>
      <c r="H70" s="12">
        <v>1211</v>
      </c>
      <c r="I70" s="12">
        <v>38481628</v>
      </c>
      <c r="J70" s="12">
        <v>32575671</v>
      </c>
      <c r="K70" s="12">
        <v>5905957</v>
      </c>
      <c r="L70" s="12">
        <v>2771</v>
      </c>
      <c r="M70" s="12">
        <v>521588</v>
      </c>
      <c r="N70" s="4">
        <v>16</v>
      </c>
      <c r="O70" s="212">
        <v>44</v>
      </c>
    </row>
    <row r="71" spans="1:15" s="4" customFormat="1" ht="9.75" customHeight="1">
      <c r="A71" s="7">
        <v>45</v>
      </c>
      <c r="B71" s="3" t="s">
        <v>94</v>
      </c>
      <c r="C71" s="3"/>
      <c r="D71" s="11" t="s">
        <v>343</v>
      </c>
      <c r="E71" s="12">
        <v>2185220</v>
      </c>
      <c r="F71" s="12">
        <v>616232</v>
      </c>
      <c r="G71" s="12">
        <v>17747370</v>
      </c>
      <c r="H71" s="12">
        <v>469</v>
      </c>
      <c r="I71" s="12">
        <v>16889733</v>
      </c>
      <c r="J71" s="12">
        <v>7164611</v>
      </c>
      <c r="K71" s="12">
        <v>9725122</v>
      </c>
      <c r="L71" s="12">
        <v>1100</v>
      </c>
      <c r="M71" s="12">
        <v>554767</v>
      </c>
      <c r="N71" s="4">
        <v>15</v>
      </c>
      <c r="O71" s="212">
        <v>45</v>
      </c>
    </row>
    <row r="72" spans="1:15" s="4" customFormat="1" ht="9.75" customHeight="1">
      <c r="A72" s="7">
        <v>46</v>
      </c>
      <c r="B72" s="3" t="s">
        <v>99</v>
      </c>
      <c r="C72" s="3"/>
      <c r="D72" s="11">
        <v>728577</v>
      </c>
      <c r="E72" s="12">
        <v>253726</v>
      </c>
      <c r="F72" s="12">
        <v>498467</v>
      </c>
      <c r="G72" s="12">
        <v>8397704</v>
      </c>
      <c r="H72" s="12">
        <v>557</v>
      </c>
      <c r="I72" s="12">
        <v>7130693</v>
      </c>
      <c r="J72" s="12">
        <v>4320295</v>
      </c>
      <c r="K72" s="12">
        <v>2810398</v>
      </c>
      <c r="L72" s="12">
        <v>1175</v>
      </c>
      <c r="M72" s="12">
        <v>379211</v>
      </c>
      <c r="N72" s="4">
        <v>25</v>
      </c>
      <c r="O72" s="212">
        <v>46</v>
      </c>
    </row>
    <row r="73" spans="1:15" s="4" customFormat="1" ht="9.75" customHeight="1">
      <c r="A73" s="7">
        <v>47</v>
      </c>
      <c r="B73" s="3" t="s">
        <v>100</v>
      </c>
      <c r="C73" s="3"/>
      <c r="D73" s="11" t="s">
        <v>343</v>
      </c>
      <c r="E73" s="12">
        <v>968771</v>
      </c>
      <c r="F73" s="12">
        <v>1019746</v>
      </c>
      <c r="G73" s="12">
        <v>16040696</v>
      </c>
      <c r="H73" s="12">
        <v>647</v>
      </c>
      <c r="I73" s="12">
        <v>15189647</v>
      </c>
      <c r="J73" s="12">
        <v>8398115</v>
      </c>
      <c r="K73" s="12">
        <v>6791532</v>
      </c>
      <c r="L73" s="12">
        <v>1507</v>
      </c>
      <c r="M73" s="12">
        <v>336595</v>
      </c>
      <c r="N73" s="4">
        <v>14</v>
      </c>
      <c r="O73" s="212">
        <v>47</v>
      </c>
    </row>
    <row r="74" spans="1:15" s="4" customFormat="1" ht="9.75" customHeight="1">
      <c r="A74" s="7">
        <v>48</v>
      </c>
      <c r="B74" s="3" t="s">
        <v>101</v>
      </c>
      <c r="C74" s="3"/>
      <c r="D74" s="11">
        <v>811341</v>
      </c>
      <c r="E74" s="12">
        <v>466700</v>
      </c>
      <c r="F74" s="12">
        <v>2812874</v>
      </c>
      <c r="G74" s="12">
        <v>20415026</v>
      </c>
      <c r="H74" s="12">
        <v>967</v>
      </c>
      <c r="I74" s="12">
        <v>19043656</v>
      </c>
      <c r="J74" s="12">
        <v>15513673</v>
      </c>
      <c r="K74" s="12">
        <v>3529983</v>
      </c>
      <c r="L74" s="12">
        <v>2179</v>
      </c>
      <c r="M74" s="12">
        <v>267710</v>
      </c>
      <c r="N74" s="4">
        <v>13</v>
      </c>
      <c r="O74" s="212">
        <v>48</v>
      </c>
    </row>
    <row r="75" spans="1:15" s="4" customFormat="1" ht="9.75" customHeight="1">
      <c r="A75" s="7">
        <v>49</v>
      </c>
      <c r="B75" s="3" t="s">
        <v>102</v>
      </c>
      <c r="C75" s="3"/>
      <c r="D75" s="11">
        <v>1102160</v>
      </c>
      <c r="E75" s="12">
        <v>346450</v>
      </c>
      <c r="F75" s="12">
        <v>1116464</v>
      </c>
      <c r="G75" s="12">
        <v>21466254</v>
      </c>
      <c r="H75" s="12">
        <v>1121</v>
      </c>
      <c r="I75" s="12">
        <v>18979106</v>
      </c>
      <c r="J75" s="12">
        <v>15536351</v>
      </c>
      <c r="K75" s="12">
        <v>3442755</v>
      </c>
      <c r="L75" s="12">
        <v>2425</v>
      </c>
      <c r="M75" s="12">
        <v>719077</v>
      </c>
      <c r="N75" s="4">
        <v>38</v>
      </c>
      <c r="O75" s="212">
        <v>49</v>
      </c>
    </row>
    <row r="76" spans="1:15" s="4" customFormat="1" ht="9.75" customHeight="1">
      <c r="A76" s="7">
        <v>50</v>
      </c>
      <c r="B76" s="14" t="s">
        <v>4</v>
      </c>
      <c r="C76" s="14"/>
      <c r="D76" s="16">
        <f>SUM(D67:D75)</f>
        <v>5057787</v>
      </c>
      <c r="E76" s="17">
        <f>SUM(E67:E75)</f>
        <v>7049008</v>
      </c>
      <c r="F76" s="17">
        <f aca="true" t="shared" si="6" ref="F76:M76">SUM(F67:F75)</f>
        <v>11652893</v>
      </c>
      <c r="G76" s="17">
        <f t="shared" si="6"/>
        <v>164557059</v>
      </c>
      <c r="H76" s="17">
        <v>773</v>
      </c>
      <c r="I76" s="17">
        <f t="shared" si="6"/>
        <v>151783818</v>
      </c>
      <c r="J76" s="17">
        <f t="shared" si="6"/>
        <v>101845789</v>
      </c>
      <c r="K76" s="17">
        <f t="shared" si="6"/>
        <v>49938029</v>
      </c>
      <c r="L76" s="17">
        <v>1724</v>
      </c>
      <c r="M76" s="17">
        <f t="shared" si="6"/>
        <v>4791919</v>
      </c>
      <c r="N76" s="17">
        <v>23</v>
      </c>
      <c r="O76" s="212">
        <v>50</v>
      </c>
    </row>
    <row r="77" spans="1:15" s="4" customFormat="1" ht="9.75" customHeight="1">
      <c r="A77" s="7">
        <v>51</v>
      </c>
      <c r="B77" s="20" t="s">
        <v>63</v>
      </c>
      <c r="C77" s="20"/>
      <c r="D77" s="16">
        <f>D64+D76</f>
        <v>6779010</v>
      </c>
      <c r="E77" s="17">
        <f>E64+E76</f>
        <v>9541166</v>
      </c>
      <c r="F77" s="17">
        <f aca="true" t="shared" si="7" ref="F77:M77">F64+F76</f>
        <v>15689619</v>
      </c>
      <c r="G77" s="17">
        <f t="shared" si="7"/>
        <v>191907748</v>
      </c>
      <c r="H77" s="17">
        <v>787</v>
      </c>
      <c r="I77" s="17">
        <f t="shared" si="7"/>
        <v>174450250</v>
      </c>
      <c r="J77" s="17">
        <f t="shared" si="7"/>
        <v>109474618</v>
      </c>
      <c r="K77" s="17">
        <f t="shared" si="7"/>
        <v>64975632</v>
      </c>
      <c r="L77" s="17">
        <v>1724</v>
      </c>
      <c r="M77" s="17">
        <f t="shared" si="7"/>
        <v>6618902</v>
      </c>
      <c r="N77" s="17">
        <v>27</v>
      </c>
      <c r="O77" s="212">
        <v>51</v>
      </c>
    </row>
    <row r="78" spans="1:15" s="4" customFormat="1" ht="9" customHeight="1">
      <c r="A78" s="387" t="s">
        <v>36</v>
      </c>
      <c r="B78" s="387"/>
      <c r="C78" s="387"/>
      <c r="D78" s="387"/>
      <c r="E78" s="387"/>
      <c r="F78" s="387"/>
      <c r="G78" s="387"/>
      <c r="H78" s="387"/>
      <c r="I78" s="387"/>
      <c r="J78" s="387"/>
      <c r="K78" s="24"/>
      <c r="L78" s="24"/>
      <c r="M78" s="24"/>
      <c r="O78" s="212"/>
    </row>
    <row r="79" spans="1:15" s="52" customFormat="1" ht="9" customHeight="1">
      <c r="A79" s="384" t="s">
        <v>148</v>
      </c>
      <c r="B79" s="384"/>
      <c r="C79" s="384"/>
      <c r="D79" s="384"/>
      <c r="E79" s="384"/>
      <c r="F79" s="384"/>
      <c r="G79" s="384"/>
      <c r="H79" s="155"/>
      <c r="I79" s="155"/>
      <c r="J79" s="155"/>
      <c r="K79" s="156"/>
      <c r="L79" s="156"/>
      <c r="M79" s="156"/>
      <c r="O79" s="240"/>
    </row>
    <row r="80" spans="1:15" s="52" customFormat="1" ht="12.75" customHeight="1">
      <c r="A80" s="384" t="s">
        <v>417</v>
      </c>
      <c r="B80" s="384"/>
      <c r="C80" s="384"/>
      <c r="D80" s="384"/>
      <c r="E80" s="384"/>
      <c r="F80" s="384"/>
      <c r="G80" s="384"/>
      <c r="O80" s="240"/>
    </row>
  </sheetData>
  <sheetProtection/>
  <mergeCells count="25">
    <mergeCell ref="A79:G79"/>
    <mergeCell ref="A80:G80"/>
    <mergeCell ref="G17:H17"/>
    <mergeCell ref="A78:J78"/>
    <mergeCell ref="I17:J17"/>
    <mergeCell ref="J13:K14"/>
    <mergeCell ref="F13:F15"/>
    <mergeCell ref="E1:F1"/>
    <mergeCell ref="G1:H1"/>
    <mergeCell ref="I1:L1"/>
    <mergeCell ref="M10:N10"/>
    <mergeCell ref="B5:C16"/>
    <mergeCell ref="I5:J5"/>
    <mergeCell ref="M9:N9"/>
    <mergeCell ref="G5:H5"/>
    <mergeCell ref="B2:H2"/>
    <mergeCell ref="E5:F12"/>
    <mergeCell ref="I2:L2"/>
    <mergeCell ref="J10:K10"/>
    <mergeCell ref="B3:H3"/>
    <mergeCell ref="I3:J3"/>
    <mergeCell ref="D6:D15"/>
    <mergeCell ref="G6:G15"/>
    <mergeCell ref="I6:N7"/>
    <mergeCell ref="M11:N11"/>
  </mergeCells>
  <printOptions/>
  <pageMargins left="0.7874015748031497" right="0.7874015748031497" top="0.5905511811023622" bottom="0.7874015748031497" header="0.5118110236220472" footer="0.5118110236220472"/>
  <pageSetup horizontalDpi="600" verticalDpi="600" orientation="portrait" scale="80" r:id="rId3"/>
  <headerFooter differentOddEven="1" alignWithMargins="0">
    <oddFooter>&amp;C20</oddFooter>
    <evenFooter>&amp;C21</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Weber, Ulrike (LfStaD)</cp:lastModifiedBy>
  <cp:lastPrinted>2014-12-18T06:49:56Z</cp:lastPrinted>
  <dcterms:created xsi:type="dcterms:W3CDTF">2006-10-19T12:47:06Z</dcterms:created>
  <dcterms:modified xsi:type="dcterms:W3CDTF">2014-12-18T10:34:43Z</dcterms:modified>
  <cp:category/>
  <cp:version/>
  <cp:contentType/>
  <cp:contentStatus/>
</cp:coreProperties>
</file>