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6" windowWidth="14940" windowHeight="9036" activeTab="0"/>
  </bookViews>
  <sheets>
    <sheet name="Tab1-S8" sheetId="1" r:id="rId1"/>
    <sheet name="Tab1-S9" sheetId="2" r:id="rId2"/>
    <sheet name="Tab2-S10" sheetId="3" r:id="rId3"/>
    <sheet name="Tab2-S11" sheetId="4" r:id="rId4"/>
    <sheet name="Tab3-S12-S13" sheetId="5" r:id="rId5"/>
    <sheet name="Tab3-S14-S15" sheetId="6" r:id="rId6"/>
    <sheet name="Tab4-S16-S17" sheetId="7" r:id="rId7"/>
    <sheet name="Tab4-S18-S19" sheetId="8" r:id="rId8"/>
    <sheet name="Tab4-S20-S21" sheetId="9" r:id="rId9"/>
    <sheet name="Tab4-S22-S23" sheetId="10" r:id="rId10"/>
    <sheet name="Tab4-S24-S25" sheetId="11" r:id="rId11"/>
    <sheet name="Tab4-S26-S27" sheetId="12" r:id="rId12"/>
    <sheet name="Tab4-S28-S29" sheetId="13" r:id="rId13"/>
    <sheet name="Tab4-S30-S31" sheetId="14" r:id="rId14"/>
    <sheet name="Tab4-S32-S33" sheetId="15" r:id="rId15"/>
    <sheet name="Tab5-S34-S35" sheetId="16" r:id="rId16"/>
    <sheet name="Tab5-S36-S37" sheetId="17" r:id="rId17"/>
    <sheet name="Tab5-S38-S39" sheetId="18" r:id="rId18"/>
  </sheets>
  <definedNames>
    <definedName name="_xlnm.Print_Area" localSheetId="0">'Tab1-S8'!$A$1:$H$72</definedName>
    <definedName name="_xlnm.Print_Area" localSheetId="1">'Tab1-S9'!$A$1:$H$72</definedName>
    <definedName name="_xlnm.Print_Area" localSheetId="2">'Tab2-S10'!$A$1:$H$64</definedName>
    <definedName name="_xlnm.Print_Area" localSheetId="3">'Tab2-S11'!$A$1:$H$63</definedName>
    <definedName name="_xlnm.Print_Area" localSheetId="5">'Tab3-S14-S15'!$A$1:$Q$63</definedName>
    <definedName name="_xlnm.Print_Area" localSheetId="6">'Tab4-S16-S17'!$A$1:$M$79</definedName>
    <definedName name="_xlnm.Print_Area" localSheetId="9">'Tab4-S22-S23'!$A$1:$M$77</definedName>
    <definedName name="_xlnm.Print_Area" localSheetId="12">'Tab4-S28-S29'!$A$1:$M$62</definedName>
    <definedName name="_xlnm.Print_Area" localSheetId="13">'Tab4-S30-S31'!$A$1:$O$62</definedName>
    <definedName name="_xlnm.Print_Area" localSheetId="16">'Tab5-S36-S37'!$A$1:$L$79</definedName>
    <definedName name="_xlnm.Print_Area" localSheetId="17">'Tab5-S38-S39'!$A$1:$L$66</definedName>
  </definedNames>
  <calcPr fullCalcOnLoad="1"/>
</workbook>
</file>

<file path=xl/comments12.xml><?xml version="1.0" encoding="utf-8"?>
<comments xmlns="http://schemas.openxmlformats.org/spreadsheetml/2006/main">
  <authors>
    <author>lfstad-schmoeg</author>
  </authors>
  <commentList>
    <comment ref="H34" authorId="0">
      <text>
        <r>
          <rPr>
            <b/>
            <sz val="10"/>
            <rFont val="Tahoma"/>
            <family val="2"/>
          </rPr>
          <t>lfstad-schmoeg:</t>
        </r>
        <r>
          <rPr>
            <sz val="10"/>
            <rFont val="Tahoma"/>
            <family val="2"/>
          </rPr>
          <t xml:space="preserve">
aus Tabellen abschreiben</t>
        </r>
      </text>
    </comment>
    <comment ref="H55" authorId="0">
      <text>
        <r>
          <rPr>
            <b/>
            <sz val="10"/>
            <rFont val="Tahoma"/>
            <family val="2"/>
          </rPr>
          <t>lfstad-schmoeg:</t>
        </r>
        <r>
          <rPr>
            <sz val="10"/>
            <rFont val="Tahoma"/>
            <family val="2"/>
          </rPr>
          <t xml:space="preserve">
aus Tabellen abschreiben</t>
        </r>
      </text>
    </comment>
    <comment ref="H75" authorId="0">
      <text>
        <r>
          <rPr>
            <b/>
            <sz val="10"/>
            <rFont val="Tahoma"/>
            <family val="2"/>
          </rPr>
          <t>lfstad-schmoeg:</t>
        </r>
        <r>
          <rPr>
            <sz val="10"/>
            <rFont val="Tahoma"/>
            <family val="2"/>
          </rPr>
          <t xml:space="preserve">
aus Tabellen abschreiben</t>
        </r>
      </text>
    </comment>
    <comment ref="L34" authorId="0">
      <text>
        <r>
          <rPr>
            <b/>
            <sz val="10"/>
            <rFont val="Tahoma"/>
            <family val="2"/>
          </rPr>
          <t>lfstad-schmoeg:</t>
        </r>
        <r>
          <rPr>
            <sz val="10"/>
            <rFont val="Tahoma"/>
            <family val="2"/>
          </rPr>
          <t xml:space="preserve">
aus Tabellen abschreiben</t>
        </r>
      </text>
    </comment>
    <comment ref="N34" authorId="0">
      <text>
        <r>
          <rPr>
            <b/>
            <sz val="10"/>
            <rFont val="Tahoma"/>
            <family val="2"/>
          </rPr>
          <t>lfstad-schmoeg:</t>
        </r>
        <r>
          <rPr>
            <sz val="10"/>
            <rFont val="Tahoma"/>
            <family val="2"/>
          </rPr>
          <t xml:space="preserve">
aus Tabellen abschreiben</t>
        </r>
      </text>
    </comment>
    <comment ref="L75" authorId="0">
      <text>
        <r>
          <rPr>
            <b/>
            <sz val="10"/>
            <rFont val="Tahoma"/>
            <family val="2"/>
          </rPr>
          <t>lfstad-schmoeg:</t>
        </r>
        <r>
          <rPr>
            <sz val="10"/>
            <rFont val="Tahoma"/>
            <family val="2"/>
          </rPr>
          <t xml:space="preserve">
aus Tabellen abschreiben</t>
        </r>
      </text>
    </comment>
    <comment ref="N75" authorId="0">
      <text>
        <r>
          <rPr>
            <b/>
            <sz val="10"/>
            <rFont val="Tahoma"/>
            <family val="2"/>
          </rPr>
          <t>lfstad-schmoeg:</t>
        </r>
        <r>
          <rPr>
            <sz val="10"/>
            <rFont val="Tahoma"/>
            <family val="2"/>
          </rPr>
          <t xml:space="preserve">
aus Tabellen abschreiben</t>
        </r>
      </text>
    </comment>
  </commentList>
</comments>
</file>

<file path=xl/comments15.xml><?xml version="1.0" encoding="utf-8"?>
<comments xmlns="http://schemas.openxmlformats.org/spreadsheetml/2006/main">
  <authors>
    <author>lfstad-schmoeg</author>
  </authors>
  <commentList>
    <comment ref="H57" authorId="0">
      <text>
        <r>
          <rPr>
            <b/>
            <sz val="10"/>
            <rFont val="Tahoma"/>
            <family val="2"/>
          </rPr>
          <t>lfstad-schmoeg:</t>
        </r>
        <r>
          <rPr>
            <sz val="10"/>
            <rFont val="Tahoma"/>
            <family val="2"/>
          </rPr>
          <t xml:space="preserve">
</t>
        </r>
      </text>
    </comment>
    <comment ref="H36" authorId="0">
      <text>
        <r>
          <rPr>
            <b/>
            <sz val="10"/>
            <rFont val="Tahoma"/>
            <family val="2"/>
          </rPr>
          <t>lfstad-schmoeg:</t>
        </r>
        <r>
          <rPr>
            <sz val="10"/>
            <rFont val="Tahoma"/>
            <family val="2"/>
          </rPr>
          <t xml:space="preserve">
aus Tabellen abschreiben</t>
        </r>
      </text>
    </comment>
    <comment ref="L36" authorId="0">
      <text>
        <r>
          <rPr>
            <b/>
            <sz val="10"/>
            <rFont val="Tahoma"/>
            <family val="2"/>
          </rPr>
          <t>lfstad-schmoeg:</t>
        </r>
        <r>
          <rPr>
            <sz val="10"/>
            <rFont val="Tahoma"/>
            <family val="2"/>
          </rPr>
          <t xml:space="preserve">
aus Tabellen abschreiben</t>
        </r>
      </text>
    </comment>
    <comment ref="N36" authorId="0">
      <text>
        <r>
          <rPr>
            <b/>
            <sz val="10"/>
            <rFont val="Tahoma"/>
            <family val="2"/>
          </rPr>
          <t>lfstad-schmoeg:</t>
        </r>
        <r>
          <rPr>
            <sz val="10"/>
            <rFont val="Tahoma"/>
            <family val="2"/>
          </rPr>
          <t xml:space="preserve">
aus Tabellen abschreiben</t>
        </r>
      </text>
    </comment>
    <comment ref="L57" authorId="0">
      <text>
        <r>
          <rPr>
            <b/>
            <sz val="10"/>
            <rFont val="Tahoma"/>
            <family val="2"/>
          </rPr>
          <t>lfstad-schmoeg:</t>
        </r>
        <r>
          <rPr>
            <sz val="10"/>
            <rFont val="Tahoma"/>
            <family val="2"/>
          </rPr>
          <t xml:space="preserve">
aus Tabellen abschreiben</t>
        </r>
      </text>
    </comment>
    <comment ref="N57" authorId="0">
      <text>
        <r>
          <rPr>
            <b/>
            <sz val="10"/>
            <rFont val="Tahoma"/>
            <family val="2"/>
          </rPr>
          <t>lfstad-schmoeg:</t>
        </r>
        <r>
          <rPr>
            <sz val="10"/>
            <rFont val="Tahoma"/>
            <family val="2"/>
          </rPr>
          <t xml:space="preserve">
aus Tabellen abschreiben</t>
        </r>
      </text>
    </comment>
  </commentList>
</comments>
</file>

<file path=xl/comments9.xml><?xml version="1.0" encoding="utf-8"?>
<comments xmlns="http://schemas.openxmlformats.org/spreadsheetml/2006/main">
  <authors>
    <author>lfstad-schmoeg</author>
  </authors>
  <commentList>
    <comment ref="H57" authorId="0">
      <text>
        <r>
          <rPr>
            <b/>
            <sz val="10"/>
            <rFont val="Tahoma"/>
            <family val="2"/>
          </rPr>
          <t>lfstad-schmoeg:</t>
        </r>
        <r>
          <rPr>
            <sz val="10"/>
            <rFont val="Tahoma"/>
            <family val="2"/>
          </rPr>
          <t xml:space="preserve">
aus Tabellen abschreiben</t>
        </r>
      </text>
    </comment>
    <comment ref="H77" authorId="0">
      <text>
        <r>
          <rPr>
            <b/>
            <sz val="10"/>
            <rFont val="Tahoma"/>
            <family val="2"/>
          </rPr>
          <t>lfstad-schmoeg:</t>
        </r>
        <r>
          <rPr>
            <sz val="10"/>
            <rFont val="Tahoma"/>
            <family val="2"/>
          </rPr>
          <t xml:space="preserve">
aus Tabellen abschreiben</t>
        </r>
      </text>
    </comment>
    <comment ref="L57" authorId="0">
      <text>
        <r>
          <rPr>
            <b/>
            <sz val="10"/>
            <rFont val="Tahoma"/>
            <family val="2"/>
          </rPr>
          <t>lfstad-schmoeg:</t>
        </r>
        <r>
          <rPr>
            <sz val="10"/>
            <rFont val="Tahoma"/>
            <family val="2"/>
          </rPr>
          <t xml:space="preserve">
aus Tabellen abschreiben</t>
        </r>
      </text>
    </comment>
    <comment ref="N57" authorId="0">
      <text>
        <r>
          <rPr>
            <b/>
            <sz val="10"/>
            <rFont val="Tahoma"/>
            <family val="2"/>
          </rPr>
          <t>lfstad-schmoeg:</t>
        </r>
        <r>
          <rPr>
            <sz val="10"/>
            <rFont val="Tahoma"/>
            <family val="2"/>
          </rPr>
          <t xml:space="preserve">
aus Tabellen abschreiben</t>
        </r>
      </text>
    </comment>
    <comment ref="L77" authorId="0">
      <text>
        <r>
          <rPr>
            <b/>
            <sz val="10"/>
            <rFont val="Tahoma"/>
            <family val="2"/>
          </rPr>
          <t>lfstad-schmoeg:</t>
        </r>
        <r>
          <rPr>
            <sz val="10"/>
            <rFont val="Tahoma"/>
            <family val="2"/>
          </rPr>
          <t xml:space="preserve">
aus Tabellen abschreiben</t>
        </r>
      </text>
    </comment>
    <comment ref="N77" authorId="0">
      <text>
        <r>
          <rPr>
            <b/>
            <sz val="10"/>
            <rFont val="Tahoma"/>
            <family val="2"/>
          </rPr>
          <t>lfstad-schmoeg:</t>
        </r>
        <r>
          <rPr>
            <sz val="10"/>
            <rFont val="Tahoma"/>
            <family val="2"/>
          </rPr>
          <t xml:space="preserve">
aus Tabellen abschreiben</t>
        </r>
      </text>
    </comment>
    <comment ref="H25" authorId="0">
      <text>
        <r>
          <rPr>
            <b/>
            <sz val="10"/>
            <rFont val="Tahoma"/>
            <family val="2"/>
          </rPr>
          <t>lfstad-schmoeg:</t>
        </r>
        <r>
          <rPr>
            <sz val="10"/>
            <rFont val="Tahoma"/>
            <family val="2"/>
          </rPr>
          <t xml:space="preserve">
aus Tabellen abschreiben
</t>
        </r>
      </text>
    </comment>
    <comment ref="L25" authorId="0">
      <text>
        <r>
          <rPr>
            <b/>
            <sz val="10"/>
            <rFont val="Tahoma"/>
            <family val="2"/>
          </rPr>
          <t>lfstad-schmoeg:</t>
        </r>
        <r>
          <rPr>
            <sz val="10"/>
            <rFont val="Tahoma"/>
            <family val="2"/>
          </rPr>
          <t xml:space="preserve">
aus Tabellen abschreiben</t>
        </r>
      </text>
    </comment>
    <comment ref="N25" authorId="0">
      <text>
        <r>
          <rPr>
            <b/>
            <sz val="10"/>
            <rFont val="Tahoma"/>
            <family val="2"/>
          </rPr>
          <t>lfstad-schmoeg:</t>
        </r>
        <r>
          <rPr>
            <sz val="10"/>
            <rFont val="Tahoma"/>
            <family val="2"/>
          </rPr>
          <t xml:space="preserve">
aus Tabellen abschreiben</t>
        </r>
      </text>
    </comment>
    <comment ref="L27" authorId="0">
      <text>
        <r>
          <rPr>
            <b/>
            <sz val="10"/>
            <rFont val="Tahoma"/>
            <family val="2"/>
          </rPr>
          <t>lfstad-schmoeg:</t>
        </r>
        <r>
          <rPr>
            <sz val="10"/>
            <rFont val="Tahoma"/>
            <family val="2"/>
          </rPr>
          <t xml:space="preserve">
aus Bevölkerungsmaterial errechnet</t>
        </r>
      </text>
    </comment>
  </commentList>
</comments>
</file>

<file path=xl/sharedStrings.xml><?xml version="1.0" encoding="utf-8"?>
<sst xmlns="http://schemas.openxmlformats.org/spreadsheetml/2006/main" count="3137" uniqueCount="423">
  <si>
    <t>Insgesamt</t>
  </si>
  <si>
    <t>ämter</t>
  </si>
  <si>
    <t>in</t>
  </si>
  <si>
    <t xml:space="preserve">EUR  </t>
  </si>
  <si>
    <t>zusammen</t>
  </si>
  <si>
    <t>insgesamt</t>
  </si>
  <si>
    <t>Reg.-Bez.</t>
  </si>
  <si>
    <t>Unterfranken</t>
  </si>
  <si>
    <t/>
  </si>
  <si>
    <t xml:space="preserve">Kreisfreie Städte                                                                                                                                                                                                                                          </t>
  </si>
  <si>
    <t>Aschaffenburg</t>
  </si>
  <si>
    <t>Schweinfurt</t>
  </si>
  <si>
    <t>Würzburg</t>
  </si>
  <si>
    <t xml:space="preserve">Landkreise                                                                                                                                                                                                                                            </t>
  </si>
  <si>
    <t>Bad Kissingen</t>
  </si>
  <si>
    <t>Rhön-Grabfeld</t>
  </si>
  <si>
    <t>Haßberge</t>
  </si>
  <si>
    <t>Kitzingen</t>
  </si>
  <si>
    <t>Miltenberg</t>
  </si>
  <si>
    <t>Main-Spessart</t>
  </si>
  <si>
    <t>Reg.-Bez. Unterfranken</t>
  </si>
  <si>
    <t>Schwaben</t>
  </si>
  <si>
    <t>Kaufbeuren</t>
  </si>
  <si>
    <t>Kempten (Allgäu)</t>
  </si>
  <si>
    <t>Memmingen</t>
  </si>
  <si>
    <t xml:space="preserve">Landkreise                                                                                                                                                                                                                                                 </t>
  </si>
  <si>
    <t>Aichach-Friedberg</t>
  </si>
  <si>
    <t>Augsburg</t>
  </si>
  <si>
    <t>Günzburg</t>
  </si>
  <si>
    <t>Neu-Ulm</t>
  </si>
  <si>
    <t>Lindau (Bodensee)</t>
  </si>
  <si>
    <t>Ostallgäu</t>
  </si>
  <si>
    <t>Unterallgäu</t>
  </si>
  <si>
    <t>Donau-Ries</t>
  </si>
  <si>
    <t>Oberallgäu</t>
  </si>
  <si>
    <t>Reg.-Bez. Schwaben</t>
  </si>
  <si>
    <t>_________</t>
  </si>
  <si>
    <t>2.1 Insgesamt</t>
  </si>
  <si>
    <t>Hilfen der öffentlichen Träger</t>
  </si>
  <si>
    <t>Jugendarbeit</t>
  </si>
  <si>
    <t>Mitarbeiterfortbildung</t>
  </si>
  <si>
    <t>Jugendsozialarbeit</t>
  </si>
  <si>
    <t>__________</t>
  </si>
  <si>
    <t>2.2 Jugendämter</t>
  </si>
  <si>
    <t>EUR</t>
  </si>
  <si>
    <t>3.1 Ins</t>
  </si>
  <si>
    <t>1</t>
  </si>
  <si>
    <t>2</t>
  </si>
  <si>
    <t>3</t>
  </si>
  <si>
    <t>4</t>
  </si>
  <si>
    <t>5</t>
  </si>
  <si>
    <t>6</t>
  </si>
  <si>
    <t>7</t>
  </si>
  <si>
    <t>8</t>
  </si>
  <si>
    <t>9</t>
  </si>
  <si>
    <t>10</t>
  </si>
  <si>
    <t>11</t>
  </si>
  <si>
    <t>12</t>
  </si>
  <si>
    <t>- 13 -</t>
  </si>
  <si>
    <t>darunter 3.3 Kreisangehörige Gemeinden</t>
  </si>
  <si>
    <t>Zusammenstellung nach</t>
  </si>
  <si>
    <t>Regierungsbezirken</t>
  </si>
  <si>
    <t>Reg.-Bez. Oberbayern</t>
  </si>
  <si>
    <t>Reg.-Bez. Niederbayern</t>
  </si>
  <si>
    <t>Reg.-Bez. Oberpfalz</t>
  </si>
  <si>
    <t>Reg.-Bez. Oberfranken</t>
  </si>
  <si>
    <t>Reg.-Bez. Mittelfranken</t>
  </si>
  <si>
    <t>Bayern</t>
  </si>
  <si>
    <t>dav. kreisfreie Städte</t>
  </si>
  <si>
    <t xml:space="preserve">        Landkreise</t>
  </si>
  <si>
    <t>Oberbayern</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</si>
  <si>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</si>
  <si>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</si>
  <si>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</si>
  <si>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</si>
  <si>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</si>
  <si>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</si>
  <si>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</si>
  <si>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</si>
  <si>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</si>
  <si>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</si>
  <si>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</si>
  <si>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</si>
  <si>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</si>
  <si>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</si>
  <si>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</si>
  <si>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</si>
  <si>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</si>
  <si>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</si>
  <si>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</si>
  <si>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</si>
  <si>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</si>
  <si>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Niederbayern</t>
  </si>
  <si>
    <t>Landshut</t>
  </si>
  <si>
    <t>Passau</t>
  </si>
  <si>
    <t>Straubing</t>
  </si>
  <si>
    <t>Deggendorf</t>
  </si>
  <si>
    <t>Freyung-Grafenau</t>
  </si>
  <si>
    <t>Kelheim</t>
  </si>
  <si>
    <t>Regen</t>
  </si>
  <si>
    <t>Rottal-Inn</t>
  </si>
  <si>
    <t>Straubing-Bogen</t>
  </si>
  <si>
    <t>Dingolfing-Landau</t>
  </si>
  <si>
    <t xml:space="preserve"> -17 -</t>
  </si>
  <si>
    <t>Oberpfalz</t>
  </si>
  <si>
    <t>Amberg</t>
  </si>
  <si>
    <t>Regensburg</t>
  </si>
  <si>
    <t xml:space="preserve">Weiden i.d.Opf. </t>
  </si>
  <si>
    <t>Amberg-Sulzbach</t>
  </si>
  <si>
    <t>Cham</t>
  </si>
  <si>
    <t>Neumarkt i.d.Opf.</t>
  </si>
  <si>
    <t>Neustadt a.d.Waldnaab</t>
  </si>
  <si>
    <t>Schwandorf</t>
  </si>
  <si>
    <t>Tirschenreuth</t>
  </si>
  <si>
    <t>Oberfranken</t>
  </si>
  <si>
    <t>Bamberg</t>
  </si>
  <si>
    <t>Bayreuth</t>
  </si>
  <si>
    <t>Coburg</t>
  </si>
  <si>
    <t>Hof</t>
  </si>
  <si>
    <t>Forchheim</t>
  </si>
  <si>
    <t xml:space="preserve">Hof </t>
  </si>
  <si>
    <t>Kronach</t>
  </si>
  <si>
    <t>Kulmbach</t>
  </si>
  <si>
    <t>Lichtenfels</t>
  </si>
  <si>
    <t>Wunsiedel i.Fichtelgebirge</t>
  </si>
  <si>
    <t>Mittelfranken</t>
  </si>
  <si>
    <t>Ansbach</t>
  </si>
  <si>
    <t>Erlangen</t>
  </si>
  <si>
    <t>Fürth</t>
  </si>
  <si>
    <t>Nürnberg</t>
  </si>
  <si>
    <t>Schwabach</t>
  </si>
  <si>
    <t>Erlangen-Höchstadt</t>
  </si>
  <si>
    <t>Nürnberger Land</t>
  </si>
  <si>
    <t>Neustadt a.d.Aisch-Bad Windsheim</t>
  </si>
  <si>
    <t>Roth</t>
  </si>
  <si>
    <t>Weißenburg-Gunzenhausen</t>
  </si>
  <si>
    <t>öffentlicher Träger</t>
  </si>
  <si>
    <t>Davon Einnahmen/Einzahlungen</t>
  </si>
  <si>
    <t>Einnahmen/Einzahlungen</t>
  </si>
  <si>
    <t>für Leistungen</t>
  </si>
  <si>
    <t>Rückflüsse von</t>
  </si>
  <si>
    <t>freien Trägern</t>
  </si>
  <si>
    <t>Ausgaben/Auszahlungen</t>
  </si>
  <si>
    <t>Davon Ausgaben/Auszahlungen</t>
  </si>
  <si>
    <t>Zuschüsse an</t>
  </si>
  <si>
    <t>freie Träger</t>
  </si>
  <si>
    <t xml:space="preserve">Erzieherischer Kinder- und Jugendschutz,               </t>
  </si>
  <si>
    <t>2) Einrichtungen der Familienförderung und Einrichtungen für werdende Mütter und Mütter oder Väter mit ihrem(n) Kind(ern).</t>
  </si>
  <si>
    <t>4) Erziehungs-, Jugend- und Familienberatungsstellen und Sonstige Einrichtungen.</t>
  </si>
  <si>
    <t>5) Nur bei kameraler Buchungssystematik.</t>
  </si>
  <si>
    <t xml:space="preserve">  Einzel- und Gruppenhilfen</t>
  </si>
  <si>
    <t xml:space="preserve">  Einrichtungen</t>
  </si>
  <si>
    <t xml:space="preserve"> Förderung der Erziehung in der Familie</t>
  </si>
  <si>
    <t xml:space="preserve">  Einzel- und Gruppenhilfen 1)</t>
  </si>
  <si>
    <t xml:space="preserve">  Einrichtungen 2)</t>
  </si>
  <si>
    <t>Kindertagesbetreuung zusammen</t>
  </si>
  <si>
    <t xml:space="preserve">   Einzel- und Gruppenhilfen</t>
  </si>
  <si>
    <t xml:space="preserve">   Einrichtungen</t>
  </si>
  <si>
    <t xml:space="preserve">         Einzel- und Gruppenhilfen</t>
  </si>
  <si>
    <t xml:space="preserve">         Einrichtungen</t>
  </si>
  <si>
    <t>Sonstige Aufgaben</t>
  </si>
  <si>
    <t>Ausgaben/Auszahlungen zusammen</t>
  </si>
  <si>
    <t>Personalausgaben der Jugendhilfeverwaltung 5)</t>
  </si>
  <si>
    <t>Ausgaben/Auszahlungen insgesamt</t>
  </si>
  <si>
    <t>Reine Ausgaben/Auszahlungen</t>
  </si>
  <si>
    <t>Einnahmen/Einzahlungen insgesamt</t>
  </si>
  <si>
    <t>1.2 Jugendämter nach Leistungsbereichen</t>
  </si>
  <si>
    <t>1.1 Insgesamt nach Leistungsbereichen</t>
  </si>
  <si>
    <t>Art des Leistungsbereichs</t>
  </si>
  <si>
    <t>Ausgaben (Auszahlungen) und Einnahmen (Einzahlungen) der Träger der öffentlichen Kinder- und Jugendhilfe</t>
  </si>
  <si>
    <t>Davon Ausgaben/Auszahlungen für</t>
  </si>
  <si>
    <t>Art der Hilfe</t>
  </si>
  <si>
    <t>Personalausgaben,</t>
  </si>
  <si>
    <t>(Geld)Leistungen für Berechtigte,</t>
  </si>
  <si>
    <t>sonstige laufende und einmalige Ausgaben</t>
  </si>
  <si>
    <t xml:space="preserve">Erzieherischer Kinder- und Jugendschutz,            </t>
  </si>
  <si>
    <t xml:space="preserve">  darunter                                          </t>
  </si>
  <si>
    <t xml:space="preserve">   Gemeinsame Unterbringung von Müttern oder Vätern </t>
  </si>
  <si>
    <t xml:space="preserve">Förderung von Kindern in Kindertageseinrichtungen   </t>
  </si>
  <si>
    <t xml:space="preserve">   darunter                                         </t>
  </si>
  <si>
    <t xml:space="preserve">Eingliederungshilfe für seelisch behinderte         </t>
  </si>
  <si>
    <t xml:space="preserve">Vorläufige Maßnahmen zum Schutz von                 </t>
  </si>
  <si>
    <t xml:space="preserve">Sonstige Aufgaben des örtlichen und überörtlichen   </t>
  </si>
  <si>
    <t xml:space="preserve">Ausgaben/Auszahlungen für sonstige Maßnahmen        </t>
  </si>
  <si>
    <t xml:space="preserve">2) Nur Ausgaben für Leistungen an Minderjährige. </t>
  </si>
  <si>
    <t xml:space="preserve">gesamt                    </t>
  </si>
  <si>
    <t>Einnahmen/</t>
  </si>
  <si>
    <t>Einzahlungen von</t>
  </si>
  <si>
    <t>Ausgaben/</t>
  </si>
  <si>
    <t>davon</t>
  </si>
  <si>
    <t>Reine</t>
  </si>
  <si>
    <t>Lfd.</t>
  </si>
  <si>
    <t>Auszahlungen</t>
  </si>
  <si>
    <t>Einzahlungen</t>
  </si>
  <si>
    <t>in Form von</t>
  </si>
  <si>
    <t>Nr.</t>
  </si>
  <si>
    <t>Rückflüssen aus</t>
  </si>
  <si>
    <t>Zuschüssen,</t>
  </si>
  <si>
    <t>Darlehen,</t>
  </si>
  <si>
    <t>Beteiligungen</t>
  </si>
  <si>
    <t>13</t>
  </si>
  <si>
    <t xml:space="preserve"> Einrichtungen der Mitarbeiterfortbildung   </t>
  </si>
  <si>
    <t xml:space="preserve">Erziehungs-,  Jugend- und  Familienberatungsstellen        </t>
  </si>
  <si>
    <t xml:space="preserve">Einrichtungen für Hilfe zur Erziehung und Hilfe für   </t>
  </si>
  <si>
    <t>Ausgaben (Auszahlungen) und Einnahmen</t>
  </si>
  <si>
    <t>darunter 3.2 Jugend</t>
  </si>
  <si>
    <t>1) Nur bei kameraler Buchungssystematik.</t>
  </si>
  <si>
    <t>Auszahlungen für Einrichtungen</t>
  </si>
  <si>
    <t xml:space="preserve">ohne eigenes Jugendamt                  </t>
  </si>
  <si>
    <t>Statistik der Kinder-</t>
  </si>
  <si>
    <t xml:space="preserve"> und Jugendhilfe </t>
  </si>
  <si>
    <t>Ausgaben (Auszahlungen) und Einnahmen (Einzahlungen)</t>
  </si>
  <si>
    <t xml:space="preserve"> der Träger der öffentlichen Kinder- und Jugendhilfe</t>
  </si>
  <si>
    <t xml:space="preserve"> nach regionaler Gliederung </t>
  </si>
  <si>
    <t>Da</t>
  </si>
  <si>
    <t>von</t>
  </si>
  <si>
    <t>Regionale Gliederung</t>
  </si>
  <si>
    <t>Einzel- und</t>
  </si>
  <si>
    <t>Gruppen-</t>
  </si>
  <si>
    <t>hilfen</t>
  </si>
  <si>
    <t>Ausgaben zusammen</t>
  </si>
  <si>
    <t>Landkreise</t>
  </si>
  <si>
    <t>Kreisfreie Städte</t>
  </si>
  <si>
    <t>Davon (v. Sp.1)</t>
  </si>
  <si>
    <t>Reine Ausgaben/</t>
  </si>
  <si>
    <t>da</t>
  </si>
  <si>
    <t>darunter (Spalte 24)</t>
  </si>
  <si>
    <t>je</t>
  </si>
  <si>
    <t>für Einrichtungen</t>
  </si>
  <si>
    <t>der</t>
  </si>
  <si>
    <t>jungem</t>
  </si>
  <si>
    <t>für Kindertageseinrichtungen</t>
  </si>
  <si>
    <t>Hilfe für junge Volljährige</t>
  </si>
  <si>
    <t>Menschen</t>
  </si>
  <si>
    <t>unter</t>
  </si>
  <si>
    <t>je Kind</t>
  </si>
  <si>
    <t>jungem Menschen</t>
  </si>
  <si>
    <t>freier Träger</t>
  </si>
  <si>
    <t>14</t>
  </si>
  <si>
    <t>15</t>
  </si>
  <si>
    <t>16</t>
  </si>
  <si>
    <t>17</t>
  </si>
  <si>
    <t>18</t>
  </si>
  <si>
    <t>19</t>
  </si>
  <si>
    <t>20</t>
  </si>
  <si>
    <t>21</t>
  </si>
  <si>
    <t>22</t>
  </si>
  <si>
    <t>23</t>
  </si>
  <si>
    <t>24</t>
  </si>
  <si>
    <t>25</t>
  </si>
  <si>
    <t>26</t>
  </si>
  <si>
    <t>27</t>
  </si>
  <si>
    <t>28</t>
  </si>
  <si>
    <t>29</t>
  </si>
  <si>
    <t>30</t>
  </si>
  <si>
    <t>31</t>
  </si>
  <si>
    <t xml:space="preserve">Reg.-Bez. </t>
  </si>
  <si>
    <t xml:space="preserve">Einnahmen/Einzahlungen </t>
  </si>
  <si>
    <t>________________</t>
  </si>
  <si>
    <t>______________</t>
  </si>
  <si>
    <t xml:space="preserve"> Förderung der Erziehung in der Familie 1)</t>
  </si>
  <si>
    <t xml:space="preserve">    mit ihrem(n) Kind(ern)</t>
  </si>
  <si>
    <t xml:space="preserve"> und in Kindertagespflege</t>
  </si>
  <si>
    <t xml:space="preserve">  in Tageseinrichtungen</t>
  </si>
  <si>
    <t xml:space="preserve">    Horte bzw. Einrichtungen für Schulkinder</t>
  </si>
  <si>
    <t>Hilfe zur Erziehung 2)</t>
  </si>
  <si>
    <t xml:space="preserve"> Kinder und Jugendliche 2)</t>
  </si>
  <si>
    <t xml:space="preserve"> Kindern und Jugendlichen</t>
  </si>
  <si>
    <t xml:space="preserve"> Trägers 3)</t>
  </si>
  <si>
    <t xml:space="preserve"> soweit nicht zuordenbar</t>
  </si>
  <si>
    <t>Reine Ausgaben/Auszahlungen insgesamt</t>
  </si>
  <si>
    <t>Einrichtungen der  Familienförderung</t>
  </si>
  <si>
    <t>Zusammen</t>
  </si>
  <si>
    <t>3. Ausgaben (Auszahlungen) und Einnahmen</t>
  </si>
  <si>
    <t>Noch 3. Ausgaben (Auszahlungen) und Einnahmen</t>
  </si>
  <si>
    <t>in EUR</t>
  </si>
  <si>
    <t>3) Mitwirkung in Verfahren vor den Familiengerichten, Adoptionsvermittlung, Mitwirkung in Verfahren nach dem Jugendgerichtsgesetz, Amtspflegschaft, Amtsvormundschaft</t>
  </si>
  <si>
    <t>Einrichtungen der Jugendsozialarbeit</t>
  </si>
  <si>
    <t>Einrichtungen der Jugendarbeit</t>
  </si>
  <si>
    <t>Tageseinrichtungen für Kinder</t>
  </si>
  <si>
    <t xml:space="preserve">Einrichtungen der Mitarbeiterfortbildung   </t>
  </si>
  <si>
    <t>Sonstige Einrichtungen</t>
  </si>
  <si>
    <t>Personalausgaben der Jugendhilfeverwaltung 1)</t>
  </si>
  <si>
    <t xml:space="preserve">  oder Väter mit Kind(ern)</t>
  </si>
  <si>
    <t xml:space="preserve">  junge Volljährige sowie für die Inobhutnahme</t>
  </si>
  <si>
    <t xml:space="preserve">     in Tagespflege</t>
  </si>
  <si>
    <t xml:space="preserve">    in Tagespflege</t>
  </si>
  <si>
    <t xml:space="preserve">  Kindern und Jugendlichen</t>
  </si>
  <si>
    <t xml:space="preserve">     mit ihrem(n) Kind(ern)</t>
  </si>
  <si>
    <t>Einrichtungen</t>
  </si>
  <si>
    <t xml:space="preserve">  Tageseinrichtungen für Kinder</t>
  </si>
  <si>
    <t xml:space="preserve">  Gemeinsame Unterbringung von Müttern oder Vätern </t>
  </si>
  <si>
    <t>Einnahmen/Einzahlungen für Einrichtungen öffentlicher Träger</t>
  </si>
  <si>
    <t>Ausgaben/Auszahlungen für Einrichtungen öffentlicher Träger</t>
  </si>
  <si>
    <t>laufende Zuschüsse</t>
  </si>
  <si>
    <t>Auszahlungen für Einrichtungen                    Träger</t>
  </si>
  <si>
    <t>Ausgaben/                       freier</t>
  </si>
  <si>
    <t>Gebühren,      Entgelte</t>
  </si>
  <si>
    <t>sonstige     Einnahmen</t>
  </si>
  <si>
    <t>Zuschüsse an                 freie Träger</t>
  </si>
  <si>
    <t>investive Zuschüsse, Darlehen, Beteiligungen</t>
  </si>
  <si>
    <t>Einnahmen/Einzahlungen für Einrichtungen                                    öffentlicher Träger</t>
  </si>
  <si>
    <t>Auszahlungen für Einrichtungen       Träger</t>
  </si>
  <si>
    <t>Ausgaben/                    freier</t>
  </si>
  <si>
    <t>Gebühren,    Entgelte</t>
  </si>
  <si>
    <t>sonstige      Einnahmen</t>
  </si>
  <si>
    <t>Personalausgaben, sonstige laufende Ausgaben</t>
  </si>
  <si>
    <t>Personal-ausgaben, sonstige laufende Ausgaben</t>
  </si>
  <si>
    <t>Erzieherischer Kinder- und Jugendschutz, Förderung der Erziehung in der Familie</t>
  </si>
  <si>
    <t>Tageseinrichtungen                           für Kinder</t>
  </si>
  <si>
    <t>Tagespflege         für Kinder</t>
  </si>
  <si>
    <t>sonstige Aufgaben</t>
  </si>
  <si>
    <t>Hilfe zur Erziehung, Eingliederungshilfe für seelisch behinderte Kinder und Jugendliche, Hilfe für junge Volljährige und vorläufige Schutzmaßnahmen</t>
  </si>
  <si>
    <t>Kindertagesbetreuung                       zusammen</t>
  </si>
  <si>
    <t>Einnahmen/ Einzahlungen        insgesamt</t>
  </si>
  <si>
    <t>Ausgaben/ Auszahlungen        insgesamt</t>
  </si>
  <si>
    <t>3) Sonstige Aufgaben des örtlichen und überörtlichen Trägers (Mitwirkung in Verfahren vor den Familiengerichten, Adoptionsvermittlung, Mitwirkung in Verfahren nach dem Jugendgerichtsgesetz, Amtspflegschaft,</t>
  </si>
  <si>
    <t>1) Erzieherischer Kinder- und Jugendschutz; Allgemeine Förderung der Erziehung in der Familie, Beratung in Fragen der Partnerschaft, Trennung und Scheidung sowie Beratung und Unterstützung</t>
  </si>
  <si>
    <t>Benutzungs-              gebühren und ähnliche Entgelte</t>
  </si>
  <si>
    <t>Kostenbeiträge und übergeleitete Ansprüche, Erstattungen von Sozialleistungsträgern, Leistungen Dritter</t>
  </si>
  <si>
    <t>sonstige Einnahmen</t>
  </si>
  <si>
    <t>Zuschüsse an freie Träger</t>
  </si>
  <si>
    <t xml:space="preserve">Einrichtungen für werdende Mütter und Mütter </t>
  </si>
  <si>
    <t xml:space="preserve">  Tagespflege für Kinder</t>
  </si>
  <si>
    <t xml:space="preserve"> Einzel- und Gruppenhilfen</t>
  </si>
  <si>
    <t xml:space="preserve"> Einrichtungen</t>
  </si>
  <si>
    <t xml:space="preserve">     darunter: Horte bzw. Einrichtungen für Schulkinder</t>
  </si>
  <si>
    <t xml:space="preserve">  vorläufige Schutzmaßnahmen</t>
  </si>
  <si>
    <t xml:space="preserve">  darunter Horte bzw.         </t>
  </si>
  <si>
    <t xml:space="preserve">      Einrichtungen für Schulkinder</t>
  </si>
  <si>
    <t xml:space="preserve">  darunter Horte bzw.           </t>
  </si>
  <si>
    <t xml:space="preserve">    Einrichtungen für Schulkinder</t>
  </si>
  <si>
    <t>Ausgaben/Auszahlungen für Einrichtungen                                             öffentlicher Träger</t>
  </si>
  <si>
    <t>6) Bevölkerungsstand: Jahresdurchschnitt.</t>
  </si>
  <si>
    <t>investive
Ausgaben</t>
  </si>
  <si>
    <t>Hilfe zur Erziehung</t>
  </si>
  <si>
    <t>investive
 Zuschüsse, Darlehen, Beteiligungen</t>
  </si>
  <si>
    <t xml:space="preserve"> andere Hilfen zur Erziehung</t>
  </si>
  <si>
    <t xml:space="preserve"> Erziehungsberatung</t>
  </si>
  <si>
    <t xml:space="preserve"> soziale Gruppenarbeit</t>
  </si>
  <si>
    <t xml:space="preserve"> Erziehungsbeistand, Betreuungshelfer</t>
  </si>
  <si>
    <t xml:space="preserve"> sozialpädagogische Familienhilfe</t>
  </si>
  <si>
    <t xml:space="preserve"> Erziehung in einer Tagesgruppe</t>
  </si>
  <si>
    <t xml:space="preserve"> Vollzeitpflege</t>
  </si>
  <si>
    <t xml:space="preserve"> Heimerziehung; Erziehung in einer                 </t>
  </si>
  <si>
    <t xml:space="preserve">  sonstigen betreuten Wohnform</t>
  </si>
  <si>
    <t xml:space="preserve"> intensive sozialpädagogische Einzelbetreuung</t>
  </si>
  <si>
    <t>Dillingen a.d.Donau</t>
  </si>
  <si>
    <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</si>
  <si>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</si>
  <si>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Weiden i.d. Opf.</t>
  </si>
  <si>
    <t>Art der Einrichtung</t>
  </si>
  <si>
    <t xml:space="preserve">2)  Nur Ausgaben für Leistungen an Minderjährige. </t>
  </si>
  <si>
    <t xml:space="preserve">3)  Mitwirkung in Verfahren vor den Familiengerichten, Adoptionsvermittlung, Mitwirkung in Verfahren nach dem Jugendgerichtsgesetz,  Amtspflegschaft,    </t>
  </si>
  <si>
    <t xml:space="preserve">1)   Erzieherischer Kinder- und Jugendschutz; Allgemeine Förderung der Erziehung in der Familie, Beratung in Fragen der Partnerschaft, Trennung und Scheidung sowie Beratung und </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</si>
  <si>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</si>
  <si>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Tageseinrichtungen  für Kinder</t>
  </si>
  <si>
    <t xml:space="preserve">  davon                                                  </t>
  </si>
  <si>
    <t xml:space="preserve">  und Jugendliche, Hilfe für junge Volljährige und           </t>
  </si>
  <si>
    <t xml:space="preserve">Hilfe zur Erziehung, Eingliederungshilfe für seelisch behinderte Kinder        </t>
  </si>
  <si>
    <t xml:space="preserve">       Einzel- und Gruppenhilfen</t>
  </si>
  <si>
    <t xml:space="preserve">       Einrichtungen</t>
  </si>
  <si>
    <t xml:space="preserve">    darunter: Unterbringung von werdenden Müttern und         </t>
  </si>
  <si>
    <t xml:space="preserve">      Müttern oder Vätern mit ihrem(n) Kind(ern)</t>
  </si>
  <si>
    <t xml:space="preserve">  Einzel- und Gruppenhilfen 3)</t>
  </si>
  <si>
    <t xml:space="preserve">  Einrichtungen 4)</t>
  </si>
  <si>
    <t xml:space="preserve">       Amtsvormundschaft und  Beistandschaft.</t>
  </si>
  <si>
    <t xml:space="preserve">      Amtsvormundschaft und Beistandschaft) sowie Ausgaben für sonstige Maßnahmen.</t>
  </si>
  <si>
    <t>intensive sozialpädagogische Einzelbetreuung</t>
  </si>
  <si>
    <t xml:space="preserve">        des Kindes in Notsituationen und Unterstützung bei notwendiger Unterbringung zur Erfüllung der Schulpflicht.</t>
  </si>
  <si>
    <t xml:space="preserve">      und Beistandschaft.</t>
  </si>
  <si>
    <t>Jugend</t>
  </si>
  <si>
    <t xml:space="preserve">Einnahmen / Einzahlungen 
insgesamt
</t>
  </si>
  <si>
    <r>
      <t xml:space="preserve">Personal
ausgaben der
Jugendhilfe-
verwaltung </t>
    </r>
    <r>
      <rPr>
        <vertAlign val="superscript"/>
        <sz val="9"/>
        <rFont val="Arial"/>
        <family val="2"/>
      </rPr>
      <t>5)</t>
    </r>
  </si>
  <si>
    <t>von Sp.1</t>
  </si>
  <si>
    <t xml:space="preserve">von </t>
  </si>
  <si>
    <t xml:space="preserve">
</t>
  </si>
  <si>
    <t>Lfd.
Nr.</t>
  </si>
  <si>
    <t>1) Erzieherischer Kinder- und Jugendschutz; Allgemeine Förderung der Erziehung in der Familie, Beratung in Fragen der Partnerschaft, Trennung und Scheidung sowie Beratung und</t>
  </si>
  <si>
    <t xml:space="preserve">      des Kindes in Notsituationen und Unterstützung bei notwendiger Unterbringung zur Erfüllung der Schulpflicht.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</si>
  <si>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</si>
  <si>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Reine Ausgaben/ Auszahlungen
für Einrichtungen</t>
  </si>
  <si>
    <t xml:space="preserve">      bei der Ausübung der Personensorge, gemeinsame Unterbringung von werdenden Müttern und Müttern oder Vätern mit ihrem(n) Kind(ern), Betreuung und Versorgung des Kindes in</t>
  </si>
  <si>
    <t xml:space="preserve">      Notsituationen und Unterstützung bei notwendiger Unterbringung zur Erfüllung der Schulpflicht.</t>
  </si>
  <si>
    <t xml:space="preserve">     Unterstützung bei der Ausübung der Personensorge, gemeinsame Unterbringung von werdenden Müttern und Müttern oder Vätern mit  ihrem(n) Kind(ern),  Betreuung und Versorgung</t>
  </si>
  <si>
    <t>(Einzahlungen) der Träger der öffentlichen Kinder- und Jugendhilfe</t>
  </si>
  <si>
    <t>4) Erziehungs-, Jugend- und Familienberatungsstellen und sonstige Einrichtungen.</t>
  </si>
  <si>
    <t xml:space="preserve"> -</t>
  </si>
  <si>
    <t>Einnahmen/ Einzahlungen        
insgesamt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</si>
  <si>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t>
  </si>
  <si>
    <t>darunter</t>
  </si>
  <si>
    <t xml:space="preserve">Reine Ausgaben/ Auszahlungen
insgesamt
</t>
  </si>
  <si>
    <t>X</t>
  </si>
  <si>
    <t>Ausgaben (Auszahlungen) und Einnahmen (Einzahlungen) für die Kinder- und Jugendhilfe in Bayern im Berichtsjahr 2012</t>
  </si>
  <si>
    <t xml:space="preserve">2. Einzel- und Gruppenhilfen und andere Aufgaben nach dem SGB VIII 2012      </t>
  </si>
  <si>
    <t xml:space="preserve">Noch 2. Einzel- und Gruppenhilfen und andere Aufgaben nach dem SGB VIII 2012     </t>
  </si>
  <si>
    <t xml:space="preserve">(Einzahlungen) 2012 nach Einrichtungsarten </t>
  </si>
  <si>
    <t>4. Ausgaben (Auszahlungen) und Einnahmen (Einzahlungen) 2012</t>
  </si>
  <si>
    <t>Noch 4. Ausgaben (Auszahlungen) und Einnahmen (Einzahlungen) 2012</t>
  </si>
  <si>
    <t>5. Ausgaben (Auszahlungen) und Einnahmen (Einzahlungen) 2012</t>
  </si>
  <si>
    <t>Neu0Ulm</t>
  </si>
  <si>
    <t xml:space="preserve">        Unterstützung bei der Ausübung der Personensorge, gemeinsame Unterbringung von werdenden Müttern und Müttern oder Vätern mit ihrem(n) Kind(ern), Betreuung und  
        Versorgung</t>
  </si>
  <si>
    <r>
      <t>hilfen</t>
    </r>
    <r>
      <rPr>
        <vertAlign val="superscript"/>
        <sz val="9"/>
        <rFont val="Arial"/>
        <family val="2"/>
      </rPr>
      <t xml:space="preserve"> 3)</t>
    </r>
  </si>
  <si>
    <r>
      <t xml:space="preserve">Einrichtungen </t>
    </r>
    <r>
      <rPr>
        <vertAlign val="superscript"/>
        <sz val="9"/>
        <rFont val="Arial"/>
        <family val="2"/>
      </rPr>
      <t>4)</t>
    </r>
  </si>
  <si>
    <r>
      <t>hilfen</t>
    </r>
    <r>
      <rPr>
        <vertAlign val="superscript"/>
        <sz val="9"/>
        <rFont val="Arial"/>
        <family val="2"/>
      </rPr>
      <t xml:space="preserve"> 1)</t>
    </r>
  </si>
  <si>
    <r>
      <t xml:space="preserve">Einrichtungen </t>
    </r>
    <r>
      <rPr>
        <vertAlign val="superscript"/>
        <sz val="9"/>
        <rFont val="Arial"/>
        <family val="2"/>
      </rPr>
      <t>2)</t>
    </r>
  </si>
  <si>
    <r>
      <t>Personal-    ausgaben der Jugendhilfe-       verwaltung</t>
    </r>
    <r>
      <rPr>
        <vertAlign val="superscript"/>
        <sz val="9"/>
        <rFont val="Arial"/>
        <family val="2"/>
      </rPr>
      <t xml:space="preserve"> 5)</t>
    </r>
  </si>
  <si>
    <r>
      <t xml:space="preserve">21 Jahren </t>
    </r>
    <r>
      <rPr>
        <vertAlign val="superscript"/>
        <sz val="9"/>
        <rFont val="Arial"/>
        <family val="2"/>
      </rPr>
      <t>6)</t>
    </r>
  </si>
  <si>
    <r>
      <t>10 Jahren</t>
    </r>
    <r>
      <rPr>
        <vertAlign val="superscript"/>
        <sz val="9"/>
        <rFont val="Arial"/>
        <family val="2"/>
      </rPr>
      <t xml:space="preserve"> 6)</t>
    </r>
  </si>
  <si>
    <r>
      <t xml:space="preserve">unter 21 Jahren </t>
    </r>
    <r>
      <rPr>
        <vertAlign val="superscript"/>
        <sz val="9"/>
        <rFont val="Arial"/>
        <family val="2"/>
      </rPr>
      <t>6)</t>
    </r>
  </si>
  <si>
    <r>
      <t xml:space="preserve">hilfen </t>
    </r>
    <r>
      <rPr>
        <vertAlign val="superscript"/>
        <sz val="9"/>
        <rFont val="Arial"/>
        <family val="2"/>
      </rPr>
      <t>1)</t>
    </r>
  </si>
  <si>
    <r>
      <t>Einrichtungen</t>
    </r>
    <r>
      <rPr>
        <vertAlign val="superscript"/>
        <sz val="9"/>
        <rFont val="Arial"/>
        <family val="2"/>
      </rPr>
      <t xml:space="preserve"> 2)</t>
    </r>
  </si>
  <si>
    <r>
      <t xml:space="preserve">hilfen </t>
    </r>
    <r>
      <rPr>
        <vertAlign val="superscript"/>
        <sz val="9"/>
        <rFont val="Arial"/>
        <family val="2"/>
      </rPr>
      <t>3)</t>
    </r>
  </si>
  <si>
    <r>
      <t xml:space="preserve">10 Jahren </t>
    </r>
    <r>
      <rPr>
        <vertAlign val="superscript"/>
        <sz val="9"/>
        <rFont val="Arial"/>
        <family val="2"/>
      </rPr>
      <t>6)</t>
    </r>
  </si>
  <si>
    <r>
      <t>unter 21 Jahren</t>
    </r>
    <r>
      <rPr>
        <vertAlign val="superscript"/>
        <sz val="9"/>
        <rFont val="Arial"/>
        <family val="2"/>
      </rPr>
      <t xml:space="preserve"> 6)</t>
    </r>
  </si>
  <si>
    <r>
      <t xml:space="preserve">Personal-    ausgaben der Jugendhilfe-       verwaltung </t>
    </r>
    <r>
      <rPr>
        <vertAlign val="superscript"/>
        <sz val="9"/>
        <rFont val="Arial"/>
        <family val="2"/>
      </rPr>
      <t>5)</t>
    </r>
  </si>
  <si>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t>
  </si>
  <si>
    <t xml:space="preserve">       ihrem(n) Kind(ern), Betreuung und Versorgung des Kindes in Notsituationen und Unterstützung bei notwendiger Unterbringung zur Erfüllung der              </t>
  </si>
  <si>
    <t xml:space="preserve">                  Schulpflicht.</t>
  </si>
  <si>
    <t xml:space="preserve">        Versorgung des Kindes in Notsituationen und Unterstützung bei notwendiger Unterbringung zur Erfüllung der Schulpflicht.</t>
  </si>
  <si>
    <t>für Tageseinrichtungen</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</si>
  <si>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t>
  </si>
  <si>
    <t xml:space="preserve">        mit ihrem(n) Kind(ern), Betreuung und Versorgung des Kindes in  Notsituationen und Unterstützung bei notwendiger Unterbringung zur Erfüllung der                           Schulpflicht.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</si>
</sst>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 ###\ ###\ \ ;\-###\ ###\ ###\ \ ;\-\ \ ;@\ *."/>
    <numFmt numFmtId="176" formatCode="0.0;\-0.0;&quot;-&quot;"/>
    <numFmt numFmtId="177" formatCode="###\ ###\ ##0"/>
    <numFmt numFmtId="178" formatCode="0.0"/>
    <numFmt numFmtId="179" formatCode="#\ ###\ ###\ ##0"/>
    <numFmt numFmtId="180" formatCode="#\ ###\ ###\ ###"/>
    <numFmt numFmtId="181" formatCode="#\ ###\ ###\ ##\-"/>
    <numFmt numFmtId="182" formatCode="#\ ###\ ###\ ##0\ "/>
    <numFmt numFmtId="183" formatCode="&quot;Ja&quot;;&quot;Ja&quot;;&quot;Nein&quot;"/>
    <numFmt numFmtId="184" formatCode="&quot;Wahr&quot;;&quot;Wahr&quot;;&quot;Falsch&quot;"/>
    <numFmt numFmtId="185" formatCode="&quot;Ein&quot;;&quot;Ein&quot;;&quot;Aus&quot;"/>
    <numFmt numFmtId="186" formatCode="[$€-2]\ #,##0.00_);[Red]\([$€-2]\ #,##0.00\)"/>
  </numFmts>
  <fonts count="53">
    <font>
      <sz val="10"/>
      <name val="Arial"/>
      <family val="0"/>
    </font>
    <font>
      <sz val="7.5"/>
      <name val="Arial"/>
      <family val="2"/>
    </font>
    <font>
      <sz val="9"/>
      <name val="Arial"/>
      <family val="2"/>
    </font>
    <font>
      <b/>
      <sz val="9"/>
      <name val="Arial"/>
      <family val="2"/>
    </font>
    <font>
      <u val="single"/>
      <sz val="10"/>
      <color indexed="12"/>
      <name val="Arial"/>
      <family val="2"/>
    </font>
    <font>
      <u val="single"/>
      <sz val="10"/>
      <color indexed="36"/>
      <name val="Arial"/>
      <family val="2"/>
    </font>
    <font>
      <sz val="8"/>
      <name val="Arial"/>
      <family val="2"/>
    </font>
    <font>
      <b/>
      <sz val="7.5"/>
      <name val="Arial"/>
      <family val="2"/>
    </font>
    <font>
      <sz val="7"/>
      <name val="Arial"/>
      <family val="2"/>
    </font>
    <font>
      <b/>
      <sz val="7"/>
      <name val="Arial"/>
      <family val="2"/>
    </font>
    <font>
      <i/>
      <sz val="7"/>
      <name val="Arial"/>
      <family val="2"/>
    </font>
    <font>
      <sz val="6"/>
      <name val="Arial"/>
      <family val="2"/>
    </font>
    <font>
      <b/>
      <sz val="8"/>
      <name val="Arial"/>
      <family val="2"/>
    </font>
    <font>
      <sz val="10"/>
      <name val="Tahoma"/>
      <family val="2"/>
    </font>
    <font>
      <b/>
      <sz val="10"/>
      <name val="Tahoma"/>
      <family val="2"/>
    </font>
    <font>
      <vertAlign val="superscript"/>
      <sz val="9"/>
      <name val="Arial"/>
      <family val="2"/>
    </font>
    <font>
      <sz val="10"/>
      <name val="Times New Roman"/>
      <family val="1"/>
    </font>
    <font>
      <b/>
      <sz val="6"/>
      <name val="Arial"/>
      <family val="2"/>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style="thin">
        <color indexed="8"/>
      </left>
      <right style="thin">
        <color indexed="8"/>
      </right>
      <top style="thin">
        <color indexed="8"/>
      </top>
      <bottom>
        <color indexed="8"/>
      </bottom>
    </border>
    <border>
      <left>
        <color indexed="8"/>
      </left>
      <right>
        <color indexed="8"/>
      </right>
      <top>
        <color indexed="8"/>
      </top>
      <bottom style="thin"/>
    </border>
    <border>
      <left>
        <color indexed="8"/>
      </left>
      <right style="thin">
        <color indexed="8"/>
      </right>
      <top>
        <color indexed="8"/>
      </top>
      <bottom>
        <color indexed="8"/>
      </bottom>
    </border>
    <border>
      <left>
        <color indexed="8"/>
      </left>
      <right style="thin">
        <color indexed="8"/>
      </right>
      <top style="thin">
        <color indexed="8"/>
      </top>
      <bottom>
        <color indexed="8"/>
      </bottom>
    </border>
    <border>
      <left style="thin"/>
      <right>
        <color indexed="63"/>
      </right>
      <top style="thin">
        <color indexed="8"/>
      </top>
      <bottom>
        <color indexed="8"/>
      </bottom>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thin"/>
      <right>
        <color indexed="63"/>
      </right>
      <top>
        <color indexed="63"/>
      </top>
      <bottom style="thin"/>
    </border>
    <border>
      <left>
        <color indexed="8"/>
      </left>
      <right>
        <color indexed="63"/>
      </right>
      <top>
        <color indexed="8"/>
      </top>
      <bottom style="thin">
        <color indexed="8"/>
      </bottom>
    </border>
    <border>
      <left>
        <color indexed="8"/>
      </left>
      <right style="thin">
        <color indexed="8"/>
      </right>
      <top>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color indexed="8"/>
      </right>
      <top style="thin">
        <color indexed="8"/>
      </top>
      <bottom>
        <color indexed="8"/>
      </bottom>
    </border>
    <border>
      <left style="thin">
        <color indexed="8"/>
      </left>
      <right>
        <color indexed="63"/>
      </right>
      <top>
        <color indexed="8"/>
      </top>
      <bottom style="thin"/>
    </border>
    <border>
      <left>
        <color indexed="63"/>
      </left>
      <right style="thin">
        <color indexed="8"/>
      </right>
      <top>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color indexed="8"/>
      </right>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style="thin">
        <color indexed="8"/>
      </right>
      <top style="thin"/>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color indexed="8"/>
      </right>
      <top style="thin"/>
      <bottom>
        <color indexed="63"/>
      </bottom>
    </border>
    <border>
      <left>
        <color indexed="63"/>
      </left>
      <right style="thin"/>
      <top>
        <color indexed="63"/>
      </top>
      <bottom>
        <color indexed="63"/>
      </bottom>
    </border>
    <border>
      <left style="thin">
        <color indexed="8"/>
      </left>
      <right style="thin">
        <color indexed="8"/>
      </right>
      <top>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color indexed="63"/>
      </right>
      <top>
        <color indexed="63"/>
      </top>
      <bottom style="thin">
        <color indexed="8"/>
      </bottom>
    </border>
    <border>
      <left style="thin">
        <color indexed="8"/>
      </left>
      <right style="thin"/>
      <top style="thin"/>
      <bottom>
        <color indexed="63"/>
      </bottom>
    </border>
    <border>
      <left style="thin">
        <color indexed="8"/>
      </left>
      <right style="thin"/>
      <top>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422">
    <xf numFmtId="0" fontId="0" fillId="0" borderId="0" xfId="0" applyAlignment="1">
      <alignment/>
    </xf>
    <xf numFmtId="0" fontId="1" fillId="0" borderId="0" xfId="0" applyFont="1" applyFill="1" applyAlignment="1">
      <alignment/>
    </xf>
    <xf numFmtId="49" fontId="1" fillId="0" borderId="0" xfId="0" applyNumberFormat="1" applyFont="1" applyFill="1" applyBorder="1" applyAlignment="1">
      <alignment horizontal="left" vertical="center" wrapText="1"/>
    </xf>
    <xf numFmtId="175" fontId="1" fillId="0" borderId="0" xfId="0" applyNumberFormat="1" applyFont="1" applyFill="1" applyBorder="1" applyAlignment="1">
      <alignment horizontal="left" vertical="center" wrapText="1"/>
    </xf>
    <xf numFmtId="0" fontId="1" fillId="0" borderId="0" xfId="0" applyFont="1" applyAlignment="1">
      <alignment/>
    </xf>
    <xf numFmtId="0" fontId="1" fillId="0" borderId="0" xfId="0" applyFont="1" applyBorder="1" applyAlignment="1">
      <alignment/>
    </xf>
    <xf numFmtId="0" fontId="1" fillId="0" borderId="0" xfId="0" applyFont="1" applyAlignment="1">
      <alignment vertical="center"/>
    </xf>
    <xf numFmtId="1" fontId="1"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left" vertical="center" wrapText="1"/>
    </xf>
    <xf numFmtId="179" fontId="7" fillId="0" borderId="10" xfId="0" applyNumberFormat="1" applyFont="1" applyFill="1" applyBorder="1" applyAlignment="1">
      <alignment horizontal="right" vertical="center" wrapText="1"/>
    </xf>
    <xf numFmtId="179" fontId="7" fillId="0" borderId="0" xfId="0" applyNumberFormat="1" applyFont="1" applyFill="1" applyBorder="1" applyAlignment="1">
      <alignment horizontal="right" vertical="center" wrapText="1"/>
    </xf>
    <xf numFmtId="179" fontId="1" fillId="0" borderId="10" xfId="0" applyNumberFormat="1" applyFont="1" applyFill="1" applyBorder="1" applyAlignment="1">
      <alignment vertical="center" wrapText="1"/>
    </xf>
    <xf numFmtId="179" fontId="1" fillId="0" borderId="0" xfId="0" applyNumberFormat="1" applyFont="1" applyFill="1" applyBorder="1" applyAlignment="1">
      <alignment vertical="center" wrapText="1"/>
    </xf>
    <xf numFmtId="175" fontId="7" fillId="0" borderId="0" xfId="0" applyNumberFormat="1" applyFont="1" applyFill="1" applyBorder="1" applyAlignment="1">
      <alignment horizontal="left" vertical="center" wrapText="1"/>
    </xf>
    <xf numFmtId="179" fontId="1" fillId="0" borderId="0" xfId="0" applyNumberFormat="1" applyFont="1" applyBorder="1" applyAlignment="1">
      <alignment/>
    </xf>
    <xf numFmtId="179" fontId="7" fillId="0" borderId="0" xfId="0" applyNumberFormat="1" applyFont="1" applyBorder="1" applyAlignment="1">
      <alignment/>
    </xf>
    <xf numFmtId="0" fontId="7" fillId="0" borderId="0" xfId="0" applyFont="1" applyAlignment="1">
      <alignment/>
    </xf>
    <xf numFmtId="17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center" wrapText="1"/>
    </xf>
    <xf numFmtId="175" fontId="7" fillId="0" borderId="0" xfId="0" applyNumberFormat="1" applyFont="1" applyFill="1" applyBorder="1" applyAlignment="1">
      <alignment horizontal="left" wrapText="1"/>
    </xf>
    <xf numFmtId="179" fontId="7" fillId="0" borderId="10" xfId="0" applyNumberFormat="1" applyFont="1" applyFill="1" applyBorder="1" applyAlignment="1">
      <alignment horizontal="right" wrapText="1"/>
    </xf>
    <xf numFmtId="179" fontId="7" fillId="0" borderId="0" xfId="0" applyNumberFormat="1" applyFont="1" applyFill="1" applyBorder="1" applyAlignment="1">
      <alignment horizontal="right" wrapText="1"/>
    </xf>
    <xf numFmtId="0" fontId="1" fillId="0" borderId="0" xfId="0" applyFont="1" applyAlignment="1">
      <alignment/>
    </xf>
    <xf numFmtId="172" fontId="1" fillId="0" borderId="10" xfId="0" applyNumberFormat="1" applyFont="1" applyFill="1" applyBorder="1" applyAlignment="1">
      <alignment horizontal="right" vertical="center" wrapText="1"/>
    </xf>
    <xf numFmtId="49" fontId="9" fillId="0" borderId="0" xfId="0" applyNumberFormat="1" applyFont="1" applyFill="1" applyAlignment="1">
      <alignment horizontal="center" vertical="center" wrapText="1"/>
    </xf>
    <xf numFmtId="0" fontId="8" fillId="0" borderId="0" xfId="0" applyFont="1" applyFill="1" applyAlignment="1">
      <alignment/>
    </xf>
    <xf numFmtId="49" fontId="8" fillId="33" borderId="11" xfId="0" applyNumberFormat="1" applyFont="1" applyFill="1" applyBorder="1" applyAlignment="1">
      <alignment horizontal="left" vertical="center" wrapText="1"/>
    </xf>
    <xf numFmtId="49" fontId="8" fillId="33" borderId="12" xfId="0" applyNumberFormat="1" applyFont="1" applyFill="1" applyBorder="1" applyAlignment="1">
      <alignment horizontal="center" vertical="center" wrapText="1"/>
    </xf>
    <xf numFmtId="49" fontId="8" fillId="0" borderId="0" xfId="0" applyNumberFormat="1" applyFont="1" applyFill="1" applyBorder="1" applyAlignment="1">
      <alignment/>
    </xf>
    <xf numFmtId="49" fontId="8" fillId="33" borderId="13" xfId="0" applyNumberFormat="1" applyFont="1" applyFill="1" applyBorder="1" applyAlignment="1">
      <alignment horizontal="center" vertical="center" wrapText="1"/>
    </xf>
    <xf numFmtId="49" fontId="8" fillId="33" borderId="14" xfId="0" applyNumberFormat="1" applyFont="1" applyFill="1" applyBorder="1" applyAlignment="1">
      <alignment horizontal="left" vertical="center" wrapText="1"/>
    </xf>
    <xf numFmtId="49" fontId="8" fillId="33" borderId="0" xfId="0" applyNumberFormat="1" applyFont="1" applyFill="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0" xfId="0" applyNumberFormat="1" applyFont="1" applyFill="1" applyAlignment="1">
      <alignment horizontal="right" vertical="center" wrapText="1"/>
    </xf>
    <xf numFmtId="49" fontId="8" fillId="0" borderId="16" xfId="0" applyNumberFormat="1" applyFont="1" applyFill="1" applyBorder="1" applyAlignment="1">
      <alignment/>
    </xf>
    <xf numFmtId="0" fontId="8" fillId="0" borderId="16" xfId="0" applyFont="1" applyFill="1" applyBorder="1" applyAlignment="1">
      <alignment/>
    </xf>
    <xf numFmtId="49" fontId="8" fillId="33" borderId="16" xfId="0" applyNumberFormat="1" applyFont="1" applyFill="1" applyBorder="1" applyAlignment="1">
      <alignment horizontal="left" vertical="center" wrapText="1"/>
    </xf>
    <xf numFmtId="179" fontId="8" fillId="33" borderId="16" xfId="0" applyNumberFormat="1" applyFont="1" applyFill="1" applyBorder="1" applyAlignment="1">
      <alignment horizontal="right" vertical="center" wrapText="1"/>
    </xf>
    <xf numFmtId="49" fontId="11" fillId="0" borderId="0" xfId="0" applyNumberFormat="1" applyFont="1" applyFill="1" applyBorder="1" applyAlignment="1">
      <alignment/>
    </xf>
    <xf numFmtId="0" fontId="11" fillId="0" borderId="0" xfId="0" applyFont="1" applyFill="1" applyAlignment="1">
      <alignment/>
    </xf>
    <xf numFmtId="49" fontId="8" fillId="33" borderId="17"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right" vertical="center" wrapText="1"/>
    </xf>
    <xf numFmtId="0" fontId="8" fillId="0" borderId="0" xfId="0" applyFont="1" applyAlignment="1">
      <alignment/>
    </xf>
    <xf numFmtId="49" fontId="8" fillId="33" borderId="18" xfId="0" applyNumberFormat="1" applyFont="1" applyFill="1" applyBorder="1" applyAlignment="1">
      <alignment horizontal="left" vertical="center" wrapText="1"/>
    </xf>
    <xf numFmtId="49" fontId="8" fillId="33" borderId="15"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175" fontId="8" fillId="0" borderId="0" xfId="0" applyNumberFormat="1" applyFont="1" applyFill="1" applyBorder="1" applyAlignment="1">
      <alignment horizontal="left" vertical="center" wrapText="1"/>
    </xf>
    <xf numFmtId="49" fontId="8" fillId="33" borderId="17"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49" fontId="2" fillId="0" borderId="0" xfId="0" applyNumberFormat="1" applyFont="1" applyFill="1" applyBorder="1" applyAlignment="1">
      <alignment vertical="center" wrapText="1"/>
    </xf>
    <xf numFmtId="49" fontId="8" fillId="33" borderId="0" xfId="0" applyNumberFormat="1" applyFont="1" applyFill="1" applyBorder="1" applyAlignment="1">
      <alignment horizontal="left" vertical="center" wrapText="1"/>
    </xf>
    <xf numFmtId="49" fontId="3" fillId="33" borderId="0" xfId="0" applyNumberFormat="1" applyFont="1" applyFill="1" applyAlignment="1">
      <alignment horizontal="left" vertical="center" wrapText="1"/>
    </xf>
    <xf numFmtId="49" fontId="3" fillId="33" borderId="0" xfId="0" applyNumberFormat="1" applyFont="1" applyFill="1" applyBorder="1" applyAlignment="1">
      <alignment vertical="center" wrapText="1"/>
    </xf>
    <xf numFmtId="0" fontId="2" fillId="0" borderId="0" xfId="0" applyFont="1" applyAlignment="1">
      <alignment/>
    </xf>
    <xf numFmtId="0" fontId="8"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9" fillId="33" borderId="0" xfId="0" applyNumberFormat="1" applyFont="1" applyFill="1" applyAlignment="1">
      <alignment horizontal="right" vertical="center" wrapText="1"/>
    </xf>
    <xf numFmtId="172" fontId="9" fillId="33" borderId="0" xfId="0" applyNumberFormat="1" applyFont="1" applyFill="1" applyAlignment="1">
      <alignment horizontal="right" vertical="center" wrapText="1"/>
    </xf>
    <xf numFmtId="0" fontId="9" fillId="0" borderId="0" xfId="0" applyFont="1" applyAlignment="1">
      <alignment/>
    </xf>
    <xf numFmtId="49" fontId="3" fillId="33" borderId="0" xfId="0" applyNumberFormat="1" applyFont="1" applyFill="1" applyAlignment="1">
      <alignment horizontal="right" vertical="center" wrapText="1"/>
    </xf>
    <xf numFmtId="49" fontId="9" fillId="33" borderId="0" xfId="0" applyNumberFormat="1" applyFont="1" applyFill="1" applyBorder="1" applyAlignment="1">
      <alignment horizontal="left" vertical="center" wrapText="1"/>
    </xf>
    <xf numFmtId="179" fontId="9" fillId="33" borderId="0" xfId="0" applyNumberFormat="1" applyFont="1" applyFill="1" applyBorder="1" applyAlignment="1">
      <alignment horizontal="right" vertical="center" wrapText="1"/>
    </xf>
    <xf numFmtId="49" fontId="8" fillId="33" borderId="19" xfId="0" applyNumberFormat="1" applyFont="1" applyFill="1" applyBorder="1" applyAlignment="1">
      <alignment horizontal="left" vertical="center" wrapText="1"/>
    </xf>
    <xf numFmtId="49" fontId="8" fillId="33" borderId="0" xfId="0" applyNumberFormat="1" applyFont="1" applyFill="1" applyBorder="1" applyAlignment="1">
      <alignment horizontal="center" vertical="center" wrapText="1"/>
    </xf>
    <xf numFmtId="49" fontId="8" fillId="33" borderId="20" xfId="0" applyNumberFormat="1" applyFont="1" applyFill="1" applyBorder="1" applyAlignment="1">
      <alignment horizontal="left" vertical="center" wrapText="1"/>
    </xf>
    <xf numFmtId="49" fontId="8" fillId="33" borderId="21" xfId="0" applyNumberFormat="1" applyFont="1" applyFill="1" applyBorder="1" applyAlignment="1">
      <alignment horizontal="left"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left" vertical="center" wrapText="1"/>
    </xf>
    <xf numFmtId="49" fontId="8" fillId="33" borderId="0" xfId="0" applyNumberFormat="1" applyFont="1" applyFill="1" applyBorder="1" applyAlignment="1">
      <alignment vertical="center" wrapText="1"/>
    </xf>
    <xf numFmtId="49" fontId="3" fillId="33" borderId="16"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left" vertical="center" wrapText="1"/>
    </xf>
    <xf numFmtId="49" fontId="3" fillId="0" borderId="0" xfId="0" applyNumberFormat="1" applyFont="1" applyFill="1" applyBorder="1" applyAlignment="1">
      <alignment horizontal="right" wrapText="1"/>
    </xf>
    <xf numFmtId="49"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wrapText="1"/>
    </xf>
    <xf numFmtId="49" fontId="3" fillId="0" borderId="24" xfId="0" applyNumberFormat="1" applyFont="1" applyFill="1" applyBorder="1" applyAlignment="1">
      <alignment vertical="center" wrapText="1"/>
    </xf>
    <xf numFmtId="49" fontId="3" fillId="0" borderId="24" xfId="0" applyNumberFormat="1" applyFont="1" applyFill="1" applyBorder="1" applyAlignment="1">
      <alignment horizontal="right" vertical="center" wrapText="1"/>
    </xf>
    <xf numFmtId="49" fontId="3" fillId="0" borderId="0" xfId="0" applyNumberFormat="1" applyFont="1" applyFill="1" applyBorder="1" applyAlignment="1">
      <alignment wrapText="1"/>
    </xf>
    <xf numFmtId="49" fontId="2" fillId="33" borderId="18"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49" fontId="2" fillId="33" borderId="11"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3"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5" xfId="0" applyNumberFormat="1" applyFont="1" applyFill="1" applyBorder="1" applyAlignment="1">
      <alignment horizontal="left" vertical="center" wrapText="1"/>
    </xf>
    <xf numFmtId="49" fontId="2" fillId="33" borderId="26"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23" xfId="0" applyNumberFormat="1" applyFont="1" applyFill="1" applyBorder="1" applyAlignment="1">
      <alignment horizontal="left" vertical="center" wrapText="1"/>
    </xf>
    <xf numFmtId="49" fontId="7" fillId="33" borderId="0" xfId="0" applyNumberFormat="1" applyFont="1" applyFill="1" applyBorder="1" applyAlignment="1">
      <alignment horizontal="left" vertical="center" wrapText="1"/>
    </xf>
    <xf numFmtId="0" fontId="11" fillId="0" borderId="0" xfId="0" applyFont="1" applyAlignment="1">
      <alignment/>
    </xf>
    <xf numFmtId="49" fontId="8" fillId="33" borderId="25" xfId="0" applyNumberFormat="1" applyFont="1" applyFill="1" applyBorder="1" applyAlignment="1">
      <alignment horizontal="left" vertical="center" wrapText="1"/>
    </xf>
    <xf numFmtId="0" fontId="8" fillId="0" borderId="0" xfId="0" applyFont="1" applyAlignment="1">
      <alignment/>
    </xf>
    <xf numFmtId="49" fontId="3" fillId="0" borderId="0" xfId="0" applyNumberFormat="1" applyFont="1" applyFill="1" applyBorder="1" applyAlignment="1">
      <alignment horizontal="center" wrapText="1"/>
    </xf>
    <xf numFmtId="49" fontId="3" fillId="0" borderId="29" xfId="0" applyNumberFormat="1" applyFont="1" applyFill="1" applyBorder="1" applyAlignment="1">
      <alignment vertical="center" wrapText="1"/>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0" fontId="8" fillId="0" borderId="21" xfId="0" applyFont="1" applyBorder="1" applyAlignment="1">
      <alignment/>
    </xf>
    <xf numFmtId="49" fontId="8" fillId="33" borderId="30" xfId="0" applyNumberFormat="1" applyFont="1" applyFill="1" applyBorder="1" applyAlignment="1">
      <alignment horizontal="left" vertical="center" wrapText="1"/>
    </xf>
    <xf numFmtId="175" fontId="9" fillId="33" borderId="0" xfId="0" applyNumberFormat="1" applyFont="1" applyFill="1" applyBorder="1" applyAlignment="1">
      <alignment horizontal="left" vertical="center" wrapText="1"/>
    </xf>
    <xf numFmtId="172" fontId="6" fillId="33" borderId="24" xfId="0" applyNumberFormat="1" applyFont="1" applyFill="1" applyBorder="1" applyAlignment="1">
      <alignment vertical="center" wrapText="1"/>
    </xf>
    <xf numFmtId="0" fontId="1" fillId="0" borderId="0" xfId="0" applyFont="1" applyAlignment="1">
      <alignment horizontal="center"/>
    </xf>
    <xf numFmtId="175" fontId="1" fillId="0" borderId="0" xfId="0" applyNumberFormat="1" applyFont="1" applyFill="1" applyBorder="1" applyAlignment="1">
      <alignment horizontal="left" vertical="center" wrapText="1"/>
    </xf>
    <xf numFmtId="0" fontId="1" fillId="0" borderId="0" xfId="0" applyFont="1" applyAlignment="1">
      <alignment/>
    </xf>
    <xf numFmtId="0" fontId="6" fillId="0" borderId="0" xfId="0" applyFont="1" applyAlignment="1">
      <alignment/>
    </xf>
    <xf numFmtId="179" fontId="1" fillId="0" borderId="10" xfId="0" applyNumberFormat="1" applyFont="1" applyBorder="1" applyAlignment="1">
      <alignment/>
    </xf>
    <xf numFmtId="179" fontId="1" fillId="0" borderId="0" xfId="0" applyNumberFormat="1" applyFont="1" applyAlignment="1">
      <alignment/>
    </xf>
    <xf numFmtId="179" fontId="7" fillId="0" borderId="10" xfId="0" applyNumberFormat="1" applyFont="1" applyBorder="1" applyAlignment="1">
      <alignment/>
    </xf>
    <xf numFmtId="179" fontId="7" fillId="0" borderId="0" xfId="0" applyNumberFormat="1" applyFont="1" applyAlignment="1">
      <alignment/>
    </xf>
    <xf numFmtId="179" fontId="7" fillId="0" borderId="0" xfId="0" applyNumberFormat="1" applyFont="1" applyFill="1" applyBorder="1" applyAlignment="1">
      <alignment vertical="center" wrapText="1"/>
    </xf>
    <xf numFmtId="0" fontId="0" fillId="0" borderId="0" xfId="0" applyBorder="1" applyAlignment="1">
      <alignment/>
    </xf>
    <xf numFmtId="179" fontId="1" fillId="0" borderId="0" xfId="0" applyNumberFormat="1" applyFont="1" applyAlignment="1">
      <alignment/>
    </xf>
    <xf numFmtId="179" fontId="1" fillId="0" borderId="10" xfId="0" applyNumberFormat="1" applyFont="1" applyFill="1" applyBorder="1" applyAlignment="1">
      <alignment horizontal="right" wrapText="1"/>
    </xf>
    <xf numFmtId="179" fontId="1" fillId="0" borderId="0" xfId="0" applyNumberFormat="1" applyFont="1" applyFill="1" applyBorder="1" applyAlignment="1">
      <alignment horizontal="right" wrapText="1"/>
    </xf>
    <xf numFmtId="179" fontId="8" fillId="33" borderId="0" xfId="0" applyNumberFormat="1" applyFont="1" applyFill="1" applyBorder="1" applyAlignment="1">
      <alignment horizontal="right" vertical="center" wrapText="1"/>
    </xf>
    <xf numFmtId="172" fontId="8" fillId="33" borderId="0" xfId="0" applyNumberFormat="1" applyFont="1" applyFill="1" applyBorder="1" applyAlignment="1">
      <alignment horizontal="right" vertical="center" wrapText="1"/>
    </xf>
    <xf numFmtId="179" fontId="3" fillId="0" borderId="0" xfId="0" applyNumberFormat="1" applyFont="1" applyFill="1" applyBorder="1" applyAlignment="1">
      <alignment horizontal="right" vertical="center" wrapText="1"/>
    </xf>
    <xf numFmtId="179" fontId="3" fillId="0" borderId="0" xfId="0" applyNumberFormat="1" applyFont="1" applyFill="1" applyBorder="1" applyAlignment="1">
      <alignment horizontal="left" vertical="center" wrapText="1"/>
    </xf>
    <xf numFmtId="49" fontId="2" fillId="33" borderId="16" xfId="0" applyNumberFormat="1" applyFont="1" applyFill="1" applyBorder="1" applyAlignment="1">
      <alignment horizontal="center" vertical="center" wrapText="1"/>
    </xf>
    <xf numFmtId="181" fontId="7" fillId="0" borderId="0" xfId="0" applyNumberFormat="1" applyFont="1" applyBorder="1" applyAlignment="1">
      <alignment/>
    </xf>
    <xf numFmtId="181" fontId="1" fillId="0" borderId="0" xfId="0" applyNumberFormat="1" applyFont="1" applyBorder="1" applyAlignment="1">
      <alignment/>
    </xf>
    <xf numFmtId="181" fontId="7" fillId="0" borderId="0" xfId="0" applyNumberFormat="1" applyFont="1" applyFill="1" applyBorder="1" applyAlignment="1">
      <alignment horizontal="right" vertical="center" wrapText="1"/>
    </xf>
    <xf numFmtId="181" fontId="1" fillId="0" borderId="0" xfId="0" applyNumberFormat="1" applyFont="1" applyFill="1" applyBorder="1" applyAlignment="1">
      <alignment horizontal="right" vertical="center" wrapText="1"/>
    </xf>
    <xf numFmtId="49" fontId="2" fillId="33" borderId="31"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center" wrapText="1"/>
    </xf>
    <xf numFmtId="0" fontId="8" fillId="0" borderId="0" xfId="0" applyFont="1" applyAlignment="1">
      <alignment horizontal="right"/>
    </xf>
    <xf numFmtId="49" fontId="2" fillId="33" borderId="32" xfId="0" applyNumberFormat="1" applyFont="1" applyFill="1" applyBorder="1" applyAlignment="1">
      <alignment vertical="center" wrapText="1"/>
    </xf>
    <xf numFmtId="49" fontId="2" fillId="33" borderId="24" xfId="0" applyNumberFormat="1" applyFont="1" applyFill="1" applyBorder="1" applyAlignment="1">
      <alignment vertical="center" wrapText="1"/>
    </xf>
    <xf numFmtId="49" fontId="2" fillId="33" borderId="29" xfId="0" applyNumberFormat="1" applyFont="1" applyFill="1" applyBorder="1" applyAlignment="1">
      <alignment horizontal="center"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172" fontId="8" fillId="33" borderId="16" xfId="0" applyNumberFormat="1" applyFont="1" applyFill="1" applyBorder="1" applyAlignment="1">
      <alignment vertical="center" wrapText="1"/>
    </xf>
    <xf numFmtId="172" fontId="8" fillId="33" borderId="24"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Alignment="1">
      <alignment/>
    </xf>
    <xf numFmtId="0" fontId="3" fillId="0" borderId="0" xfId="0" applyFont="1" applyBorder="1" applyAlignment="1">
      <alignment horizontal="center"/>
    </xf>
    <xf numFmtId="182" fontId="7" fillId="0" borderId="10"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79" fontId="8" fillId="33" borderId="14" xfId="0" applyNumberFormat="1" applyFont="1" applyFill="1" applyBorder="1" applyAlignment="1">
      <alignment horizontal="right" vertical="center" wrapText="1"/>
    </xf>
    <xf numFmtId="179" fontId="8" fillId="33" borderId="0" xfId="0" applyNumberFormat="1" applyFont="1" applyFill="1" applyAlignment="1">
      <alignment horizontal="right" vertical="center" wrapText="1"/>
    </xf>
    <xf numFmtId="172" fontId="8" fillId="33" borderId="0" xfId="0" applyNumberFormat="1" applyFont="1" applyFill="1" applyAlignment="1">
      <alignment horizontal="right" vertical="center" wrapText="1"/>
    </xf>
    <xf numFmtId="172" fontId="8" fillId="33" borderId="14" xfId="0" applyNumberFormat="1" applyFont="1" applyFill="1" applyBorder="1" applyAlignment="1">
      <alignment horizontal="right" vertical="center" wrapText="1"/>
    </xf>
    <xf numFmtId="173" fontId="8" fillId="33" borderId="0" xfId="0" applyNumberFormat="1" applyFont="1" applyFill="1" applyAlignment="1">
      <alignment horizontal="right" vertical="center" wrapText="1"/>
    </xf>
    <xf numFmtId="172" fontId="8" fillId="33" borderId="10" xfId="0" applyNumberFormat="1" applyFont="1" applyFill="1" applyBorder="1" applyAlignment="1">
      <alignment vertical="center" wrapText="1"/>
    </xf>
    <xf numFmtId="172" fontId="8" fillId="33" borderId="0" xfId="0" applyNumberFormat="1" applyFont="1" applyFill="1" applyBorder="1" applyAlignment="1">
      <alignment vertical="center" wrapText="1"/>
    </xf>
    <xf numFmtId="49" fontId="8" fillId="33" borderId="0" xfId="0" applyNumberFormat="1" applyFont="1" applyFill="1" applyBorder="1" applyAlignment="1">
      <alignment horizontal="right" vertical="center" wrapText="1"/>
    </xf>
    <xf numFmtId="179" fontId="9" fillId="33" borderId="14" xfId="0" applyNumberFormat="1" applyFont="1" applyFill="1" applyBorder="1" applyAlignment="1">
      <alignment horizontal="right" vertical="center" wrapText="1"/>
    </xf>
    <xf numFmtId="173" fontId="8" fillId="33" borderId="14" xfId="0" applyNumberFormat="1" applyFont="1" applyFill="1" applyBorder="1" applyAlignment="1">
      <alignment horizontal="right" vertical="center" wrapText="1"/>
    </xf>
    <xf numFmtId="172" fontId="1" fillId="33" borderId="14" xfId="0" applyNumberFormat="1" applyFont="1" applyFill="1" applyBorder="1" applyAlignment="1">
      <alignment horizontal="right" vertical="center" wrapText="1"/>
    </xf>
    <xf numFmtId="172" fontId="1" fillId="33" borderId="0" xfId="0" applyNumberFormat="1" applyFont="1" applyFill="1" applyBorder="1" applyAlignment="1">
      <alignment horizontal="right" vertical="center" wrapText="1"/>
    </xf>
    <xf numFmtId="179" fontId="1" fillId="33" borderId="14" xfId="0" applyNumberFormat="1" applyFont="1" applyFill="1" applyBorder="1" applyAlignment="1">
      <alignment horizontal="right" vertical="center" wrapText="1"/>
    </xf>
    <xf numFmtId="179" fontId="1" fillId="33" borderId="0" xfId="0" applyNumberFormat="1" applyFont="1" applyFill="1" applyBorder="1" applyAlignment="1">
      <alignment horizontal="righ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9" fontId="1" fillId="0" borderId="0" xfId="0" applyNumberFormat="1" applyFont="1" applyAlignment="1">
      <alignment horizontal="right"/>
    </xf>
    <xf numFmtId="179" fontId="1" fillId="0" borderId="10" xfId="0" applyNumberFormat="1" applyFont="1" applyBorder="1" applyAlignment="1">
      <alignment horizontal="right"/>
    </xf>
    <xf numFmtId="182" fontId="1" fillId="0" borderId="10" xfId="0" applyNumberFormat="1" applyFont="1" applyFill="1" applyBorder="1" applyAlignment="1">
      <alignment horizontal="right" vertical="center" wrapText="1"/>
    </xf>
    <xf numFmtId="18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8" fillId="33" borderId="16"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29"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8" fillId="33" borderId="16" xfId="0" applyNumberFormat="1" applyFont="1" applyFill="1" applyBorder="1" applyAlignment="1">
      <alignment vertical="center" wrapText="1"/>
    </xf>
    <xf numFmtId="49" fontId="8" fillId="33" borderId="24" xfId="0" applyNumberFormat="1" applyFont="1" applyFill="1" applyBorder="1" applyAlignment="1">
      <alignment vertical="center" wrapText="1"/>
    </xf>
    <xf numFmtId="49" fontId="8" fillId="33" borderId="12" xfId="0" applyNumberFormat="1" applyFont="1" applyFill="1" applyBorder="1" applyAlignment="1">
      <alignment horizontal="right" vertical="center" wrapText="1"/>
    </xf>
    <xf numFmtId="49" fontId="8" fillId="33" borderId="14" xfId="0" applyNumberFormat="1" applyFont="1" applyFill="1" applyBorder="1" applyAlignment="1">
      <alignment horizontal="right" vertical="center" wrapText="1"/>
    </xf>
    <xf numFmtId="49" fontId="8" fillId="33" borderId="11" xfId="0" applyNumberFormat="1" applyFont="1" applyFill="1" applyBorder="1" applyAlignment="1">
      <alignment horizontal="right" vertical="center" wrapText="1"/>
    </xf>
    <xf numFmtId="49" fontId="2" fillId="33" borderId="14" xfId="0" applyNumberFormat="1" applyFont="1" applyFill="1" applyBorder="1" applyAlignment="1">
      <alignment horizontal="right" vertical="center" wrapText="1"/>
    </xf>
    <xf numFmtId="49" fontId="2" fillId="33" borderId="23"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wrapText="1"/>
    </xf>
    <xf numFmtId="49" fontId="9" fillId="0" borderId="0" xfId="0" applyNumberFormat="1" applyFont="1" applyFill="1" applyBorder="1" applyAlignment="1">
      <alignment/>
    </xf>
    <xf numFmtId="0" fontId="9" fillId="0" borderId="0" xfId="0" applyFont="1" applyFill="1" applyAlignment="1">
      <alignment/>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wrapText="1"/>
    </xf>
    <xf numFmtId="0" fontId="8" fillId="0" borderId="0" xfId="0" applyFont="1" applyAlignment="1">
      <alignment horizontal="left"/>
    </xf>
    <xf numFmtId="49" fontId="3" fillId="0" borderId="29" xfId="0" applyNumberFormat="1" applyFont="1" applyFill="1" applyBorder="1" applyAlignment="1">
      <alignment horizontal="left" vertical="center" wrapText="1"/>
    </xf>
    <xf numFmtId="49" fontId="2" fillId="33" borderId="28" xfId="0" applyNumberFormat="1" applyFont="1" applyFill="1" applyBorder="1" applyAlignment="1">
      <alignment horizontal="left" vertical="center" wrapText="1"/>
    </xf>
    <xf numFmtId="49" fontId="2" fillId="33" borderId="28" xfId="0" applyNumberFormat="1" applyFont="1" applyFill="1" applyBorder="1" applyAlignment="1">
      <alignment vertical="center" wrapText="1"/>
    </xf>
    <xf numFmtId="0" fontId="2" fillId="0" borderId="0" xfId="0" applyFont="1" applyBorder="1" applyAlignment="1">
      <alignment/>
    </xf>
    <xf numFmtId="49" fontId="2" fillId="33" borderId="11" xfId="0" applyNumberFormat="1" applyFont="1" applyFill="1" applyBorder="1" applyAlignment="1">
      <alignment horizontal="center" vertical="center" wrapText="1"/>
    </xf>
    <xf numFmtId="0" fontId="1" fillId="0" borderId="0" xfId="0" applyFont="1" applyAlignment="1">
      <alignment/>
    </xf>
    <xf numFmtId="179" fontId="1" fillId="0" borderId="0" xfId="0" applyNumberFormat="1" applyFont="1" applyBorder="1" applyAlignment="1">
      <alignment/>
    </xf>
    <xf numFmtId="0" fontId="1" fillId="0" borderId="0" xfId="0" applyFont="1" applyAlignment="1">
      <alignment/>
    </xf>
    <xf numFmtId="0" fontId="1" fillId="0" borderId="0" xfId="0" applyFont="1" applyAlignment="1">
      <alignment vertical="center"/>
    </xf>
    <xf numFmtId="172" fontId="1" fillId="33" borderId="0" xfId="0" applyNumberFormat="1" applyFont="1" applyFill="1" applyAlignment="1">
      <alignment horizontal="right" vertical="center" wrapText="1"/>
    </xf>
    <xf numFmtId="179" fontId="1" fillId="33" borderId="0" xfId="0" applyNumberFormat="1" applyFont="1" applyFill="1" applyAlignment="1">
      <alignment horizontal="right" vertical="center" wrapText="1"/>
    </xf>
    <xf numFmtId="173" fontId="1" fillId="33" borderId="0" xfId="0" applyNumberFormat="1" applyFont="1" applyFill="1" applyAlignment="1">
      <alignment horizontal="right" vertical="center" wrapText="1"/>
    </xf>
    <xf numFmtId="173" fontId="1" fillId="33" borderId="0" xfId="0" applyNumberFormat="1" applyFont="1" applyFill="1" applyBorder="1" applyAlignment="1">
      <alignment horizontal="right" vertical="center" wrapText="1"/>
    </xf>
    <xf numFmtId="182" fontId="7" fillId="0" borderId="0" xfId="0" applyNumberFormat="1" applyFont="1" applyFill="1" applyBorder="1" applyAlignment="1">
      <alignment vertical="center" wrapText="1"/>
    </xf>
    <xf numFmtId="179" fontId="7" fillId="0" borderId="0" xfId="0" applyNumberFormat="1" applyFont="1" applyBorder="1" applyAlignment="1">
      <alignment horizontal="right"/>
    </xf>
    <xf numFmtId="0" fontId="8" fillId="0" borderId="0" xfId="0" applyFont="1" applyAlignment="1">
      <alignment/>
    </xf>
    <xf numFmtId="0" fontId="11" fillId="0" borderId="0" xfId="0" applyFont="1" applyAlignment="1">
      <alignment vertical="center" wrapText="1"/>
    </xf>
    <xf numFmtId="0" fontId="8" fillId="0" borderId="0" xfId="0" applyFont="1" applyFill="1" applyBorder="1" applyAlignment="1">
      <alignment/>
    </xf>
    <xf numFmtId="176" fontId="10" fillId="0" borderId="0" xfId="0" applyNumberFormat="1" applyFont="1" applyBorder="1" applyAlignment="1">
      <alignment horizontal="right" vertical="center"/>
    </xf>
    <xf numFmtId="0" fontId="11" fillId="0" borderId="0" xfId="0" applyFont="1"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Fill="1" applyBorder="1" applyAlignment="1">
      <alignment vertical="center" wrapText="1"/>
    </xf>
    <xf numFmtId="1" fontId="11" fillId="0" borderId="0" xfId="0" applyNumberFormat="1" applyFont="1" applyFill="1" applyBorder="1" applyAlignment="1">
      <alignment horizontal="center" vertical="center" wrapText="1"/>
    </xf>
    <xf numFmtId="0" fontId="11" fillId="0" borderId="0" xfId="0" applyFont="1" applyAlignment="1">
      <alignment horizontal="right"/>
    </xf>
    <xf numFmtId="175" fontId="8" fillId="33" borderId="29" xfId="0" applyNumberFormat="1" applyFont="1" applyFill="1" applyBorder="1" applyAlignment="1">
      <alignment horizontal="center" vertical="center" wrapText="1"/>
    </xf>
    <xf numFmtId="0" fontId="8" fillId="0" borderId="0" xfId="0" applyFont="1" applyFill="1" applyAlignment="1">
      <alignment/>
    </xf>
    <xf numFmtId="49" fontId="9" fillId="33" borderId="0" xfId="0" applyNumberFormat="1" applyFont="1" applyFill="1" applyAlignment="1">
      <alignment horizontal="left" vertical="center" wrapText="1"/>
    </xf>
    <xf numFmtId="0" fontId="9" fillId="0" borderId="0" xfId="0" applyFont="1" applyAlignment="1">
      <alignment vertical="center" wrapText="1"/>
    </xf>
    <xf numFmtId="172" fontId="8" fillId="33" borderId="10" xfId="0" applyNumberFormat="1" applyFont="1" applyFill="1" applyBorder="1" applyAlignment="1">
      <alignment horizontal="right" vertical="center" wrapText="1"/>
    </xf>
    <xf numFmtId="175" fontId="9" fillId="33" borderId="0" xfId="0" applyNumberFormat="1" applyFont="1" applyFill="1" applyBorder="1" applyAlignment="1">
      <alignment horizontal="center" vertical="center" wrapText="1"/>
    </xf>
    <xf numFmtId="0" fontId="8" fillId="0" borderId="10" xfId="0" applyFont="1" applyBorder="1" applyAlignment="1">
      <alignment/>
    </xf>
    <xf numFmtId="179" fontId="8" fillId="33" borderId="10" xfId="0" applyNumberFormat="1" applyFont="1" applyFill="1" applyBorder="1" applyAlignment="1">
      <alignment horizontal="right" vertical="center" wrapText="1"/>
    </xf>
    <xf numFmtId="0" fontId="8" fillId="0" borderId="0" xfId="0" applyFont="1" applyAlignment="1">
      <alignment/>
    </xf>
    <xf numFmtId="179" fontId="9" fillId="33" borderId="10" xfId="0" applyNumberFormat="1" applyFont="1" applyFill="1" applyBorder="1" applyAlignment="1">
      <alignment horizontal="right" vertical="center" wrapText="1"/>
    </xf>
    <xf numFmtId="0" fontId="8" fillId="0" borderId="10" xfId="0" applyFont="1" applyBorder="1" applyAlignment="1">
      <alignment horizontal="right"/>
    </xf>
    <xf numFmtId="179" fontId="3" fillId="0" borderId="0" xfId="0" applyNumberFormat="1" applyFont="1" applyFill="1" applyBorder="1" applyAlignment="1">
      <alignment horizontal="left" vertical="center" wrapText="1"/>
    </xf>
    <xf numFmtId="0" fontId="2" fillId="0" borderId="0" xfId="0" applyFont="1" applyBorder="1" applyAlignment="1">
      <alignment horizontal="right"/>
    </xf>
    <xf numFmtId="49" fontId="2" fillId="33" borderId="0" xfId="0" applyNumberFormat="1" applyFont="1" applyFill="1" applyAlignment="1">
      <alignment horizontal="right" vertical="center" wrapText="1"/>
    </xf>
    <xf numFmtId="0" fontId="8" fillId="0" borderId="0" xfId="0" applyFont="1" applyAlignment="1">
      <alignment horizontal="right"/>
    </xf>
    <xf numFmtId="49" fontId="2" fillId="0" borderId="0" xfId="0" applyNumberFormat="1" applyFont="1" applyFill="1" applyBorder="1" applyAlignment="1">
      <alignment horizontal="right" vertical="center" wrapText="1"/>
    </xf>
    <xf numFmtId="0" fontId="1" fillId="0" borderId="0" xfId="0" applyFont="1" applyAlignment="1">
      <alignment horizontal="right"/>
    </xf>
    <xf numFmtId="49" fontId="2" fillId="0" borderId="24" xfId="0" applyNumberFormat="1" applyFont="1" applyFill="1" applyBorder="1" applyAlignment="1">
      <alignment horizontal="right" vertical="center" wrapText="1"/>
    </xf>
    <xf numFmtId="179" fontId="1" fillId="0" borderId="0" xfId="0" applyNumberFormat="1" applyFont="1" applyFill="1" applyBorder="1" applyAlignment="1">
      <alignment horizontal="right" wrapText="1"/>
    </xf>
    <xf numFmtId="0" fontId="1" fillId="0" borderId="0" xfId="0" applyFont="1" applyAlignment="1">
      <alignment horizontal="right" vertical="center"/>
    </xf>
    <xf numFmtId="49" fontId="2" fillId="0" borderId="0" xfId="0" applyNumberFormat="1" applyFont="1" applyFill="1" applyBorder="1" applyAlignment="1">
      <alignment horizontal="right" wrapText="1"/>
    </xf>
    <xf numFmtId="0" fontId="0" fillId="0" borderId="0" xfId="0" applyFont="1" applyAlignment="1">
      <alignment horizontal="right"/>
    </xf>
    <xf numFmtId="0" fontId="0" fillId="0" borderId="0" xfId="0" applyFont="1" applyAlignment="1">
      <alignment/>
    </xf>
    <xf numFmtId="49" fontId="2" fillId="0" borderId="0" xfId="0" applyNumberFormat="1" applyFont="1" applyFill="1" applyBorder="1" applyAlignment="1">
      <alignment wrapText="1"/>
    </xf>
    <xf numFmtId="0" fontId="2" fillId="0" borderId="0" xfId="0" applyFont="1" applyAlignment="1">
      <alignment/>
    </xf>
    <xf numFmtId="0" fontId="8" fillId="0" borderId="0" xfId="0" applyFont="1" applyAlignment="1">
      <alignment horizontal="center"/>
    </xf>
    <xf numFmtId="1" fontId="2" fillId="0" borderId="0" xfId="0" applyNumberFormat="1" applyFont="1" applyFill="1" applyBorder="1" applyAlignment="1">
      <alignment horizontal="center" vertical="center" wrapText="1"/>
    </xf>
    <xf numFmtId="0" fontId="2" fillId="0" borderId="0" xfId="0" applyFont="1" applyAlignment="1">
      <alignment horizontal="right"/>
    </xf>
    <xf numFmtId="0" fontId="6" fillId="0" borderId="0" xfId="0" applyFont="1" applyAlignment="1">
      <alignment horizontal="right"/>
    </xf>
    <xf numFmtId="49" fontId="2" fillId="0" borderId="24" xfId="0" applyNumberFormat="1" applyFont="1" applyFill="1" applyBorder="1" applyAlignment="1">
      <alignment vertical="center" wrapText="1"/>
    </xf>
    <xf numFmtId="49" fontId="16" fillId="33" borderId="12" xfId="0" applyNumberFormat="1" applyFont="1" applyFill="1" applyBorder="1" applyAlignment="1">
      <alignment horizontal="left" vertical="center" wrapText="1"/>
    </xf>
    <xf numFmtId="49" fontId="16" fillId="33" borderId="14" xfId="0" applyNumberFormat="1" applyFont="1" applyFill="1" applyBorder="1" applyAlignment="1">
      <alignment horizontal="left" vertical="center" wrapText="1"/>
    </xf>
    <xf numFmtId="179" fontId="2" fillId="0" borderId="0" xfId="0" applyNumberFormat="1" applyFont="1" applyFill="1" applyBorder="1" applyAlignment="1">
      <alignment horizontal="left" vertical="center" wrapText="1"/>
    </xf>
    <xf numFmtId="172" fontId="7" fillId="33" borderId="0" xfId="0" applyNumberFormat="1" applyFont="1" applyFill="1" applyAlignment="1">
      <alignment horizontal="right" vertical="center" wrapText="1"/>
    </xf>
    <xf numFmtId="49" fontId="3" fillId="0" borderId="16" xfId="0" applyNumberFormat="1" applyFont="1" applyFill="1" applyBorder="1" applyAlignment="1">
      <alignment vertical="center" wrapText="1"/>
    </xf>
    <xf numFmtId="172" fontId="7" fillId="33" borderId="0" xfId="0" applyNumberFormat="1" applyFont="1" applyFill="1" applyBorder="1" applyAlignment="1">
      <alignment horizontal="right" vertical="center" wrapText="1"/>
    </xf>
    <xf numFmtId="0" fontId="9" fillId="0" borderId="0" xfId="0" applyFont="1" applyAlignment="1">
      <alignment horizontal="left"/>
    </xf>
    <xf numFmtId="0" fontId="17" fillId="0" borderId="0" xfId="0" applyFont="1" applyAlignment="1">
      <alignment/>
    </xf>
    <xf numFmtId="172" fontId="7" fillId="0" borderId="0" xfId="0" applyNumberFormat="1" applyFont="1" applyFill="1" applyBorder="1" applyAlignment="1">
      <alignment horizontal="right" vertical="center" wrapText="1"/>
    </xf>
    <xf numFmtId="179" fontId="7" fillId="0" borderId="0" xfId="0" applyNumberFormat="1" applyFont="1" applyAlignment="1">
      <alignment/>
    </xf>
    <xf numFmtId="49" fontId="1" fillId="0" borderId="29" xfId="0" applyNumberFormat="1" applyFont="1" applyFill="1" applyBorder="1" applyAlignment="1">
      <alignment horizontal="center" vertical="center" wrapText="1"/>
    </xf>
    <xf numFmtId="49" fontId="2"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2" fillId="33" borderId="36" xfId="0" applyNumberFormat="1" applyFont="1" applyFill="1" applyBorder="1" applyAlignment="1">
      <alignment horizontal="center" vertical="center" wrapText="1"/>
    </xf>
    <xf numFmtId="49" fontId="2" fillId="33" borderId="37" xfId="0" applyNumberFormat="1" applyFont="1" applyFill="1" applyBorder="1" applyAlignment="1">
      <alignment horizontal="center" vertical="center" wrapText="1"/>
    </xf>
    <xf numFmtId="49" fontId="2" fillId="33" borderId="38" xfId="0" applyNumberFormat="1"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49" fontId="18" fillId="33" borderId="23" xfId="0" applyNumberFormat="1" applyFont="1" applyFill="1" applyBorder="1" applyAlignment="1">
      <alignment horizontal="left" vertical="center" wrapText="1"/>
    </xf>
    <xf numFmtId="49" fontId="2" fillId="33" borderId="40" xfId="0" applyNumberFormat="1" applyFont="1" applyFill="1" applyBorder="1" applyAlignment="1">
      <alignment horizontal="center" vertical="center" wrapText="1"/>
    </xf>
    <xf numFmtId="49" fontId="11" fillId="33"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11" fillId="33" borderId="0" xfId="0" applyNumberFormat="1" applyFont="1" applyFill="1" applyAlignment="1">
      <alignment horizontal="left" vertical="center" wrapText="1"/>
    </xf>
    <xf numFmtId="175" fontId="9" fillId="33" borderId="0" xfId="0" applyNumberFormat="1" applyFont="1" applyFill="1" applyBorder="1" applyAlignment="1">
      <alignment horizontal="left" vertical="center" wrapText="1"/>
    </xf>
    <xf numFmtId="49" fontId="8" fillId="33" borderId="0" xfId="0" applyNumberFormat="1" applyFont="1" applyFill="1" applyBorder="1" applyAlignment="1">
      <alignment horizontal="left" vertical="center" wrapText="1"/>
    </xf>
    <xf numFmtId="49" fontId="3" fillId="0" borderId="0" xfId="0" applyNumberFormat="1" applyFont="1" applyFill="1" applyAlignment="1">
      <alignment horizontal="center" vertical="center" wrapText="1"/>
    </xf>
    <xf numFmtId="49" fontId="12" fillId="33" borderId="0" xfId="0" applyNumberFormat="1" applyFont="1" applyFill="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41"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49" fontId="8" fillId="33" borderId="15"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42"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32"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7" xfId="0" applyNumberFormat="1" applyFont="1" applyFill="1" applyBorder="1" applyAlignment="1">
      <alignment horizontal="center" vertical="center" wrapText="1"/>
    </xf>
    <xf numFmtId="49" fontId="8" fillId="33" borderId="43" xfId="0" applyNumberFormat="1" applyFont="1" applyFill="1" applyBorder="1" applyAlignment="1">
      <alignment horizontal="center" vertical="center" wrapText="1"/>
    </xf>
    <xf numFmtId="49" fontId="8" fillId="33" borderId="29"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44" xfId="0" applyNumberFormat="1" applyFont="1" applyFill="1" applyBorder="1" applyAlignment="1">
      <alignment horizontal="center" vertical="center" wrapText="1"/>
    </xf>
    <xf numFmtId="49" fontId="1" fillId="0" borderId="0" xfId="0" applyNumberFormat="1" applyFont="1" applyFill="1" applyBorder="1" applyAlignment="1">
      <alignment vertical="center" wrapText="1"/>
    </xf>
    <xf numFmtId="0" fontId="2" fillId="0" borderId="0" xfId="0" applyFont="1" applyAlignment="1">
      <alignment horizontal="center"/>
    </xf>
    <xf numFmtId="49" fontId="3" fillId="33" borderId="0" xfId="0" applyNumberFormat="1" applyFont="1" applyFill="1" applyBorder="1" applyAlignment="1">
      <alignment horizontal="center" vertical="center" wrapText="1"/>
    </xf>
    <xf numFmtId="49" fontId="8" fillId="33" borderId="25" xfId="0" applyNumberFormat="1" applyFont="1" applyFill="1" applyBorder="1" applyAlignment="1">
      <alignment horizontal="center" vertical="center" wrapText="1"/>
    </xf>
    <xf numFmtId="0" fontId="8" fillId="0" borderId="0" xfId="0" applyFont="1" applyBorder="1" applyAlignment="1">
      <alignment horizontal="center"/>
    </xf>
    <xf numFmtId="0" fontId="8" fillId="0" borderId="45" xfId="0" applyFont="1" applyBorder="1" applyAlignment="1">
      <alignment horizontal="center"/>
    </xf>
    <xf numFmtId="49" fontId="8" fillId="33" borderId="45"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49" fontId="8" fillId="33" borderId="46"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49" fontId="8" fillId="33" borderId="47" xfId="0" applyNumberFormat="1" applyFont="1" applyFill="1" applyBorder="1" applyAlignment="1">
      <alignment horizontal="center" vertical="center" wrapText="1"/>
    </xf>
    <xf numFmtId="49" fontId="8" fillId="33" borderId="48" xfId="0" applyNumberFormat="1" applyFont="1" applyFill="1" applyBorder="1" applyAlignment="1">
      <alignment horizontal="center" vertical="center" wrapText="1"/>
    </xf>
    <xf numFmtId="0" fontId="0" fillId="0" borderId="0" xfId="0" applyBorder="1" applyAlignment="1">
      <alignment/>
    </xf>
    <xf numFmtId="49" fontId="3" fillId="33" borderId="24" xfId="0" applyNumberFormat="1" applyFont="1" applyFill="1" applyBorder="1" applyAlignment="1">
      <alignment horizontal="center" vertical="center" wrapText="1"/>
    </xf>
    <xf numFmtId="0" fontId="0" fillId="0" borderId="24" xfId="0" applyBorder="1" applyAlignment="1">
      <alignment/>
    </xf>
    <xf numFmtId="175" fontId="9" fillId="33" borderId="0" xfId="0" applyNumberFormat="1" applyFont="1" applyFill="1" applyBorder="1" applyAlignment="1">
      <alignment horizontal="center" vertical="center" wrapText="1"/>
    </xf>
    <xf numFmtId="175" fontId="8" fillId="33" borderId="2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49" fontId="8" fillId="33" borderId="20"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49" xfId="0" applyNumberFormat="1" applyFont="1" applyFill="1" applyBorder="1" applyAlignment="1">
      <alignment horizontal="center" vertical="center" wrapText="1"/>
    </xf>
    <xf numFmtId="49" fontId="8" fillId="33" borderId="50" xfId="0" applyNumberFormat="1" applyFont="1" applyFill="1" applyBorder="1" applyAlignment="1">
      <alignment horizontal="center" vertical="center" wrapText="1"/>
    </xf>
    <xf numFmtId="49" fontId="3" fillId="33" borderId="0" xfId="0" applyNumberFormat="1" applyFont="1" applyFill="1" applyBorder="1" applyAlignment="1">
      <alignment horizontal="right" vertical="center" wrapText="1"/>
    </xf>
    <xf numFmtId="49" fontId="8" fillId="33" borderId="51" xfId="0" applyNumberFormat="1" applyFont="1" applyFill="1" applyBorder="1" applyAlignment="1">
      <alignment horizontal="center" vertical="center" wrapText="1"/>
    </xf>
    <xf numFmtId="49" fontId="8" fillId="33" borderId="52" xfId="0" applyNumberFormat="1" applyFont="1" applyFill="1" applyBorder="1" applyAlignment="1">
      <alignment horizontal="center" vertical="center" wrapText="1"/>
    </xf>
    <xf numFmtId="49" fontId="8" fillId="33" borderId="53" xfId="0" applyNumberFormat="1" applyFont="1" applyFill="1" applyBorder="1" applyAlignment="1">
      <alignment horizontal="center" vertical="center" wrapText="1"/>
    </xf>
    <xf numFmtId="49" fontId="8" fillId="33" borderId="54" xfId="0" applyNumberFormat="1" applyFont="1" applyFill="1" applyBorder="1" applyAlignment="1">
      <alignment horizontal="center" vertical="center" wrapText="1"/>
    </xf>
    <xf numFmtId="49" fontId="8" fillId="33" borderId="55" xfId="0" applyNumberFormat="1" applyFont="1" applyFill="1" applyBorder="1" applyAlignment="1">
      <alignment horizontal="center" vertical="center" wrapText="1"/>
    </xf>
    <xf numFmtId="49" fontId="3"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center" vertical="center" wrapText="1"/>
    </xf>
    <xf numFmtId="49" fontId="8" fillId="33" borderId="56" xfId="0" applyNumberFormat="1" applyFont="1" applyFill="1" applyBorder="1" applyAlignment="1">
      <alignment horizontal="center" vertical="center" wrapText="1"/>
    </xf>
    <xf numFmtId="49" fontId="8" fillId="33" borderId="29" xfId="0" applyNumberFormat="1" applyFont="1" applyFill="1" applyBorder="1" applyAlignment="1">
      <alignment horizontal="left" vertical="center" wrapText="1"/>
    </xf>
    <xf numFmtId="49" fontId="8" fillId="33" borderId="49" xfId="0" applyNumberFormat="1" applyFont="1" applyFill="1" applyBorder="1" applyAlignment="1">
      <alignment horizontal="left" vertical="center" wrapText="1"/>
    </xf>
    <xf numFmtId="49" fontId="8" fillId="33" borderId="45" xfId="0" applyNumberFormat="1" applyFont="1" applyFill="1" applyBorder="1" applyAlignment="1">
      <alignment horizontal="left" vertical="center" wrapText="1"/>
    </xf>
    <xf numFmtId="49" fontId="8" fillId="33" borderId="16" xfId="0" applyNumberFormat="1" applyFont="1" applyFill="1" applyBorder="1" applyAlignment="1">
      <alignment horizontal="left" vertical="center" wrapText="1"/>
    </xf>
    <xf numFmtId="49" fontId="8" fillId="33" borderId="50" xfId="0" applyNumberFormat="1" applyFont="1" applyFill="1" applyBorder="1" applyAlignment="1">
      <alignment horizontal="left" vertical="center" wrapText="1"/>
    </xf>
    <xf numFmtId="49" fontId="8" fillId="33" borderId="19" xfId="0" applyNumberFormat="1" applyFont="1" applyFill="1" applyBorder="1" applyAlignment="1">
      <alignment horizontal="right" vertical="center" wrapText="1"/>
    </xf>
    <xf numFmtId="49" fontId="8" fillId="33" borderId="10" xfId="0" applyNumberFormat="1" applyFont="1" applyFill="1" applyBorder="1" applyAlignment="1">
      <alignment horizontal="right" vertical="center" wrapText="1"/>
    </xf>
    <xf numFmtId="49" fontId="8" fillId="33" borderId="56" xfId="0" applyNumberFormat="1" applyFont="1" applyFill="1" applyBorder="1" applyAlignment="1">
      <alignment horizontal="right" vertical="center" wrapText="1"/>
    </xf>
    <xf numFmtId="49" fontId="2" fillId="0" borderId="0" xfId="0" applyNumberFormat="1" applyFont="1" applyFill="1" applyBorder="1" applyAlignment="1">
      <alignment horizontal="center" vertical="center" wrapText="1"/>
    </xf>
    <xf numFmtId="49" fontId="3" fillId="33" borderId="0" xfId="0" applyNumberFormat="1" applyFont="1" applyFill="1" applyAlignment="1">
      <alignment horizontal="left" vertical="center" wrapText="1"/>
    </xf>
    <xf numFmtId="49" fontId="2" fillId="33" borderId="12"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3" fillId="0" borderId="0" xfId="0" applyNumberFormat="1" applyFont="1" applyFill="1" applyBorder="1" applyAlignment="1">
      <alignment horizontal="left" wrapText="1"/>
    </xf>
    <xf numFmtId="49" fontId="2" fillId="33" borderId="11"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4"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8" fillId="33" borderId="0" xfId="0" applyNumberFormat="1" applyFont="1" applyFill="1" applyAlignment="1">
      <alignment horizontal="left" vertical="center" wrapText="1"/>
    </xf>
    <xf numFmtId="49" fontId="3" fillId="0" borderId="29"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right" wrapText="1"/>
    </xf>
    <xf numFmtId="49" fontId="2" fillId="33" borderId="15"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46" xfId="0" applyNumberFormat="1" applyFont="1" applyFill="1" applyBorder="1" applyAlignment="1">
      <alignment horizontal="center" vertical="center" wrapText="1"/>
    </xf>
    <xf numFmtId="49" fontId="2" fillId="33" borderId="11"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right" vertical="center" wrapText="1"/>
    </xf>
    <xf numFmtId="49" fontId="2" fillId="33" borderId="41" xfId="0" applyNumberFormat="1" applyFont="1" applyFill="1" applyBorder="1" applyAlignment="1">
      <alignment horizontal="right" vertical="center" wrapText="1"/>
    </xf>
    <xf numFmtId="49" fontId="2" fillId="33" borderId="24" xfId="0" applyNumberFormat="1" applyFont="1" applyFill="1" applyBorder="1" applyAlignment="1">
      <alignment horizontal="right" vertical="center" wrapText="1"/>
    </xf>
    <xf numFmtId="49" fontId="2" fillId="33" borderId="0" xfId="0" applyNumberFormat="1" applyFont="1" applyFill="1" applyAlignment="1">
      <alignment horizontal="center" vertical="center" wrapText="1"/>
    </xf>
    <xf numFmtId="49" fontId="2" fillId="33" borderId="42" xfId="0" applyNumberFormat="1" applyFont="1" applyFill="1" applyBorder="1" applyAlignment="1">
      <alignment horizontal="center" vertical="center" wrapText="1"/>
    </xf>
    <xf numFmtId="49" fontId="2" fillId="33" borderId="57"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58"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28" xfId="0" applyNumberFormat="1" applyFont="1" applyFill="1" applyBorder="1" applyAlignment="1">
      <alignment horizontal="left" vertical="center" wrapText="1"/>
    </xf>
    <xf numFmtId="49" fontId="2" fillId="33" borderId="38" xfId="0" applyNumberFormat="1" applyFont="1" applyFill="1" applyBorder="1" applyAlignment="1">
      <alignment horizontal="right" vertical="center" wrapText="1"/>
    </xf>
    <xf numFmtId="49" fontId="2" fillId="33" borderId="28" xfId="0" applyNumberFormat="1" applyFont="1" applyFill="1" applyBorder="1" applyAlignment="1">
      <alignment horizontal="right" vertical="center" wrapText="1"/>
    </xf>
    <xf numFmtId="179" fontId="3" fillId="0" borderId="0" xfId="0" applyNumberFormat="1" applyFont="1" applyFill="1" applyBorder="1" applyAlignment="1">
      <alignment horizontal="left" vertical="center" wrapText="1"/>
    </xf>
    <xf numFmtId="1" fontId="3" fillId="0" borderId="0" xfId="0" applyNumberFormat="1" applyFont="1" applyFill="1" applyBorder="1" applyAlignment="1">
      <alignment horizontal="right"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0" fontId="3" fillId="0" borderId="0" xfId="0" applyFont="1" applyAlignment="1">
      <alignment horizontal="left"/>
    </xf>
    <xf numFmtId="0" fontId="3" fillId="0" borderId="0" xfId="0" applyFont="1" applyBorder="1" applyAlignment="1">
      <alignment horizontal="right"/>
    </xf>
    <xf numFmtId="49" fontId="2" fillId="33" borderId="18" xfId="0" applyNumberFormat="1"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51"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xf>
    <xf numFmtId="49" fontId="2" fillId="33" borderId="44" xfId="0" applyNumberFormat="1" applyFont="1" applyFill="1" applyBorder="1" applyAlignment="1">
      <alignment horizontal="center" vertical="center" wrapText="1"/>
    </xf>
    <xf numFmtId="49" fontId="2" fillId="33" borderId="29" xfId="0" applyNumberFormat="1" applyFont="1" applyFill="1" applyBorder="1" applyAlignment="1">
      <alignment horizontal="left" vertical="center" wrapText="1"/>
    </xf>
    <xf numFmtId="49" fontId="2" fillId="33" borderId="43"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45"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V72"/>
  <sheetViews>
    <sheetView tabSelected="1" view="pageLayout" workbookViewId="0" topLeftCell="A1">
      <selection activeCell="A71" sqref="A71:G71"/>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7" width="16.28125" style="1" customWidth="1"/>
    <col min="8" max="8" width="14.28125" style="1" hidden="1" customWidth="1"/>
    <col min="9" max="16384" width="9.140625" style="1" customWidth="1"/>
  </cols>
  <sheetData>
    <row r="1" spans="1:8" ht="12" customHeight="1">
      <c r="A1" s="288" t="s">
        <v>393</v>
      </c>
      <c r="B1" s="288"/>
      <c r="C1" s="288"/>
      <c r="D1" s="288"/>
      <c r="E1" s="288"/>
      <c r="F1" s="288"/>
      <c r="G1" s="288"/>
      <c r="H1" s="288"/>
    </row>
    <row r="2" spans="1:8" ht="12" customHeight="1">
      <c r="A2" s="288" t="s">
        <v>167</v>
      </c>
      <c r="B2" s="288"/>
      <c r="C2" s="288"/>
      <c r="D2" s="288"/>
      <c r="E2" s="288"/>
      <c r="F2" s="288"/>
      <c r="G2" s="288"/>
      <c r="H2" s="288"/>
    </row>
    <row r="3" spans="1:8" s="32" customFormat="1" ht="12" customHeight="1">
      <c r="A3" s="289" t="s">
        <v>275</v>
      </c>
      <c r="B3" s="289"/>
      <c r="C3" s="289"/>
      <c r="D3" s="289"/>
      <c r="E3" s="289"/>
      <c r="F3" s="289"/>
      <c r="G3" s="289"/>
      <c r="H3" s="31"/>
    </row>
    <row r="4" spans="1:8" s="32" customFormat="1" ht="12" customHeight="1">
      <c r="A4" s="291" t="s">
        <v>138</v>
      </c>
      <c r="B4" s="291"/>
      <c r="C4" s="291"/>
      <c r="D4" s="297"/>
      <c r="E4" s="294" t="s">
        <v>0</v>
      </c>
      <c r="F4" s="290" t="s">
        <v>137</v>
      </c>
      <c r="G4" s="291"/>
      <c r="H4" s="35"/>
    </row>
    <row r="5" spans="1:8" s="32" customFormat="1" ht="4.5" customHeight="1">
      <c r="A5" s="298"/>
      <c r="B5" s="298"/>
      <c r="C5" s="298"/>
      <c r="D5" s="299"/>
      <c r="E5" s="295"/>
      <c r="F5" s="292"/>
      <c r="G5" s="293"/>
      <c r="H5" s="35"/>
    </row>
    <row r="6" spans="1:8" s="32" customFormat="1" ht="12" customHeight="1">
      <c r="A6" s="298"/>
      <c r="B6" s="298"/>
      <c r="C6" s="298"/>
      <c r="D6" s="299"/>
      <c r="E6" s="295"/>
      <c r="F6" s="39" t="s">
        <v>139</v>
      </c>
      <c r="G6" s="34" t="s">
        <v>140</v>
      </c>
      <c r="H6" s="35"/>
    </row>
    <row r="7" spans="1:8" s="32" customFormat="1" ht="15" customHeight="1">
      <c r="A7" s="293"/>
      <c r="B7" s="293"/>
      <c r="C7" s="293"/>
      <c r="D7" s="300"/>
      <c r="E7" s="296"/>
      <c r="F7" s="36" t="s">
        <v>136</v>
      </c>
      <c r="G7" s="40" t="s">
        <v>141</v>
      </c>
      <c r="H7" s="35"/>
    </row>
    <row r="8" spans="1:8" s="32" customFormat="1" ht="8.25" customHeight="1">
      <c r="A8" s="41" t="s">
        <v>8</v>
      </c>
      <c r="B8" s="33" t="s">
        <v>8</v>
      </c>
      <c r="C8" s="33" t="s">
        <v>8</v>
      </c>
      <c r="D8" s="33"/>
      <c r="E8" s="33" t="s">
        <v>8</v>
      </c>
      <c r="F8" s="33" t="s">
        <v>8</v>
      </c>
      <c r="G8" s="33" t="s">
        <v>8</v>
      </c>
      <c r="H8" s="35"/>
    </row>
    <row r="9" spans="1:8" s="32" customFormat="1" ht="12" customHeight="1">
      <c r="A9" s="305" t="s">
        <v>165</v>
      </c>
      <c r="B9" s="305"/>
      <c r="C9" s="305"/>
      <c r="D9" s="306"/>
      <c r="E9" s="163">
        <v>325327707</v>
      </c>
      <c r="F9" s="164">
        <v>320544025</v>
      </c>
      <c r="G9" s="165">
        <v>4783682</v>
      </c>
      <c r="H9" s="35"/>
    </row>
    <row r="10" spans="1:8" s="32" customFormat="1" ht="12" customHeight="1">
      <c r="A10" s="305" t="s">
        <v>150</v>
      </c>
      <c r="B10" s="305"/>
      <c r="C10" s="305"/>
      <c r="D10" s="306"/>
      <c r="E10" s="166">
        <v>88144700</v>
      </c>
      <c r="F10" s="165">
        <v>88144700</v>
      </c>
      <c r="G10" s="165" t="s">
        <v>392</v>
      </c>
      <c r="H10" s="35"/>
    </row>
    <row r="11" spans="1:8" s="32" customFormat="1" ht="14.25" customHeight="1">
      <c r="A11" s="305" t="s">
        <v>151</v>
      </c>
      <c r="B11" s="305"/>
      <c r="C11" s="305"/>
      <c r="D11" s="306"/>
      <c r="E11" s="163">
        <v>237183007</v>
      </c>
      <c r="F11" s="164">
        <v>232399325</v>
      </c>
      <c r="G11" s="165">
        <v>4783682</v>
      </c>
      <c r="H11" s="35"/>
    </row>
    <row r="12" spans="1:48" s="44" customFormat="1" ht="6" customHeight="1">
      <c r="A12" s="45"/>
      <c r="B12" s="45"/>
      <c r="C12" s="45"/>
      <c r="D12" s="45"/>
      <c r="E12" s="46"/>
      <c r="F12" s="135"/>
      <c r="G12" s="136"/>
      <c r="H12" s="43"/>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row>
    <row r="13" spans="1:48" s="32" customFormat="1" ht="12" customHeight="1">
      <c r="A13" s="313" t="s">
        <v>142</v>
      </c>
      <c r="B13" s="313"/>
      <c r="C13" s="313"/>
      <c r="D13" s="314"/>
      <c r="E13" s="290" t="s">
        <v>0</v>
      </c>
      <c r="F13" s="307" t="s">
        <v>143</v>
      </c>
      <c r="G13" s="308"/>
      <c r="H13" s="35"/>
      <c r="I13" s="225"/>
      <c r="J13" s="226"/>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row>
    <row r="14" spans="1:48" s="32" customFormat="1" ht="6.75" customHeight="1">
      <c r="A14" s="301"/>
      <c r="B14" s="301"/>
      <c r="C14" s="301"/>
      <c r="D14" s="302"/>
      <c r="E14" s="312"/>
      <c r="F14" s="309"/>
      <c r="G14" s="298"/>
      <c r="H14" s="3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row>
    <row r="15" spans="1:8" s="32" customFormat="1" ht="15.75" customHeight="1">
      <c r="A15" s="301" t="s">
        <v>259</v>
      </c>
      <c r="B15" s="301"/>
      <c r="C15" s="301"/>
      <c r="D15" s="302"/>
      <c r="E15" s="312"/>
      <c r="F15" s="310"/>
      <c r="G15" s="311"/>
      <c r="H15" s="35"/>
    </row>
    <row r="16" spans="1:8" s="32" customFormat="1" ht="12" customHeight="1">
      <c r="A16" s="301" t="s">
        <v>168</v>
      </c>
      <c r="B16" s="301"/>
      <c r="C16" s="301"/>
      <c r="D16" s="302"/>
      <c r="E16" s="295"/>
      <c r="F16" s="36" t="s">
        <v>139</v>
      </c>
      <c r="G16" s="40" t="s">
        <v>144</v>
      </c>
      <c r="H16" s="35"/>
    </row>
    <row r="17" spans="1:8" s="32" customFormat="1" ht="12" customHeight="1">
      <c r="A17" s="303"/>
      <c r="B17" s="303"/>
      <c r="C17" s="303"/>
      <c r="D17" s="304"/>
      <c r="E17" s="296"/>
      <c r="F17" s="36" t="s">
        <v>136</v>
      </c>
      <c r="G17" s="40" t="s">
        <v>145</v>
      </c>
      <c r="H17" s="35"/>
    </row>
    <row r="18" spans="1:8" s="32" customFormat="1" ht="5.25" customHeight="1">
      <c r="A18" s="33" t="s">
        <v>8</v>
      </c>
      <c r="B18" s="33" t="s">
        <v>8</v>
      </c>
      <c r="C18" s="33" t="s">
        <v>8</v>
      </c>
      <c r="D18" s="33"/>
      <c r="E18" s="33" t="s">
        <v>8</v>
      </c>
      <c r="F18" s="33" t="s">
        <v>8</v>
      </c>
      <c r="G18" s="33" t="s">
        <v>8</v>
      </c>
      <c r="H18" s="35"/>
    </row>
    <row r="19" spans="1:8" s="32" customFormat="1" ht="9.75" customHeight="1">
      <c r="A19" s="284" t="s">
        <v>39</v>
      </c>
      <c r="B19" s="284"/>
      <c r="C19" s="284"/>
      <c r="D19" s="184"/>
      <c r="E19" s="163">
        <v>221061165</v>
      </c>
      <c r="F19" s="164">
        <v>119341443</v>
      </c>
      <c r="G19" s="165">
        <v>101719722</v>
      </c>
      <c r="H19" s="35"/>
    </row>
    <row r="20" spans="1:8" s="32" customFormat="1" ht="9.75" customHeight="1">
      <c r="A20" s="284" t="s">
        <v>150</v>
      </c>
      <c r="B20" s="284"/>
      <c r="C20" s="284"/>
      <c r="D20" s="184"/>
      <c r="E20" s="166">
        <v>40169568</v>
      </c>
      <c r="F20" s="165">
        <v>16579407</v>
      </c>
      <c r="G20" s="165">
        <v>23590161</v>
      </c>
      <c r="H20" s="35"/>
    </row>
    <row r="21" spans="1:8" s="32" customFormat="1" ht="9.75" customHeight="1">
      <c r="A21" s="284" t="s">
        <v>151</v>
      </c>
      <c r="B21" s="284"/>
      <c r="C21" s="284"/>
      <c r="D21" s="184"/>
      <c r="E21" s="163">
        <v>180891597</v>
      </c>
      <c r="F21" s="164">
        <v>102762036</v>
      </c>
      <c r="G21" s="165">
        <v>78129561</v>
      </c>
      <c r="H21" s="35"/>
    </row>
    <row r="22" spans="1:8" s="32" customFormat="1" ht="9.75" customHeight="1">
      <c r="A22" s="284" t="s">
        <v>41</v>
      </c>
      <c r="B22" s="284"/>
      <c r="C22" s="284"/>
      <c r="D22" s="184"/>
      <c r="E22" s="166">
        <v>47719830</v>
      </c>
      <c r="F22" s="165">
        <v>24531077</v>
      </c>
      <c r="G22" s="165">
        <v>23188753</v>
      </c>
      <c r="H22" s="35"/>
    </row>
    <row r="23" spans="1:8" s="32" customFormat="1" ht="9.75" customHeight="1">
      <c r="A23" s="284" t="s">
        <v>150</v>
      </c>
      <c r="B23" s="284"/>
      <c r="C23" s="284"/>
      <c r="D23" s="184"/>
      <c r="E23" s="166">
        <v>27223364</v>
      </c>
      <c r="F23" s="165">
        <v>21763445</v>
      </c>
      <c r="G23" s="165">
        <v>5459919</v>
      </c>
      <c r="H23" s="35"/>
    </row>
    <row r="24" spans="1:8" s="32" customFormat="1" ht="9.75" customHeight="1">
      <c r="A24" s="284" t="s">
        <v>151</v>
      </c>
      <c r="B24" s="284"/>
      <c r="C24" s="284"/>
      <c r="D24" s="184"/>
      <c r="E24" s="166">
        <v>20496466</v>
      </c>
      <c r="F24" s="165">
        <v>2767632</v>
      </c>
      <c r="G24" s="165">
        <v>17728834</v>
      </c>
      <c r="H24" s="35"/>
    </row>
    <row r="25" spans="1:8" s="32" customFormat="1" ht="9.75" customHeight="1">
      <c r="A25" s="287" t="s">
        <v>146</v>
      </c>
      <c r="B25" s="287"/>
      <c r="C25" s="287"/>
      <c r="D25" s="61"/>
      <c r="E25" s="37"/>
      <c r="F25" s="38"/>
      <c r="G25" s="38"/>
      <c r="H25" s="35"/>
    </row>
    <row r="26" spans="1:8" s="32" customFormat="1" ht="9.75" customHeight="1">
      <c r="A26" s="284" t="s">
        <v>152</v>
      </c>
      <c r="B26" s="284"/>
      <c r="C26" s="284"/>
      <c r="D26" s="184"/>
      <c r="E26" s="166">
        <v>57900689</v>
      </c>
      <c r="F26" s="165">
        <v>44518513</v>
      </c>
      <c r="G26" s="165">
        <v>13382176</v>
      </c>
      <c r="H26" s="35"/>
    </row>
    <row r="27" spans="1:8" s="32" customFormat="1" ht="9.75" customHeight="1">
      <c r="A27" s="284" t="s">
        <v>153</v>
      </c>
      <c r="B27" s="284"/>
      <c r="C27" s="284"/>
      <c r="D27" s="184"/>
      <c r="E27" s="166">
        <v>46526488</v>
      </c>
      <c r="F27" s="165">
        <v>42511324</v>
      </c>
      <c r="G27" s="165">
        <v>4015164</v>
      </c>
      <c r="H27" s="35"/>
    </row>
    <row r="28" spans="1:8" s="32" customFormat="1" ht="9.75" customHeight="1">
      <c r="A28" s="284" t="s">
        <v>154</v>
      </c>
      <c r="B28" s="284"/>
      <c r="C28" s="284"/>
      <c r="D28" s="184"/>
      <c r="E28" s="166">
        <v>11374201</v>
      </c>
      <c r="F28" s="165">
        <v>2007189</v>
      </c>
      <c r="G28" s="165">
        <v>9367012</v>
      </c>
      <c r="H28" s="35"/>
    </row>
    <row r="29" spans="1:8" s="32" customFormat="1" ht="9.75" customHeight="1">
      <c r="A29" s="287" t="s">
        <v>362</v>
      </c>
      <c r="B29" s="287"/>
      <c r="C29" s="287"/>
      <c r="D29" s="61"/>
      <c r="E29" s="37"/>
      <c r="F29" s="38"/>
      <c r="G29" s="38"/>
      <c r="H29" s="35"/>
    </row>
    <row r="30" spans="1:8" s="32" customFormat="1" ht="9.75" customHeight="1">
      <c r="A30" s="284" t="s">
        <v>363</v>
      </c>
      <c r="B30" s="284"/>
      <c r="C30" s="284"/>
      <c r="D30" s="184"/>
      <c r="E30" s="166">
        <v>21302388</v>
      </c>
      <c r="F30" s="165">
        <v>21058342</v>
      </c>
      <c r="G30" s="165">
        <v>244046</v>
      </c>
      <c r="H30" s="35"/>
    </row>
    <row r="31" spans="1:8" s="32" customFormat="1" ht="9.75" customHeight="1">
      <c r="A31" s="284" t="s">
        <v>158</v>
      </c>
      <c r="B31" s="284"/>
      <c r="C31" s="284"/>
      <c r="D31" s="184"/>
      <c r="E31" s="166">
        <v>20732701</v>
      </c>
      <c r="F31" s="165">
        <v>20732081</v>
      </c>
      <c r="G31" s="165">
        <v>620</v>
      </c>
      <c r="H31" s="35"/>
    </row>
    <row r="32" spans="1:14" s="32" customFormat="1" ht="9.75" customHeight="1">
      <c r="A32" s="284" t="s">
        <v>159</v>
      </c>
      <c r="B32" s="284"/>
      <c r="C32" s="284"/>
      <c r="D32" s="184"/>
      <c r="E32" s="166">
        <v>569687</v>
      </c>
      <c r="F32" s="165">
        <v>326261</v>
      </c>
      <c r="G32" s="165">
        <v>243426</v>
      </c>
      <c r="H32" s="35"/>
      <c r="N32" s="234"/>
    </row>
    <row r="33" spans="1:8" s="32" customFormat="1" ht="9.75" customHeight="1">
      <c r="A33" s="284" t="s">
        <v>155</v>
      </c>
      <c r="B33" s="284"/>
      <c r="C33" s="284"/>
      <c r="D33" s="184"/>
      <c r="E33" s="163">
        <v>3064262911</v>
      </c>
      <c r="F33" s="164">
        <v>1356670872</v>
      </c>
      <c r="G33" s="164">
        <v>1707592039</v>
      </c>
      <c r="H33" s="35"/>
    </row>
    <row r="34" spans="1:8" s="32" customFormat="1" ht="9.75" customHeight="1">
      <c r="A34" s="284" t="s">
        <v>324</v>
      </c>
      <c r="B34" s="284"/>
      <c r="C34" s="284"/>
      <c r="D34" s="184"/>
      <c r="E34" s="163">
        <v>106249036</v>
      </c>
      <c r="F34" s="165">
        <v>100793541</v>
      </c>
      <c r="G34" s="165">
        <v>5455495</v>
      </c>
      <c r="H34" s="35"/>
    </row>
    <row r="35" spans="1:8" s="32" customFormat="1" ht="9.75" customHeight="1">
      <c r="A35" s="284" t="s">
        <v>325</v>
      </c>
      <c r="B35" s="284"/>
      <c r="C35" s="284"/>
      <c r="D35" s="184"/>
      <c r="E35" s="163">
        <v>2958013875</v>
      </c>
      <c r="F35" s="164">
        <v>1255877331</v>
      </c>
      <c r="G35" s="164">
        <v>1702136544</v>
      </c>
      <c r="H35" s="35"/>
    </row>
    <row r="36" spans="1:8" s="32" customFormat="1" ht="9.75" customHeight="1">
      <c r="A36" s="287" t="s">
        <v>357</v>
      </c>
      <c r="B36" s="287"/>
      <c r="C36" s="287"/>
      <c r="D36" s="61"/>
      <c r="E36" s="37"/>
      <c r="F36" s="38"/>
      <c r="G36" s="38"/>
      <c r="H36" s="35"/>
    </row>
    <row r="37" spans="1:8" s="32" customFormat="1" ht="9.75" customHeight="1">
      <c r="A37" s="284" t="s">
        <v>290</v>
      </c>
      <c r="B37" s="284"/>
      <c r="C37" s="284"/>
      <c r="D37" s="184"/>
      <c r="E37" s="163">
        <v>3025309280</v>
      </c>
      <c r="F37" s="164">
        <v>1320451139</v>
      </c>
      <c r="G37" s="164">
        <v>1704858141</v>
      </c>
      <c r="H37" s="35"/>
    </row>
    <row r="38" spans="1:8" s="32" customFormat="1" ht="9.75" customHeight="1">
      <c r="A38" s="284" t="s">
        <v>156</v>
      </c>
      <c r="B38" s="284"/>
      <c r="C38" s="284"/>
      <c r="D38" s="184"/>
      <c r="E38" s="166">
        <v>67295405</v>
      </c>
      <c r="F38" s="165">
        <v>64573808</v>
      </c>
      <c r="G38" s="165">
        <v>2721597</v>
      </c>
      <c r="H38" s="35"/>
    </row>
    <row r="39" spans="1:8" s="32" customFormat="1" ht="9.75" customHeight="1">
      <c r="A39" s="284" t="s">
        <v>157</v>
      </c>
      <c r="B39" s="284"/>
      <c r="C39" s="284"/>
      <c r="D39" s="184"/>
      <c r="E39" s="163">
        <v>2958013875</v>
      </c>
      <c r="F39" s="164">
        <v>1255877331</v>
      </c>
      <c r="G39" s="164">
        <v>1702136544</v>
      </c>
      <c r="H39" s="35"/>
    </row>
    <row r="40" spans="1:8" s="32" customFormat="1" ht="9.75" customHeight="1">
      <c r="A40" s="284" t="s">
        <v>326</v>
      </c>
      <c r="B40" s="284"/>
      <c r="C40" s="284"/>
      <c r="D40" s="184"/>
      <c r="E40" s="163">
        <v>356772215</v>
      </c>
      <c r="F40" s="164">
        <v>185225384</v>
      </c>
      <c r="G40" s="165">
        <v>171546831</v>
      </c>
      <c r="H40" s="35"/>
    </row>
    <row r="41" spans="1:8" s="32" customFormat="1" ht="9.75" customHeight="1">
      <c r="A41" s="284" t="s">
        <v>360</v>
      </c>
      <c r="B41" s="284"/>
      <c r="C41" s="284"/>
      <c r="D41" s="184"/>
      <c r="E41" s="166">
        <v>11502417</v>
      </c>
      <c r="F41" s="165">
        <v>10823783</v>
      </c>
      <c r="G41" s="165">
        <v>678634</v>
      </c>
      <c r="H41" s="35"/>
    </row>
    <row r="42" spans="1:8" s="32" customFormat="1" ht="9.75" customHeight="1">
      <c r="A42" s="284" t="s">
        <v>361</v>
      </c>
      <c r="B42" s="284"/>
      <c r="C42" s="284"/>
      <c r="D42" s="184"/>
      <c r="E42" s="163">
        <v>345269798</v>
      </c>
      <c r="F42" s="164">
        <v>174401601</v>
      </c>
      <c r="G42" s="165">
        <v>170868197</v>
      </c>
      <c r="H42" s="35"/>
    </row>
    <row r="43" spans="1:8" s="32" customFormat="1" ht="9.75" customHeight="1">
      <c r="A43" s="284" t="s">
        <v>323</v>
      </c>
      <c r="B43" s="284"/>
      <c r="C43" s="284"/>
      <c r="D43" s="184"/>
      <c r="E43" s="166">
        <v>38953631</v>
      </c>
      <c r="F43" s="165">
        <v>36219733</v>
      </c>
      <c r="G43" s="165">
        <v>2733898</v>
      </c>
      <c r="H43" s="35"/>
    </row>
    <row r="44" spans="1:8" s="32" customFormat="1" ht="9.75" customHeight="1">
      <c r="A44" s="284" t="s">
        <v>150</v>
      </c>
      <c r="B44" s="284"/>
      <c r="C44" s="284"/>
      <c r="D44" s="184"/>
      <c r="E44" s="166">
        <v>38953631</v>
      </c>
      <c r="F44" s="165">
        <v>36219733</v>
      </c>
      <c r="G44" s="165">
        <v>2733898</v>
      </c>
      <c r="H44" s="35"/>
    </row>
    <row r="45" spans="1:8" s="32" customFormat="1" ht="9.75" customHeight="1">
      <c r="A45" s="287" t="s">
        <v>359</v>
      </c>
      <c r="B45" s="287"/>
      <c r="C45" s="287"/>
      <c r="D45" s="61"/>
      <c r="E45" s="37"/>
      <c r="F45" s="38"/>
      <c r="G45" s="38"/>
      <c r="H45" s="35"/>
    </row>
    <row r="46" spans="1:8" s="32" customFormat="1" ht="9.75" customHeight="1">
      <c r="A46" s="287" t="s">
        <v>358</v>
      </c>
      <c r="B46" s="287"/>
      <c r="C46" s="287"/>
      <c r="D46" s="61"/>
      <c r="E46" s="37"/>
      <c r="F46" s="38"/>
      <c r="G46" s="38"/>
      <c r="H46" s="35"/>
    </row>
    <row r="47" spans="1:8" s="32" customFormat="1" ht="9.75" customHeight="1">
      <c r="A47" s="284" t="s">
        <v>327</v>
      </c>
      <c r="B47" s="284"/>
      <c r="C47" s="284"/>
      <c r="D47" s="184"/>
      <c r="E47" s="166">
        <v>916738777</v>
      </c>
      <c r="F47" s="164">
        <v>905251341</v>
      </c>
      <c r="G47" s="165">
        <v>11487436</v>
      </c>
      <c r="H47" s="35"/>
    </row>
    <row r="48" spans="1:8" s="32" customFormat="1" ht="9.75" customHeight="1">
      <c r="A48" s="284" t="s">
        <v>156</v>
      </c>
      <c r="B48" s="284"/>
      <c r="C48" s="284"/>
      <c r="D48" s="61"/>
      <c r="E48" s="166">
        <v>896857907</v>
      </c>
      <c r="F48" s="165">
        <v>889117285</v>
      </c>
      <c r="G48" s="165">
        <v>7740622</v>
      </c>
      <c r="H48" s="35"/>
    </row>
    <row r="49" spans="1:8" s="32" customFormat="1" ht="9.75" customHeight="1">
      <c r="A49" s="284" t="s">
        <v>157</v>
      </c>
      <c r="B49" s="284"/>
      <c r="C49" s="284"/>
      <c r="D49" s="184"/>
      <c r="E49" s="166">
        <v>19880870</v>
      </c>
      <c r="F49" s="165">
        <v>16134056</v>
      </c>
      <c r="G49" s="165">
        <v>3746814</v>
      </c>
      <c r="H49" s="35"/>
    </row>
    <row r="50" spans="1:8" s="32" customFormat="1" ht="9.75" customHeight="1">
      <c r="A50" s="284" t="s">
        <v>40</v>
      </c>
      <c r="B50" s="284"/>
      <c r="C50" s="284"/>
      <c r="D50" s="184"/>
      <c r="E50" s="166">
        <v>3083546</v>
      </c>
      <c r="F50" s="165">
        <v>842794</v>
      </c>
      <c r="G50" s="165">
        <v>2240752</v>
      </c>
      <c r="H50" s="35"/>
    </row>
    <row r="51" spans="1:8" s="32" customFormat="1" ht="9.75" customHeight="1">
      <c r="A51" s="284" t="s">
        <v>150</v>
      </c>
      <c r="B51" s="284"/>
      <c r="C51" s="284"/>
      <c r="D51" s="184"/>
      <c r="E51" s="166">
        <v>749566</v>
      </c>
      <c r="F51" s="165">
        <v>744344</v>
      </c>
      <c r="G51" s="165">
        <v>5222</v>
      </c>
      <c r="H51" s="35"/>
    </row>
    <row r="52" spans="1:8" s="32" customFormat="1" ht="9.75" customHeight="1">
      <c r="A52" s="284" t="s">
        <v>151</v>
      </c>
      <c r="B52" s="284"/>
      <c r="C52" s="284"/>
      <c r="D52" s="184"/>
      <c r="E52" s="166">
        <v>2333980</v>
      </c>
      <c r="F52" s="165">
        <v>98450</v>
      </c>
      <c r="G52" s="165">
        <v>2235530</v>
      </c>
      <c r="H52" s="35"/>
    </row>
    <row r="53" spans="1:8" s="32" customFormat="1" ht="9.75" customHeight="1">
      <c r="A53" s="284" t="s">
        <v>160</v>
      </c>
      <c r="B53" s="284"/>
      <c r="C53" s="284"/>
      <c r="D53" s="184"/>
      <c r="E53" s="166">
        <v>93827511</v>
      </c>
      <c r="F53" s="165">
        <v>47330268</v>
      </c>
      <c r="G53" s="165">
        <v>46497243</v>
      </c>
      <c r="H53" s="35"/>
    </row>
    <row r="54" spans="1:8" s="32" customFormat="1" ht="9.75" customHeight="1">
      <c r="A54" s="284" t="s">
        <v>364</v>
      </c>
      <c r="B54" s="284"/>
      <c r="C54" s="284"/>
      <c r="D54" s="184"/>
      <c r="E54" s="166">
        <v>38908682</v>
      </c>
      <c r="F54" s="165">
        <v>32740797</v>
      </c>
      <c r="G54" s="165">
        <v>6167885</v>
      </c>
      <c r="H54" s="35"/>
    </row>
    <row r="55" spans="1:8" s="32" customFormat="1" ht="9.75" customHeight="1">
      <c r="A55" s="284" t="s">
        <v>365</v>
      </c>
      <c r="B55" s="284"/>
      <c r="C55" s="284"/>
      <c r="D55" s="184"/>
      <c r="E55" s="163">
        <v>54918829</v>
      </c>
      <c r="F55" s="164">
        <v>14589471</v>
      </c>
      <c r="G55" s="164">
        <v>40329358</v>
      </c>
      <c r="H55" s="35"/>
    </row>
    <row r="56" spans="1:8" s="32" customFormat="1" ht="9.75" customHeight="1">
      <c r="A56" s="284" t="s">
        <v>161</v>
      </c>
      <c r="B56" s="284"/>
      <c r="C56" s="284"/>
      <c r="D56" s="184"/>
      <c r="E56" s="163">
        <v>4404594429</v>
      </c>
      <c r="F56" s="164">
        <v>2498486308</v>
      </c>
      <c r="G56" s="135">
        <v>1906108121</v>
      </c>
      <c r="H56" s="35"/>
    </row>
    <row r="57" spans="1:8" s="32" customFormat="1" ht="9.75" customHeight="1">
      <c r="A57" s="284" t="s">
        <v>150</v>
      </c>
      <c r="B57" s="284"/>
      <c r="C57" s="284"/>
      <c r="D57" s="184"/>
      <c r="E57" s="163">
        <v>1156684611</v>
      </c>
      <c r="F57" s="164">
        <v>1104250143</v>
      </c>
      <c r="G57" s="164">
        <v>52434468</v>
      </c>
      <c r="H57" s="35"/>
    </row>
    <row r="58" spans="1:8" s="32" customFormat="1" ht="9.75" customHeight="1">
      <c r="A58" s="284" t="s">
        <v>151</v>
      </c>
      <c r="B58" s="284"/>
      <c r="C58" s="284"/>
      <c r="D58" s="184"/>
      <c r="E58" s="163">
        <v>3247909818</v>
      </c>
      <c r="F58" s="135">
        <v>1394236165</v>
      </c>
      <c r="G58" s="135">
        <v>1853673653</v>
      </c>
      <c r="H58" s="35"/>
    </row>
    <row r="59" spans="1:8" s="32" customFormat="1" ht="9.75" customHeight="1">
      <c r="A59" s="284" t="s">
        <v>162</v>
      </c>
      <c r="B59" s="284"/>
      <c r="C59" s="284"/>
      <c r="D59" s="184"/>
      <c r="E59" s="163">
        <v>43362270</v>
      </c>
      <c r="F59" s="164">
        <v>43362270</v>
      </c>
      <c r="G59" s="164" t="s">
        <v>392</v>
      </c>
      <c r="H59" s="35"/>
    </row>
    <row r="60" spans="1:8" s="203" customFormat="1" ht="9.75" customHeight="1">
      <c r="A60" s="286" t="s">
        <v>163</v>
      </c>
      <c r="B60" s="286"/>
      <c r="C60" s="286"/>
      <c r="D60" s="120"/>
      <c r="E60" s="171">
        <v>4447956699</v>
      </c>
      <c r="F60" s="68">
        <v>2541848578</v>
      </c>
      <c r="G60" s="68">
        <v>1906108121</v>
      </c>
      <c r="H60" s="202"/>
    </row>
    <row r="61" spans="1:8" s="234" customFormat="1" ht="9.75" customHeight="1">
      <c r="A61" s="284" t="s">
        <v>164</v>
      </c>
      <c r="B61" s="284"/>
      <c r="C61" s="284"/>
      <c r="D61" s="184"/>
      <c r="E61" s="163">
        <v>4122628992</v>
      </c>
      <c r="F61" s="164">
        <v>2221304553</v>
      </c>
      <c r="G61" s="135">
        <v>1901324439</v>
      </c>
      <c r="H61" s="35"/>
    </row>
    <row r="62" spans="1:8" s="234" customFormat="1" ht="9.75" customHeight="1">
      <c r="A62" s="284" t="s">
        <v>150</v>
      </c>
      <c r="B62" s="284"/>
      <c r="C62" s="284"/>
      <c r="D62" s="184"/>
      <c r="E62" s="163">
        <v>1068539911</v>
      </c>
      <c r="F62" s="135">
        <v>1016105443</v>
      </c>
      <c r="G62" s="135">
        <v>52434468</v>
      </c>
      <c r="H62" s="35"/>
    </row>
    <row r="63" spans="1:8" s="234" customFormat="1" ht="10.5" customHeight="1">
      <c r="A63" s="284" t="s">
        <v>151</v>
      </c>
      <c r="B63" s="284"/>
      <c r="C63" s="284"/>
      <c r="D63" s="184"/>
      <c r="E63" s="135">
        <v>3054089081</v>
      </c>
      <c r="F63" s="135">
        <v>1205199110</v>
      </c>
      <c r="G63" s="135">
        <v>1848889971</v>
      </c>
      <c r="H63" s="35"/>
    </row>
    <row r="64" spans="1:9" s="32" customFormat="1" ht="14.25" customHeight="1">
      <c r="A64" s="9" t="s">
        <v>42</v>
      </c>
      <c r="B64" s="9"/>
      <c r="C64" s="9"/>
      <c r="D64" s="9"/>
      <c r="E64" s="9"/>
      <c r="F64" s="9"/>
      <c r="G64" s="9"/>
      <c r="H64" s="9"/>
      <c r="I64" s="9"/>
    </row>
    <row r="65" spans="1:8" s="48" customFormat="1" ht="9" customHeight="1">
      <c r="A65" s="283" t="s">
        <v>317</v>
      </c>
      <c r="B65" s="283"/>
      <c r="C65" s="283"/>
      <c r="D65" s="283"/>
      <c r="E65" s="283"/>
      <c r="F65" s="283"/>
      <c r="G65" s="283"/>
      <c r="H65" s="47"/>
    </row>
    <row r="66" spans="1:8" s="48" customFormat="1" ht="8.25" customHeight="1">
      <c r="A66" s="283" t="s">
        <v>382</v>
      </c>
      <c r="B66" s="283"/>
      <c r="C66" s="283"/>
      <c r="D66" s="283"/>
      <c r="E66" s="283"/>
      <c r="F66" s="283"/>
      <c r="G66" s="283"/>
      <c r="H66" s="47"/>
    </row>
    <row r="67" spans="1:8" s="48" customFormat="1" ht="7.5">
      <c r="A67" s="285" t="s">
        <v>383</v>
      </c>
      <c r="B67" s="285"/>
      <c r="C67" s="285"/>
      <c r="D67" s="285"/>
      <c r="E67" s="285"/>
      <c r="F67" s="285"/>
      <c r="G67" s="285"/>
      <c r="H67" s="47"/>
    </row>
    <row r="68" spans="1:8" s="48" customFormat="1" ht="7.5">
      <c r="A68" s="285" t="s">
        <v>147</v>
      </c>
      <c r="B68" s="285"/>
      <c r="C68" s="285"/>
      <c r="D68" s="285"/>
      <c r="E68" s="285"/>
      <c r="F68" s="285"/>
      <c r="G68" s="285"/>
      <c r="H68" s="47"/>
    </row>
    <row r="69" spans="1:8" s="48" customFormat="1" ht="7.5">
      <c r="A69" s="285" t="s">
        <v>316</v>
      </c>
      <c r="B69" s="285"/>
      <c r="C69" s="285"/>
      <c r="D69" s="285"/>
      <c r="E69" s="285"/>
      <c r="F69" s="285"/>
      <c r="G69" s="285"/>
      <c r="H69" s="47"/>
    </row>
    <row r="70" spans="1:8" s="48" customFormat="1" ht="7.5">
      <c r="A70" s="285" t="s">
        <v>367</v>
      </c>
      <c r="B70" s="285"/>
      <c r="C70" s="285"/>
      <c r="D70" s="285"/>
      <c r="E70" s="285"/>
      <c r="F70" s="285"/>
      <c r="G70" s="285"/>
      <c r="H70" s="47"/>
    </row>
    <row r="71" spans="1:8" s="48" customFormat="1" ht="7.5">
      <c r="A71" s="285" t="s">
        <v>148</v>
      </c>
      <c r="B71" s="285"/>
      <c r="C71" s="285"/>
      <c r="D71" s="285"/>
      <c r="E71" s="285"/>
      <c r="F71" s="285"/>
      <c r="G71" s="285"/>
      <c r="H71" s="47"/>
    </row>
    <row r="72" spans="1:8" s="48" customFormat="1" ht="7.5">
      <c r="A72" s="285" t="s">
        <v>149</v>
      </c>
      <c r="B72" s="285"/>
      <c r="C72" s="285"/>
      <c r="D72" s="285"/>
      <c r="E72" s="285"/>
      <c r="F72" s="285"/>
      <c r="G72" s="285"/>
      <c r="H72" s="47"/>
    </row>
  </sheetData>
  <sheetProtection/>
  <mergeCells count="67">
    <mergeCell ref="A26:C26"/>
    <mergeCell ref="A21:C21"/>
    <mergeCell ref="A22:C22"/>
    <mergeCell ref="A19:C19"/>
    <mergeCell ref="A9:D9"/>
    <mergeCell ref="A10:D10"/>
    <mergeCell ref="A11:D11"/>
    <mergeCell ref="F13:G15"/>
    <mergeCell ref="E13:E17"/>
    <mergeCell ref="A13:D14"/>
    <mergeCell ref="A1:H1"/>
    <mergeCell ref="A2:H2"/>
    <mergeCell ref="A3:G3"/>
    <mergeCell ref="F4:G5"/>
    <mergeCell ref="A32:C32"/>
    <mergeCell ref="A33:C33"/>
    <mergeCell ref="E4:E7"/>
    <mergeCell ref="A4:D7"/>
    <mergeCell ref="A15:D15"/>
    <mergeCell ref="A16:D17"/>
    <mergeCell ref="A34:C34"/>
    <mergeCell ref="A20:C20"/>
    <mergeCell ref="A27:C27"/>
    <mergeCell ref="A28:C28"/>
    <mergeCell ref="A29:C29"/>
    <mergeCell ref="A30:C30"/>
    <mergeCell ref="A31:C31"/>
    <mergeCell ref="A23:C23"/>
    <mergeCell ref="A24:C24"/>
    <mergeCell ref="A25:C25"/>
    <mergeCell ref="A39:C39"/>
    <mergeCell ref="A40:C40"/>
    <mergeCell ref="A41:C41"/>
    <mergeCell ref="A42:C42"/>
    <mergeCell ref="A35:C35"/>
    <mergeCell ref="A36:C36"/>
    <mergeCell ref="A37:C37"/>
    <mergeCell ref="A38:C38"/>
    <mergeCell ref="A55:C55"/>
    <mergeCell ref="A50:C50"/>
    <mergeCell ref="A51:C51"/>
    <mergeCell ref="A52:C52"/>
    <mergeCell ref="A53:C53"/>
    <mergeCell ref="A43:C43"/>
    <mergeCell ref="A44:C44"/>
    <mergeCell ref="A45:C45"/>
    <mergeCell ref="A46:C46"/>
    <mergeCell ref="A58:C58"/>
    <mergeCell ref="A59:C59"/>
    <mergeCell ref="A66:G66"/>
    <mergeCell ref="A67:G67"/>
    <mergeCell ref="A63:C63"/>
    <mergeCell ref="A47:C47"/>
    <mergeCell ref="A48:C48"/>
    <mergeCell ref="A49:C49"/>
    <mergeCell ref="A60:C60"/>
    <mergeCell ref="A57:C57"/>
    <mergeCell ref="A65:G65"/>
    <mergeCell ref="A62:C62"/>
    <mergeCell ref="A61:C61"/>
    <mergeCell ref="A54:C54"/>
    <mergeCell ref="A56:C56"/>
    <mergeCell ref="A72:G72"/>
    <mergeCell ref="A68:G68"/>
    <mergeCell ref="A69:G69"/>
    <mergeCell ref="A70:G70"/>
    <mergeCell ref="A71:G71"/>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&amp;C8</oddFooter>
  </headerFooter>
</worksheet>
</file>

<file path=xl/worksheets/sheet10.xml><?xml version="1.0" encoding="utf-8"?>
<worksheet xmlns="http://schemas.openxmlformats.org/spreadsheetml/2006/main" xmlns:r="http://schemas.openxmlformats.org/officeDocument/2006/relationships">
  <dimension ref="A1:M77"/>
  <sheetViews>
    <sheetView view="pageLayout" workbookViewId="0" topLeftCell="A1">
      <selection activeCell="A77" sqref="A77:F77"/>
    </sheetView>
  </sheetViews>
  <sheetFormatPr defaultColWidth="9.140625" defaultRowHeight="12.75"/>
  <cols>
    <col min="1" max="1" width="3.7109375" style="213" customWidth="1"/>
    <col min="2" max="2" width="32.28125" style="4" customWidth="1"/>
    <col min="3" max="3" width="0.85546875" style="4" customWidth="1"/>
    <col min="4" max="5" width="17.8515625" style="4" customWidth="1"/>
    <col min="6" max="6" width="17.7109375" style="4" customWidth="1"/>
    <col min="7" max="12" width="16.421875" style="4" customWidth="1"/>
    <col min="13" max="13" width="6.57421875" style="249" customWidth="1"/>
    <col min="14" max="16384" width="9.140625" style="4" customWidth="1"/>
  </cols>
  <sheetData>
    <row r="1" spans="1:13" ht="3" customHeight="1">
      <c r="A1" s="356"/>
      <c r="B1" s="356"/>
      <c r="C1" s="356"/>
      <c r="D1" s="356"/>
      <c r="E1" s="356"/>
      <c r="F1" s="356"/>
      <c r="G1" s="356"/>
      <c r="H1" s="356"/>
      <c r="I1" s="356"/>
      <c r="J1" s="356"/>
      <c r="K1" s="356" t="s">
        <v>103</v>
      </c>
      <c r="L1" s="356"/>
      <c r="M1" s="356"/>
    </row>
    <row r="2" spans="1:13" ht="12" customHeight="1">
      <c r="A2" s="60"/>
      <c r="B2" s="50"/>
      <c r="C2" s="50"/>
      <c r="D2" s="50"/>
      <c r="E2" s="339" t="s">
        <v>209</v>
      </c>
      <c r="F2" s="339"/>
      <c r="G2" s="345" t="s">
        <v>210</v>
      </c>
      <c r="H2" s="345"/>
      <c r="K2" s="345"/>
      <c r="L2" s="345"/>
      <c r="M2" s="246" t="s">
        <v>8</v>
      </c>
    </row>
    <row r="3" spans="1:9" ht="12" customHeight="1">
      <c r="A3" s="248"/>
      <c r="B3" s="339" t="s">
        <v>211</v>
      </c>
      <c r="C3" s="339"/>
      <c r="D3" s="339"/>
      <c r="E3" s="339"/>
      <c r="F3" s="339"/>
      <c r="G3" s="345" t="s">
        <v>212</v>
      </c>
      <c r="H3" s="345"/>
      <c r="I3" s="345"/>
    </row>
    <row r="4" spans="1:13" ht="12" customHeight="1">
      <c r="A4" s="248"/>
      <c r="B4" s="339" t="s">
        <v>398</v>
      </c>
      <c r="C4" s="339"/>
      <c r="D4" s="339"/>
      <c r="E4" s="339"/>
      <c r="F4" s="339"/>
      <c r="G4" s="357" t="s">
        <v>213</v>
      </c>
      <c r="H4" s="357"/>
      <c r="I4" s="63"/>
      <c r="J4" s="63"/>
      <c r="M4" s="246" t="s">
        <v>8</v>
      </c>
    </row>
    <row r="5" spans="2:13" ht="12" customHeight="1">
      <c r="B5" s="88"/>
      <c r="C5" s="88"/>
      <c r="D5" s="88"/>
      <c r="E5" s="88"/>
      <c r="F5" s="89" t="s">
        <v>2</v>
      </c>
      <c r="G5" s="88" t="s">
        <v>3</v>
      </c>
      <c r="H5" s="88"/>
      <c r="I5" s="88"/>
      <c r="J5" s="88"/>
      <c r="K5" s="88"/>
      <c r="L5" s="88"/>
      <c r="M5" s="250"/>
    </row>
    <row r="6" spans="1:13" s="64" customFormat="1" ht="23.25" customHeight="1">
      <c r="A6" s="91" t="s">
        <v>8</v>
      </c>
      <c r="B6" s="358" t="s">
        <v>216</v>
      </c>
      <c r="C6" s="364"/>
      <c r="D6" s="377" t="s">
        <v>315</v>
      </c>
      <c r="E6" s="93" t="s">
        <v>8</v>
      </c>
      <c r="F6" s="94" t="s">
        <v>214</v>
      </c>
      <c r="G6" s="95" t="s">
        <v>215</v>
      </c>
      <c r="H6" s="95" t="s">
        <v>8</v>
      </c>
      <c r="I6" s="95" t="s">
        <v>8</v>
      </c>
      <c r="J6" s="95" t="s">
        <v>8</v>
      </c>
      <c r="K6" s="95" t="s">
        <v>8</v>
      </c>
      <c r="L6" s="91" t="s">
        <v>8</v>
      </c>
      <c r="M6" s="190" t="s">
        <v>8</v>
      </c>
    </row>
    <row r="7" spans="1:13" s="64" customFormat="1" ht="12.75" customHeight="1">
      <c r="A7" s="96" t="s">
        <v>8</v>
      </c>
      <c r="B7" s="359"/>
      <c r="C7" s="365"/>
      <c r="D7" s="378"/>
      <c r="E7" s="358" t="s">
        <v>220</v>
      </c>
      <c r="F7" s="364"/>
      <c r="G7" s="364" t="s">
        <v>189</v>
      </c>
      <c r="H7" s="364"/>
      <c r="I7" s="364"/>
      <c r="J7" s="364"/>
      <c r="K7" s="364"/>
      <c r="L7" s="366"/>
      <c r="M7" s="196" t="s">
        <v>8</v>
      </c>
    </row>
    <row r="8" spans="1:13" s="64" customFormat="1" ht="12.75" customHeight="1">
      <c r="A8" s="96" t="s">
        <v>8</v>
      </c>
      <c r="B8" s="359"/>
      <c r="C8" s="365"/>
      <c r="D8" s="378"/>
      <c r="E8" s="359"/>
      <c r="F8" s="365"/>
      <c r="G8" s="367"/>
      <c r="H8" s="367"/>
      <c r="I8" s="367"/>
      <c r="J8" s="367"/>
      <c r="K8" s="367"/>
      <c r="L8" s="368"/>
      <c r="M8" s="196" t="s">
        <v>8</v>
      </c>
    </row>
    <row r="9" spans="1:13" s="64" customFormat="1" ht="6" customHeight="1">
      <c r="A9" s="96" t="s">
        <v>8</v>
      </c>
      <c r="B9" s="359"/>
      <c r="C9" s="365"/>
      <c r="D9" s="378"/>
      <c r="E9" s="359"/>
      <c r="F9" s="365"/>
      <c r="G9" s="364" t="s">
        <v>39</v>
      </c>
      <c r="H9" s="366"/>
      <c r="I9" s="358" t="s">
        <v>41</v>
      </c>
      <c r="J9" s="366"/>
      <c r="K9" s="358" t="s">
        <v>308</v>
      </c>
      <c r="L9" s="366"/>
      <c r="M9" s="196" t="s">
        <v>8</v>
      </c>
    </row>
    <row r="10" spans="1:13" s="64" customFormat="1" ht="25.5" customHeight="1">
      <c r="A10" s="99" t="s">
        <v>191</v>
      </c>
      <c r="B10" s="359"/>
      <c r="C10" s="365"/>
      <c r="D10" s="378"/>
      <c r="E10" s="359"/>
      <c r="F10" s="365"/>
      <c r="G10" s="365"/>
      <c r="H10" s="369"/>
      <c r="I10" s="359"/>
      <c r="J10" s="369"/>
      <c r="K10" s="359"/>
      <c r="L10" s="369"/>
      <c r="M10" s="196" t="s">
        <v>191</v>
      </c>
    </row>
    <row r="11" spans="1:13" s="64" customFormat="1" ht="34.5" customHeight="1">
      <c r="A11" s="99" t="s">
        <v>195</v>
      </c>
      <c r="B11" s="359"/>
      <c r="C11" s="365"/>
      <c r="D11" s="378"/>
      <c r="E11" s="359"/>
      <c r="F11" s="365"/>
      <c r="G11" s="365"/>
      <c r="H11" s="369"/>
      <c r="I11" s="359"/>
      <c r="J11" s="369"/>
      <c r="K11" s="359"/>
      <c r="L11" s="369"/>
      <c r="M11" s="196" t="s">
        <v>195</v>
      </c>
    </row>
    <row r="12" spans="1:13" s="64" customFormat="1" ht="24" customHeight="1">
      <c r="A12" s="96" t="s">
        <v>8</v>
      </c>
      <c r="B12" s="359"/>
      <c r="C12" s="365"/>
      <c r="D12" s="378"/>
      <c r="E12" s="359"/>
      <c r="F12" s="365"/>
      <c r="G12" s="367"/>
      <c r="H12" s="368"/>
      <c r="I12" s="370"/>
      <c r="J12" s="368"/>
      <c r="K12" s="370"/>
      <c r="L12" s="368"/>
      <c r="M12" s="196" t="s">
        <v>8</v>
      </c>
    </row>
    <row r="13" spans="1:13" s="64" customFormat="1" ht="16.5" customHeight="1">
      <c r="A13" s="96" t="s">
        <v>8</v>
      </c>
      <c r="B13" s="359"/>
      <c r="C13" s="365"/>
      <c r="D13" s="378"/>
      <c r="E13" s="102" t="s">
        <v>217</v>
      </c>
      <c r="F13" s="358" t="s">
        <v>289</v>
      </c>
      <c r="G13" s="104" t="s">
        <v>217</v>
      </c>
      <c r="H13" s="358" t="s">
        <v>289</v>
      </c>
      <c r="I13" s="102" t="s">
        <v>217</v>
      </c>
      <c r="J13" s="358" t="s">
        <v>289</v>
      </c>
      <c r="K13" s="102" t="s">
        <v>217</v>
      </c>
      <c r="L13" s="358" t="s">
        <v>411</v>
      </c>
      <c r="M13" s="196" t="s">
        <v>8</v>
      </c>
    </row>
    <row r="14" spans="1:13" s="64" customFormat="1" ht="15.75" customHeight="1">
      <c r="A14" s="96" t="s">
        <v>8</v>
      </c>
      <c r="B14" s="359"/>
      <c r="C14" s="365"/>
      <c r="D14" s="378"/>
      <c r="E14" s="100" t="s">
        <v>218</v>
      </c>
      <c r="F14" s="359"/>
      <c r="G14" s="99" t="s">
        <v>218</v>
      </c>
      <c r="H14" s="359"/>
      <c r="I14" s="100" t="s">
        <v>218</v>
      </c>
      <c r="J14" s="359"/>
      <c r="K14" s="100" t="s">
        <v>218</v>
      </c>
      <c r="L14" s="359"/>
      <c r="M14" s="196" t="s">
        <v>8</v>
      </c>
    </row>
    <row r="15" spans="1:13" s="64" customFormat="1" ht="17.25" customHeight="1">
      <c r="A15" s="96" t="s">
        <v>8</v>
      </c>
      <c r="B15" s="359"/>
      <c r="C15" s="365"/>
      <c r="D15" s="379"/>
      <c r="E15" s="100" t="s">
        <v>219</v>
      </c>
      <c r="F15" s="360"/>
      <c r="G15" s="99" t="s">
        <v>219</v>
      </c>
      <c r="H15" s="360"/>
      <c r="I15" s="100" t="s">
        <v>219</v>
      </c>
      <c r="J15" s="360"/>
      <c r="K15" s="100" t="s">
        <v>410</v>
      </c>
      <c r="L15" s="360"/>
      <c r="M15" s="196" t="s">
        <v>8</v>
      </c>
    </row>
    <row r="16" spans="1:13" s="64" customFormat="1" ht="11.25">
      <c r="A16" s="105" t="s">
        <v>8</v>
      </c>
      <c r="B16" s="360"/>
      <c r="C16" s="371"/>
      <c r="D16" s="106" t="s">
        <v>46</v>
      </c>
      <c r="E16" s="106" t="s">
        <v>47</v>
      </c>
      <c r="F16" s="107" t="s">
        <v>48</v>
      </c>
      <c r="G16" s="108" t="s">
        <v>49</v>
      </c>
      <c r="H16" s="106" t="s">
        <v>50</v>
      </c>
      <c r="I16" s="106" t="s">
        <v>51</v>
      </c>
      <c r="J16" s="106" t="s">
        <v>52</v>
      </c>
      <c r="K16" s="106" t="s">
        <v>53</v>
      </c>
      <c r="L16" s="106" t="s">
        <v>54</v>
      </c>
      <c r="M16" s="197" t="s">
        <v>8</v>
      </c>
    </row>
    <row r="17" spans="1:13" ht="16.5" customHeight="1">
      <c r="A17" s="399" t="s">
        <v>6</v>
      </c>
      <c r="B17" s="399"/>
      <c r="C17" s="399"/>
      <c r="D17" s="399"/>
      <c r="E17" s="399"/>
      <c r="F17" s="399"/>
      <c r="G17" s="398" t="s">
        <v>104</v>
      </c>
      <c r="H17" s="398"/>
      <c r="I17" s="398"/>
      <c r="J17" s="398"/>
      <c r="K17" s="398"/>
      <c r="L17" s="398"/>
      <c r="M17" s="12"/>
    </row>
    <row r="18" spans="1:13" ht="9.75" customHeight="1">
      <c r="A18" s="7" t="s">
        <v>8</v>
      </c>
      <c r="B18" s="110" t="s">
        <v>222</v>
      </c>
      <c r="C18" s="110"/>
      <c r="D18" s="12"/>
      <c r="E18" s="12"/>
      <c r="F18" s="12"/>
      <c r="G18" s="12"/>
      <c r="H18" s="12"/>
      <c r="I18" s="12"/>
      <c r="J18" s="12"/>
      <c r="K18" s="12"/>
      <c r="L18" s="12"/>
      <c r="M18" s="12"/>
    </row>
    <row r="19" spans="1:13" ht="9.75" customHeight="1">
      <c r="A19" s="7">
        <v>52</v>
      </c>
      <c r="B19" s="3" t="s">
        <v>105</v>
      </c>
      <c r="C19" s="3"/>
      <c r="D19" s="11">
        <v>8206794</v>
      </c>
      <c r="E19" s="12">
        <v>4163893</v>
      </c>
      <c r="F19" s="12">
        <v>3435434</v>
      </c>
      <c r="G19" s="12">
        <v>65043</v>
      </c>
      <c r="H19" s="12">
        <v>459900</v>
      </c>
      <c r="I19" s="12" t="s">
        <v>348</v>
      </c>
      <c r="J19" s="12" t="s">
        <v>348</v>
      </c>
      <c r="K19" s="12">
        <v>109718</v>
      </c>
      <c r="L19" s="12">
        <v>5007</v>
      </c>
      <c r="M19" s="199">
        <v>52</v>
      </c>
    </row>
    <row r="20" spans="1:13" ht="9.75" customHeight="1">
      <c r="A20" s="7">
        <v>53</v>
      </c>
      <c r="B20" s="3" t="s">
        <v>106</v>
      </c>
      <c r="C20" s="3"/>
      <c r="D20" s="11">
        <v>67720670</v>
      </c>
      <c r="E20" s="12">
        <v>23033585</v>
      </c>
      <c r="F20" s="12">
        <v>43687492</v>
      </c>
      <c r="G20" s="12">
        <v>250992</v>
      </c>
      <c r="H20" s="12">
        <v>4408651</v>
      </c>
      <c r="I20" s="12">
        <v>1728785</v>
      </c>
      <c r="J20" s="12">
        <v>570844</v>
      </c>
      <c r="K20" s="12">
        <v>1326206</v>
      </c>
      <c r="L20" s="12" t="s">
        <v>348</v>
      </c>
      <c r="M20" s="199">
        <v>53</v>
      </c>
    </row>
    <row r="21" spans="1:13" ht="9.75" customHeight="1">
      <c r="A21" s="7">
        <v>54</v>
      </c>
      <c r="B21" s="3" t="s">
        <v>107</v>
      </c>
      <c r="C21" s="3"/>
      <c r="D21" s="11">
        <v>13895913</v>
      </c>
      <c r="E21" s="12">
        <v>6834677</v>
      </c>
      <c r="F21" s="12">
        <v>7061236</v>
      </c>
      <c r="G21" s="12">
        <v>84822</v>
      </c>
      <c r="H21" s="12">
        <v>84094</v>
      </c>
      <c r="I21" s="12">
        <v>67569</v>
      </c>
      <c r="J21" s="12" t="s">
        <v>348</v>
      </c>
      <c r="K21" s="12">
        <v>88864</v>
      </c>
      <c r="L21" s="12">
        <v>70207</v>
      </c>
      <c r="M21" s="199">
        <v>54</v>
      </c>
    </row>
    <row r="22" spans="1:13" ht="9.75" customHeight="1">
      <c r="A22" s="7">
        <v>55</v>
      </c>
      <c r="B22" s="14" t="s">
        <v>4</v>
      </c>
      <c r="C22" s="14"/>
      <c r="D22" s="16">
        <f>SUM(D19:D21)</f>
        <v>89823377</v>
      </c>
      <c r="E22" s="17">
        <f>SUM(E19:E21)</f>
        <v>34032155</v>
      </c>
      <c r="F22" s="17">
        <f aca="true" t="shared" si="0" ref="F22:L22">SUM(F19:F21)</f>
        <v>54184162</v>
      </c>
      <c r="G22" s="17">
        <f t="shared" si="0"/>
        <v>400857</v>
      </c>
      <c r="H22" s="17">
        <f t="shared" si="0"/>
        <v>4952645</v>
      </c>
      <c r="I22" s="17">
        <f t="shared" si="0"/>
        <v>1796354</v>
      </c>
      <c r="J22" s="17">
        <f t="shared" si="0"/>
        <v>570844</v>
      </c>
      <c r="K22" s="17">
        <f t="shared" si="0"/>
        <v>1524788</v>
      </c>
      <c r="L22" s="17">
        <f t="shared" si="0"/>
        <v>75214</v>
      </c>
      <c r="M22" s="199">
        <v>55</v>
      </c>
    </row>
    <row r="23" spans="1:13" ht="6" customHeight="1">
      <c r="A23" s="7"/>
      <c r="B23" s="3"/>
      <c r="C23" s="3"/>
      <c r="D23" s="11"/>
      <c r="E23" s="12"/>
      <c r="F23" s="12"/>
      <c r="G23" s="12"/>
      <c r="H23" s="12"/>
      <c r="I23" s="12"/>
      <c r="J23" s="12"/>
      <c r="K23" s="12"/>
      <c r="L23" s="12"/>
      <c r="M23" s="199"/>
    </row>
    <row r="24" spans="1:13" s="29" customFormat="1" ht="9" customHeight="1">
      <c r="A24" s="25" t="s">
        <v>8</v>
      </c>
      <c r="B24" s="110" t="s">
        <v>221</v>
      </c>
      <c r="C24" s="110"/>
      <c r="D24" s="27"/>
      <c r="E24" s="28"/>
      <c r="F24" s="28"/>
      <c r="G24" s="28"/>
      <c r="H24" s="28"/>
      <c r="I24" s="28"/>
      <c r="J24" s="28"/>
      <c r="K24" s="28"/>
      <c r="L24" s="28"/>
      <c r="M24" s="201" t="s">
        <v>8</v>
      </c>
    </row>
    <row r="25" spans="1:13" ht="9.75" customHeight="1">
      <c r="A25" s="7">
        <v>56</v>
      </c>
      <c r="B25" s="3" t="s">
        <v>108</v>
      </c>
      <c r="C25" s="3"/>
      <c r="D25" s="11">
        <v>19683906</v>
      </c>
      <c r="E25" s="12">
        <v>7814059</v>
      </c>
      <c r="F25" s="12">
        <v>11513253</v>
      </c>
      <c r="G25" s="12">
        <v>34484</v>
      </c>
      <c r="H25" s="12">
        <v>314934</v>
      </c>
      <c r="I25" s="12">
        <v>171646</v>
      </c>
      <c r="J25" s="12" t="s">
        <v>348</v>
      </c>
      <c r="K25" s="12">
        <v>207947</v>
      </c>
      <c r="L25" s="12">
        <v>130</v>
      </c>
      <c r="M25" s="199">
        <v>56</v>
      </c>
    </row>
    <row r="26" spans="1:13" ht="9.75" customHeight="1">
      <c r="A26" s="7">
        <v>57</v>
      </c>
      <c r="B26" s="3" t="s">
        <v>109</v>
      </c>
      <c r="C26" s="3"/>
      <c r="D26" s="11">
        <v>18621199</v>
      </c>
      <c r="E26" s="12">
        <v>6767695</v>
      </c>
      <c r="F26" s="12">
        <v>11853504</v>
      </c>
      <c r="G26" s="12">
        <v>137634</v>
      </c>
      <c r="H26" s="12">
        <v>561579</v>
      </c>
      <c r="I26" s="12">
        <v>47049</v>
      </c>
      <c r="J26" s="12">
        <v>10528</v>
      </c>
      <c r="K26" s="12">
        <v>255022</v>
      </c>
      <c r="L26" s="12" t="s">
        <v>348</v>
      </c>
      <c r="M26" s="199">
        <v>57</v>
      </c>
    </row>
    <row r="27" spans="1:13" s="6" customFormat="1" ht="11.25" customHeight="1">
      <c r="A27" s="7">
        <v>58</v>
      </c>
      <c r="B27" s="3" t="s">
        <v>110</v>
      </c>
      <c r="C27" s="3"/>
      <c r="D27" s="11">
        <v>26691645</v>
      </c>
      <c r="E27" s="12">
        <v>7591789</v>
      </c>
      <c r="F27" s="12">
        <v>18622286</v>
      </c>
      <c r="G27" s="12">
        <v>304130</v>
      </c>
      <c r="H27" s="12">
        <v>1841786</v>
      </c>
      <c r="I27" s="12">
        <v>80582</v>
      </c>
      <c r="J27" s="12">
        <v>29960</v>
      </c>
      <c r="K27" s="12">
        <v>292532</v>
      </c>
      <c r="L27" s="12">
        <v>11294</v>
      </c>
      <c r="M27" s="199">
        <v>58</v>
      </c>
    </row>
    <row r="28" spans="1:13" ht="9.75" customHeight="1">
      <c r="A28" s="7">
        <v>59</v>
      </c>
      <c r="B28" s="3" t="s">
        <v>111</v>
      </c>
      <c r="C28" s="3"/>
      <c r="D28" s="11">
        <v>18328098</v>
      </c>
      <c r="E28" s="12">
        <v>7150036</v>
      </c>
      <c r="F28" s="12">
        <v>10422998</v>
      </c>
      <c r="G28" s="12">
        <v>90183</v>
      </c>
      <c r="H28" s="12">
        <v>268664</v>
      </c>
      <c r="I28" s="12">
        <v>20442</v>
      </c>
      <c r="J28" s="12">
        <v>24000</v>
      </c>
      <c r="K28" s="12">
        <v>150841</v>
      </c>
      <c r="L28" s="12">
        <v>3603</v>
      </c>
      <c r="M28" s="199">
        <v>59</v>
      </c>
    </row>
    <row r="29" spans="1:13" ht="9.75" customHeight="1">
      <c r="A29" s="7">
        <v>60</v>
      </c>
      <c r="B29" s="3" t="s">
        <v>106</v>
      </c>
      <c r="C29" s="3"/>
      <c r="D29" s="11">
        <v>41931112</v>
      </c>
      <c r="E29" s="12">
        <v>10484650</v>
      </c>
      <c r="F29" s="12">
        <v>30398220</v>
      </c>
      <c r="G29" s="12">
        <v>549474</v>
      </c>
      <c r="H29" s="12">
        <v>2715695</v>
      </c>
      <c r="I29" s="12">
        <v>125760</v>
      </c>
      <c r="J29" s="12" t="s">
        <v>348</v>
      </c>
      <c r="K29" s="12">
        <v>338417</v>
      </c>
      <c r="L29" s="12">
        <v>16975</v>
      </c>
      <c r="M29" s="199">
        <v>60</v>
      </c>
    </row>
    <row r="30" spans="1:13" ht="9.75" customHeight="1">
      <c r="A30" s="7">
        <v>61</v>
      </c>
      <c r="B30" s="3" t="s">
        <v>112</v>
      </c>
      <c r="C30" s="3"/>
      <c r="D30" s="11">
        <v>26952468</v>
      </c>
      <c r="E30" s="12">
        <v>9530371</v>
      </c>
      <c r="F30" s="12">
        <v>16961954</v>
      </c>
      <c r="G30" s="12">
        <v>211141</v>
      </c>
      <c r="H30" s="12">
        <v>1485534</v>
      </c>
      <c r="I30" s="12">
        <v>148236</v>
      </c>
      <c r="J30" s="12" t="s">
        <v>348</v>
      </c>
      <c r="K30" s="12">
        <v>204566</v>
      </c>
      <c r="L30" s="12" t="s">
        <v>348</v>
      </c>
      <c r="M30" s="199">
        <v>61</v>
      </c>
    </row>
    <row r="31" spans="1:13" ht="9.75" customHeight="1">
      <c r="A31" s="7">
        <v>62</v>
      </c>
      <c r="B31" s="3" t="s">
        <v>113</v>
      </c>
      <c r="C31" s="3"/>
      <c r="D31" s="11">
        <v>16615379</v>
      </c>
      <c r="E31" s="12">
        <v>5808134</v>
      </c>
      <c r="F31" s="12">
        <v>10255886</v>
      </c>
      <c r="G31" s="12">
        <v>220155</v>
      </c>
      <c r="H31" s="12">
        <v>205846</v>
      </c>
      <c r="I31" s="12">
        <v>102198</v>
      </c>
      <c r="J31" s="12" t="s">
        <v>348</v>
      </c>
      <c r="K31" s="12">
        <v>149058</v>
      </c>
      <c r="L31" s="12">
        <v>28209</v>
      </c>
      <c r="M31" s="199">
        <v>62</v>
      </c>
    </row>
    <row r="32" spans="1:13" ht="9.75" customHeight="1">
      <c r="A32" s="7">
        <v>63</v>
      </c>
      <c r="B32" s="14" t="s">
        <v>4</v>
      </c>
      <c r="C32" s="14"/>
      <c r="D32" s="16">
        <f>SUM(D25:D31)</f>
        <v>168823807</v>
      </c>
      <c r="E32" s="17">
        <f>SUM(E25:E31)</f>
        <v>55146734</v>
      </c>
      <c r="F32" s="17">
        <f aca="true" t="shared" si="1" ref="F32:L32">SUM(F25:F31)</f>
        <v>110028101</v>
      </c>
      <c r="G32" s="17">
        <f t="shared" si="1"/>
        <v>1547201</v>
      </c>
      <c r="H32" s="17">
        <f t="shared" si="1"/>
        <v>7394038</v>
      </c>
      <c r="I32" s="17">
        <f t="shared" si="1"/>
        <v>695913</v>
      </c>
      <c r="J32" s="17">
        <f t="shared" si="1"/>
        <v>64488</v>
      </c>
      <c r="K32" s="17">
        <f t="shared" si="1"/>
        <v>1598383</v>
      </c>
      <c r="L32" s="17">
        <f t="shared" si="1"/>
        <v>60211</v>
      </c>
      <c r="M32" s="199">
        <v>63</v>
      </c>
    </row>
    <row r="33" spans="1:13" ht="9.75" customHeight="1">
      <c r="A33" s="7">
        <v>64</v>
      </c>
      <c r="B33" s="20" t="s">
        <v>64</v>
      </c>
      <c r="C33" s="20"/>
      <c r="D33" s="16">
        <f>D22+D32</f>
        <v>258647184</v>
      </c>
      <c r="E33" s="17">
        <f>E22+E32</f>
        <v>89178889</v>
      </c>
      <c r="F33" s="17">
        <f aca="true" t="shared" si="2" ref="F33:L33">F22+F32</f>
        <v>164212263</v>
      </c>
      <c r="G33" s="17">
        <f t="shared" si="2"/>
        <v>1948058</v>
      </c>
      <c r="H33" s="17">
        <f t="shared" si="2"/>
        <v>12346683</v>
      </c>
      <c r="I33" s="17">
        <f t="shared" si="2"/>
        <v>2492267</v>
      </c>
      <c r="J33" s="17">
        <f t="shared" si="2"/>
        <v>635332</v>
      </c>
      <c r="K33" s="17">
        <f t="shared" si="2"/>
        <v>3123171</v>
      </c>
      <c r="L33" s="17">
        <f t="shared" si="2"/>
        <v>135425</v>
      </c>
      <c r="M33" s="199">
        <v>64</v>
      </c>
    </row>
    <row r="34" spans="1:13" ht="5.25" customHeight="1">
      <c r="A34" s="7"/>
      <c r="B34" s="20"/>
      <c r="C34" s="20"/>
      <c r="D34" s="17"/>
      <c r="E34" s="17"/>
      <c r="F34" s="17"/>
      <c r="G34" s="17"/>
      <c r="H34" s="17"/>
      <c r="I34" s="17"/>
      <c r="J34" s="17"/>
      <c r="K34" s="17"/>
      <c r="L34" s="17"/>
      <c r="M34" s="199"/>
    </row>
    <row r="35" spans="1:12" ht="14.25" customHeight="1">
      <c r="A35" s="399" t="s">
        <v>6</v>
      </c>
      <c r="B35" s="399"/>
      <c r="C35" s="399"/>
      <c r="D35" s="399"/>
      <c r="E35" s="399"/>
      <c r="F35" s="399"/>
      <c r="G35" s="398" t="s">
        <v>114</v>
      </c>
      <c r="H35" s="398"/>
      <c r="I35" s="398"/>
      <c r="J35" s="398"/>
      <c r="K35" s="398"/>
      <c r="L35" s="398"/>
    </row>
    <row r="36" spans="1:12" ht="9" customHeight="1">
      <c r="A36" s="7" t="s">
        <v>8</v>
      </c>
      <c r="B36" s="110" t="s">
        <v>222</v>
      </c>
      <c r="C36" s="110"/>
      <c r="D36" s="12"/>
      <c r="E36" s="12"/>
      <c r="F36" s="12"/>
      <c r="G36" s="12"/>
      <c r="H36" s="12"/>
      <c r="I36" s="12"/>
      <c r="J36" s="12"/>
      <c r="K36" s="12"/>
      <c r="L36" s="12"/>
    </row>
    <row r="37" spans="1:13" ht="9.75" customHeight="1">
      <c r="A37" s="7">
        <v>65</v>
      </c>
      <c r="B37" s="3" t="s">
        <v>115</v>
      </c>
      <c r="C37" s="3"/>
      <c r="D37" s="11">
        <v>17575322</v>
      </c>
      <c r="E37" s="12">
        <v>8769771</v>
      </c>
      <c r="F37" s="12">
        <v>8466374</v>
      </c>
      <c r="G37" s="12">
        <v>313449</v>
      </c>
      <c r="H37" s="12">
        <v>542594</v>
      </c>
      <c r="I37" s="12">
        <v>311308</v>
      </c>
      <c r="J37" s="12" t="s">
        <v>348</v>
      </c>
      <c r="K37" s="12">
        <v>798117</v>
      </c>
      <c r="L37" s="12">
        <v>15000</v>
      </c>
      <c r="M37" s="199">
        <v>65</v>
      </c>
    </row>
    <row r="38" spans="1:13" ht="9.75" customHeight="1">
      <c r="A38" s="7">
        <v>66</v>
      </c>
      <c r="B38" s="3" t="s">
        <v>116</v>
      </c>
      <c r="C38" s="3"/>
      <c r="D38" s="11">
        <v>15461022</v>
      </c>
      <c r="E38" s="12">
        <v>7468124</v>
      </c>
      <c r="F38" s="12">
        <v>7992898</v>
      </c>
      <c r="G38" s="12">
        <v>231964</v>
      </c>
      <c r="H38" s="12">
        <v>792702</v>
      </c>
      <c r="I38" s="12" t="s">
        <v>348</v>
      </c>
      <c r="J38" s="12">
        <v>102809</v>
      </c>
      <c r="K38" s="12">
        <v>226833</v>
      </c>
      <c r="L38" s="12">
        <v>25608</v>
      </c>
      <c r="M38" s="199">
        <v>66</v>
      </c>
    </row>
    <row r="39" spans="1:13" ht="9.75" customHeight="1">
      <c r="A39" s="7">
        <v>67</v>
      </c>
      <c r="B39" s="3" t="s">
        <v>117</v>
      </c>
      <c r="C39" s="3"/>
      <c r="D39" s="11">
        <v>11306744</v>
      </c>
      <c r="E39" s="12">
        <v>6108422</v>
      </c>
      <c r="F39" s="12">
        <v>5198322</v>
      </c>
      <c r="G39" s="12">
        <v>314024</v>
      </c>
      <c r="H39" s="12">
        <v>749319</v>
      </c>
      <c r="I39" s="12">
        <v>204999</v>
      </c>
      <c r="J39" s="12" t="s">
        <v>348</v>
      </c>
      <c r="K39" s="12">
        <v>220401</v>
      </c>
      <c r="L39" s="12" t="s">
        <v>348</v>
      </c>
      <c r="M39" s="199">
        <v>67</v>
      </c>
    </row>
    <row r="40" spans="1:13" ht="9.75" customHeight="1">
      <c r="A40" s="7">
        <v>68</v>
      </c>
      <c r="B40" s="3" t="s">
        <v>118</v>
      </c>
      <c r="C40" s="3"/>
      <c r="D40" s="11">
        <v>11517043</v>
      </c>
      <c r="E40" s="12">
        <v>6987067</v>
      </c>
      <c r="F40" s="12">
        <v>3817077</v>
      </c>
      <c r="G40" s="12">
        <v>145638</v>
      </c>
      <c r="H40" s="12">
        <v>385556</v>
      </c>
      <c r="I40" s="12">
        <v>323316</v>
      </c>
      <c r="J40" s="12" t="s">
        <v>348</v>
      </c>
      <c r="K40" s="12">
        <v>209559</v>
      </c>
      <c r="L40" s="12" t="s">
        <v>348</v>
      </c>
      <c r="M40" s="199">
        <v>68</v>
      </c>
    </row>
    <row r="41" spans="1:13" ht="9.75" customHeight="1">
      <c r="A41" s="7">
        <v>69</v>
      </c>
      <c r="B41" s="14" t="s">
        <v>4</v>
      </c>
      <c r="C41" s="14"/>
      <c r="D41" s="16">
        <f>SUM(D37:D40)</f>
        <v>55860131</v>
      </c>
      <c r="E41" s="17">
        <f>SUM(E37:E40)</f>
        <v>29333384</v>
      </c>
      <c r="F41" s="17">
        <f aca="true" t="shared" si="3" ref="F41:L41">SUM(F37:F40)</f>
        <v>25474671</v>
      </c>
      <c r="G41" s="17">
        <f t="shared" si="3"/>
        <v>1005075</v>
      </c>
      <c r="H41" s="17">
        <f t="shared" si="3"/>
        <v>2470171</v>
      </c>
      <c r="I41" s="17">
        <f t="shared" si="3"/>
        <v>839623</v>
      </c>
      <c r="J41" s="17">
        <f t="shared" si="3"/>
        <v>102809</v>
      </c>
      <c r="K41" s="17">
        <f t="shared" si="3"/>
        <v>1454910</v>
      </c>
      <c r="L41" s="17">
        <f t="shared" si="3"/>
        <v>40608</v>
      </c>
      <c r="M41" s="199">
        <v>69</v>
      </c>
    </row>
    <row r="42" spans="1:13" ht="6.75" customHeight="1">
      <c r="A42" s="7"/>
      <c r="B42" s="3"/>
      <c r="C42" s="3"/>
      <c r="D42" s="11"/>
      <c r="E42" s="12"/>
      <c r="F42" s="12"/>
      <c r="G42" s="12"/>
      <c r="H42" s="12"/>
      <c r="I42" s="12"/>
      <c r="J42" s="12"/>
      <c r="K42" s="12"/>
      <c r="L42" s="12"/>
      <c r="M42" s="199"/>
    </row>
    <row r="43" spans="1:13" ht="9.75" customHeight="1">
      <c r="A43" s="7" t="s">
        <v>8</v>
      </c>
      <c r="B43" s="110" t="s">
        <v>221</v>
      </c>
      <c r="C43" s="110"/>
      <c r="D43" s="11"/>
      <c r="E43" s="12"/>
      <c r="F43" s="12"/>
      <c r="G43" s="12"/>
      <c r="H43" s="12"/>
      <c r="I43" s="12"/>
      <c r="J43" s="12"/>
      <c r="K43" s="12"/>
      <c r="L43" s="12"/>
      <c r="M43" s="199" t="s">
        <v>8</v>
      </c>
    </row>
    <row r="44" spans="1:13" ht="9.75" customHeight="1">
      <c r="A44" s="7">
        <v>70</v>
      </c>
      <c r="B44" s="3" t="s">
        <v>115</v>
      </c>
      <c r="C44" s="3"/>
      <c r="D44" s="11">
        <v>34012127</v>
      </c>
      <c r="E44" s="12">
        <v>7553405</v>
      </c>
      <c r="F44" s="12">
        <v>26458722</v>
      </c>
      <c r="G44" s="12">
        <v>234111</v>
      </c>
      <c r="H44" s="12">
        <v>1039203</v>
      </c>
      <c r="I44" s="12">
        <v>73970</v>
      </c>
      <c r="J44" s="12" t="s">
        <v>348</v>
      </c>
      <c r="K44" s="12">
        <v>368636</v>
      </c>
      <c r="L44" s="12">
        <v>6000</v>
      </c>
      <c r="M44" s="199">
        <v>70</v>
      </c>
    </row>
    <row r="45" spans="1:13" ht="9.75" customHeight="1">
      <c r="A45" s="7">
        <v>71</v>
      </c>
      <c r="B45" s="3" t="s">
        <v>116</v>
      </c>
      <c r="C45" s="3"/>
      <c r="D45" s="11">
        <v>23168920</v>
      </c>
      <c r="E45" s="12">
        <v>6860570</v>
      </c>
      <c r="F45" s="12">
        <v>16308350</v>
      </c>
      <c r="G45" s="12">
        <v>106746</v>
      </c>
      <c r="H45" s="12">
        <v>203803</v>
      </c>
      <c r="I45" s="12" t="s">
        <v>348</v>
      </c>
      <c r="J45" s="12" t="s">
        <v>348</v>
      </c>
      <c r="K45" s="12" t="s">
        <v>348</v>
      </c>
      <c r="L45" s="12">
        <v>655</v>
      </c>
      <c r="M45" s="199">
        <v>71</v>
      </c>
    </row>
    <row r="46" spans="1:13" ht="9.75" customHeight="1">
      <c r="A46" s="7">
        <v>72</v>
      </c>
      <c r="B46" s="3" t="s">
        <v>117</v>
      </c>
      <c r="C46" s="3"/>
      <c r="D46" s="11">
        <v>20305847</v>
      </c>
      <c r="E46" s="12">
        <v>7939636</v>
      </c>
      <c r="F46" s="12">
        <v>12252393</v>
      </c>
      <c r="G46" s="12">
        <v>384796</v>
      </c>
      <c r="H46" s="12">
        <v>1061598</v>
      </c>
      <c r="I46" s="12">
        <v>106290</v>
      </c>
      <c r="J46" s="12" t="s">
        <v>348</v>
      </c>
      <c r="K46" s="12">
        <v>741661</v>
      </c>
      <c r="L46" s="12">
        <v>107813</v>
      </c>
      <c r="M46" s="199">
        <v>72</v>
      </c>
    </row>
    <row r="47" spans="1:13" ht="9.75" customHeight="1">
      <c r="A47" s="7">
        <v>73</v>
      </c>
      <c r="B47" s="3" t="s">
        <v>119</v>
      </c>
      <c r="C47" s="3"/>
      <c r="D47" s="11">
        <v>25572861</v>
      </c>
      <c r="E47" s="12">
        <v>10346605</v>
      </c>
      <c r="F47" s="12">
        <v>15226256</v>
      </c>
      <c r="G47" s="12">
        <v>494670</v>
      </c>
      <c r="H47" s="12">
        <v>692787</v>
      </c>
      <c r="I47" s="12">
        <v>161516</v>
      </c>
      <c r="J47" s="12" t="s">
        <v>348</v>
      </c>
      <c r="K47" s="12">
        <v>155087</v>
      </c>
      <c r="L47" s="12">
        <v>256784</v>
      </c>
      <c r="M47" s="199">
        <v>73</v>
      </c>
    </row>
    <row r="48" spans="1:13" ht="9.75" customHeight="1">
      <c r="A48" s="7">
        <v>74</v>
      </c>
      <c r="B48" s="3" t="s">
        <v>120</v>
      </c>
      <c r="C48" s="3"/>
      <c r="D48" s="11">
        <v>15514899</v>
      </c>
      <c r="E48" s="12">
        <v>4531697</v>
      </c>
      <c r="F48" s="12">
        <v>10251512</v>
      </c>
      <c r="G48" s="12">
        <v>137097</v>
      </c>
      <c r="H48" s="12">
        <v>1413109</v>
      </c>
      <c r="I48" s="12" t="s">
        <v>348</v>
      </c>
      <c r="J48" s="12">
        <v>19980</v>
      </c>
      <c r="K48" s="12">
        <v>58397</v>
      </c>
      <c r="L48" s="12" t="s">
        <v>348</v>
      </c>
      <c r="M48" s="199">
        <v>74</v>
      </c>
    </row>
    <row r="49" spans="1:13" ht="9.75" customHeight="1">
      <c r="A49" s="7">
        <v>75</v>
      </c>
      <c r="B49" s="3" t="s">
        <v>121</v>
      </c>
      <c r="C49" s="3"/>
      <c r="D49" s="11">
        <v>11399150</v>
      </c>
      <c r="E49" s="12">
        <v>2986087</v>
      </c>
      <c r="F49" s="12">
        <v>7931810</v>
      </c>
      <c r="G49" s="12">
        <v>70349</v>
      </c>
      <c r="H49" s="12">
        <v>297151</v>
      </c>
      <c r="I49" s="12">
        <v>11667</v>
      </c>
      <c r="J49" s="12">
        <v>225</v>
      </c>
      <c r="K49" s="12">
        <v>91740</v>
      </c>
      <c r="L49" s="12" t="s">
        <v>348</v>
      </c>
      <c r="M49" s="199">
        <v>75</v>
      </c>
    </row>
    <row r="50" spans="1:13" ht="9.75" customHeight="1">
      <c r="A50" s="7">
        <v>76</v>
      </c>
      <c r="B50" s="3" t="s">
        <v>122</v>
      </c>
      <c r="C50" s="3"/>
      <c r="D50" s="11">
        <v>16059246</v>
      </c>
      <c r="E50" s="12">
        <v>5222761</v>
      </c>
      <c r="F50" s="12">
        <v>10164578</v>
      </c>
      <c r="G50" s="12">
        <v>2000</v>
      </c>
      <c r="H50" s="12">
        <v>861758</v>
      </c>
      <c r="I50" s="12" t="s">
        <v>348</v>
      </c>
      <c r="J50" s="12">
        <v>588496</v>
      </c>
      <c r="K50" s="12">
        <v>127335</v>
      </c>
      <c r="L50" s="12">
        <v>6541</v>
      </c>
      <c r="M50" s="199">
        <v>76</v>
      </c>
    </row>
    <row r="51" spans="1:13" ht="9.75" customHeight="1">
      <c r="A51" s="7">
        <v>77</v>
      </c>
      <c r="B51" s="3" t="s">
        <v>123</v>
      </c>
      <c r="C51" s="3"/>
      <c r="D51" s="11">
        <v>12018752</v>
      </c>
      <c r="E51" s="12">
        <v>3293868</v>
      </c>
      <c r="F51" s="12">
        <v>8374706</v>
      </c>
      <c r="G51" s="12">
        <v>182877</v>
      </c>
      <c r="H51" s="12">
        <v>551323</v>
      </c>
      <c r="I51" s="12">
        <v>117107</v>
      </c>
      <c r="J51" s="12" t="s">
        <v>348</v>
      </c>
      <c r="K51" s="12">
        <v>68993</v>
      </c>
      <c r="L51" s="12" t="s">
        <v>348</v>
      </c>
      <c r="M51" s="199">
        <v>77</v>
      </c>
    </row>
    <row r="52" spans="1:13" ht="9.75" customHeight="1">
      <c r="A52" s="7">
        <v>78</v>
      </c>
      <c r="B52" s="3" t="s">
        <v>124</v>
      </c>
      <c r="C52" s="3"/>
      <c r="D52" s="11">
        <v>16899410</v>
      </c>
      <c r="E52" s="12">
        <v>7928240</v>
      </c>
      <c r="F52" s="12">
        <v>8280008</v>
      </c>
      <c r="G52" s="12">
        <v>319708</v>
      </c>
      <c r="H52" s="12">
        <v>484914</v>
      </c>
      <c r="I52" s="12">
        <v>65656</v>
      </c>
      <c r="J52" s="12">
        <v>9226</v>
      </c>
      <c r="K52" s="12">
        <v>112928</v>
      </c>
      <c r="L52" s="12" t="s">
        <v>348</v>
      </c>
      <c r="M52" s="199">
        <v>78</v>
      </c>
    </row>
    <row r="53" spans="1:13" ht="9.75" customHeight="1">
      <c r="A53" s="7">
        <v>79</v>
      </c>
      <c r="B53" s="14" t="s">
        <v>4</v>
      </c>
      <c r="C53" s="14"/>
      <c r="D53" s="16">
        <f>SUM(D44:D52)</f>
        <v>174951212</v>
      </c>
      <c r="E53" s="17">
        <f>SUM(E44:E52)</f>
        <v>56662869</v>
      </c>
      <c r="F53" s="17">
        <f aca="true" t="shared" si="4" ref="F53:L53">SUM(F44:F52)</f>
        <v>115248335</v>
      </c>
      <c r="G53" s="17">
        <f t="shared" si="4"/>
        <v>1932354</v>
      </c>
      <c r="H53" s="17">
        <f t="shared" si="4"/>
        <v>6605646</v>
      </c>
      <c r="I53" s="17">
        <f t="shared" si="4"/>
        <v>536206</v>
      </c>
      <c r="J53" s="17">
        <f t="shared" si="4"/>
        <v>617927</v>
      </c>
      <c r="K53" s="17">
        <f t="shared" si="4"/>
        <v>1724777</v>
      </c>
      <c r="L53" s="17">
        <f t="shared" si="4"/>
        <v>377793</v>
      </c>
      <c r="M53" s="199">
        <v>79</v>
      </c>
    </row>
    <row r="54" spans="1:13" ht="9.75" customHeight="1">
      <c r="A54" s="7">
        <v>80</v>
      </c>
      <c r="B54" s="20" t="s">
        <v>65</v>
      </c>
      <c r="C54" s="20"/>
      <c r="D54" s="16">
        <f>D41+D53</f>
        <v>230811343</v>
      </c>
      <c r="E54" s="17">
        <f>E41+E53</f>
        <v>85996253</v>
      </c>
      <c r="F54" s="17">
        <f aca="true" t="shared" si="5" ref="F54:L54">F41+F53</f>
        <v>140723006</v>
      </c>
      <c r="G54" s="17">
        <f t="shared" si="5"/>
        <v>2937429</v>
      </c>
      <c r="H54" s="17">
        <f t="shared" si="5"/>
        <v>9075817</v>
      </c>
      <c r="I54" s="17">
        <f t="shared" si="5"/>
        <v>1375829</v>
      </c>
      <c r="J54" s="17">
        <f t="shared" si="5"/>
        <v>720736</v>
      </c>
      <c r="K54" s="17">
        <f t="shared" si="5"/>
        <v>3179687</v>
      </c>
      <c r="L54" s="17">
        <f t="shared" si="5"/>
        <v>418401</v>
      </c>
      <c r="M54" s="199">
        <v>80</v>
      </c>
    </row>
    <row r="55" spans="1:13" ht="4.5" customHeight="1">
      <c r="A55" s="7"/>
      <c r="B55" s="20"/>
      <c r="C55" s="20"/>
      <c r="D55" s="17"/>
      <c r="E55" s="17"/>
      <c r="F55" s="17"/>
      <c r="G55" s="17"/>
      <c r="H55" s="17"/>
      <c r="I55" s="17"/>
      <c r="J55" s="17"/>
      <c r="K55" s="17"/>
      <c r="L55" s="17"/>
      <c r="M55" s="199"/>
    </row>
    <row r="56" spans="1:12" ht="13.5" customHeight="1">
      <c r="A56" s="399" t="s">
        <v>6</v>
      </c>
      <c r="B56" s="399"/>
      <c r="C56" s="399"/>
      <c r="D56" s="399"/>
      <c r="E56" s="399"/>
      <c r="F56" s="399"/>
      <c r="G56" s="398" t="s">
        <v>125</v>
      </c>
      <c r="H56" s="398"/>
      <c r="I56" s="398"/>
      <c r="J56" s="398"/>
      <c r="K56" s="398"/>
      <c r="L56" s="12"/>
    </row>
    <row r="57" spans="1:12" ht="9" customHeight="1">
      <c r="A57" s="7" t="s">
        <v>8</v>
      </c>
      <c r="B57" s="110" t="s">
        <v>9</v>
      </c>
      <c r="C57" s="110"/>
      <c r="D57" s="16"/>
      <c r="E57" s="17"/>
      <c r="F57" s="17"/>
      <c r="G57" s="17"/>
      <c r="H57" s="17"/>
      <c r="I57" s="17"/>
      <c r="J57" s="17"/>
      <c r="K57" s="17"/>
      <c r="L57" s="17"/>
    </row>
    <row r="58" spans="1:13" s="124" customFormat="1" ht="9.75" customHeight="1">
      <c r="A58" s="7">
        <v>81</v>
      </c>
      <c r="B58" s="123" t="s">
        <v>126</v>
      </c>
      <c r="C58" s="123"/>
      <c r="D58" s="177">
        <v>11058612</v>
      </c>
      <c r="E58" s="178">
        <v>6409397</v>
      </c>
      <c r="F58" s="178">
        <v>4379898</v>
      </c>
      <c r="G58" s="178">
        <v>572308</v>
      </c>
      <c r="H58" s="178">
        <v>930770</v>
      </c>
      <c r="I58" s="178">
        <v>95777</v>
      </c>
      <c r="J58" s="178" t="s">
        <v>348</v>
      </c>
      <c r="K58" s="178">
        <v>137096</v>
      </c>
      <c r="L58" s="178" t="s">
        <v>348</v>
      </c>
      <c r="M58" s="199">
        <v>81</v>
      </c>
    </row>
    <row r="59" spans="1:13" s="6" customFormat="1" ht="12" customHeight="1">
      <c r="A59" s="7">
        <v>82</v>
      </c>
      <c r="B59" s="3" t="s">
        <v>127</v>
      </c>
      <c r="C59" s="3"/>
      <c r="D59" s="177">
        <v>43574849</v>
      </c>
      <c r="E59" s="178">
        <v>18484961</v>
      </c>
      <c r="F59" s="178">
        <v>25089888</v>
      </c>
      <c r="G59" s="178">
        <v>835570</v>
      </c>
      <c r="H59" s="178">
        <v>3554578</v>
      </c>
      <c r="I59" s="178">
        <v>88200</v>
      </c>
      <c r="J59" s="178" t="s">
        <v>348</v>
      </c>
      <c r="K59" s="178">
        <v>535794</v>
      </c>
      <c r="L59" s="178">
        <v>265410</v>
      </c>
      <c r="M59" s="199">
        <v>82</v>
      </c>
    </row>
    <row r="60" spans="1:13" ht="9.75" customHeight="1">
      <c r="A60" s="7">
        <v>83</v>
      </c>
      <c r="B60" s="3" t="s">
        <v>128</v>
      </c>
      <c r="C60" s="3"/>
      <c r="D60" s="177">
        <v>49032159</v>
      </c>
      <c r="E60" s="178">
        <v>17136150</v>
      </c>
      <c r="F60" s="178">
        <v>29636760</v>
      </c>
      <c r="G60" s="178">
        <v>259680</v>
      </c>
      <c r="H60" s="178">
        <v>2895573</v>
      </c>
      <c r="I60" s="178">
        <v>578936</v>
      </c>
      <c r="J60" s="178" t="s">
        <v>348</v>
      </c>
      <c r="K60" s="178">
        <v>844224</v>
      </c>
      <c r="L60" s="178">
        <v>220411</v>
      </c>
      <c r="M60" s="199">
        <v>83</v>
      </c>
    </row>
    <row r="61" spans="1:13" ht="9.75" customHeight="1">
      <c r="A61" s="7">
        <v>84</v>
      </c>
      <c r="B61" s="3" t="s">
        <v>129</v>
      </c>
      <c r="C61" s="3"/>
      <c r="D61" s="177">
        <v>252387138</v>
      </c>
      <c r="E61" s="12">
        <v>76101347</v>
      </c>
      <c r="F61" s="12">
        <v>176285791</v>
      </c>
      <c r="G61" s="12">
        <v>2775104</v>
      </c>
      <c r="H61" s="12">
        <v>11305099</v>
      </c>
      <c r="I61" s="12">
        <v>257054</v>
      </c>
      <c r="J61" s="12" t="s">
        <v>348</v>
      </c>
      <c r="K61" s="12">
        <v>6332677</v>
      </c>
      <c r="L61" s="12">
        <v>668100</v>
      </c>
      <c r="M61" s="199">
        <v>84</v>
      </c>
    </row>
    <row r="62" spans="1:13" ht="9.75" customHeight="1">
      <c r="A62" s="7">
        <v>85</v>
      </c>
      <c r="B62" s="3" t="s">
        <v>130</v>
      </c>
      <c r="C62" s="3"/>
      <c r="D62" s="11">
        <v>10142246</v>
      </c>
      <c r="E62" s="12">
        <v>4509150</v>
      </c>
      <c r="F62" s="12">
        <v>5633096</v>
      </c>
      <c r="G62" s="12">
        <v>36834</v>
      </c>
      <c r="H62" s="12">
        <v>704979</v>
      </c>
      <c r="I62" s="12">
        <v>4311</v>
      </c>
      <c r="J62" s="12" t="s">
        <v>348</v>
      </c>
      <c r="K62" s="12">
        <v>42849</v>
      </c>
      <c r="L62" s="12">
        <v>42849</v>
      </c>
      <c r="M62" s="199">
        <v>85</v>
      </c>
    </row>
    <row r="63" spans="1:13" ht="9.75" customHeight="1">
      <c r="A63" s="7">
        <v>86</v>
      </c>
      <c r="B63" s="14" t="s">
        <v>4</v>
      </c>
      <c r="C63" s="14"/>
      <c r="D63" s="16">
        <f>SUM(D58:D62)</f>
        <v>366195004</v>
      </c>
      <c r="E63" s="17">
        <f>SUM(E58:E62)</f>
        <v>122641005</v>
      </c>
      <c r="F63" s="17">
        <f aca="true" t="shared" si="6" ref="F63:L63">SUM(F58:F62)</f>
        <v>241025433</v>
      </c>
      <c r="G63" s="17">
        <f t="shared" si="6"/>
        <v>4479496</v>
      </c>
      <c r="H63" s="17">
        <f t="shared" si="6"/>
        <v>19390999</v>
      </c>
      <c r="I63" s="17">
        <f t="shared" si="6"/>
        <v>1024278</v>
      </c>
      <c r="J63" s="142">
        <f t="shared" si="6"/>
        <v>0</v>
      </c>
      <c r="K63" s="17">
        <f t="shared" si="6"/>
        <v>7892640</v>
      </c>
      <c r="L63" s="17">
        <f t="shared" si="6"/>
        <v>1196770</v>
      </c>
      <c r="M63" s="199">
        <v>86</v>
      </c>
    </row>
    <row r="64" spans="1:13" ht="9.75" customHeight="1">
      <c r="A64" s="7" t="s">
        <v>8</v>
      </c>
      <c r="B64" s="110" t="s">
        <v>25</v>
      </c>
      <c r="C64" s="110"/>
      <c r="D64" s="16"/>
      <c r="E64" s="24"/>
      <c r="F64" s="24"/>
      <c r="G64" s="24"/>
      <c r="H64" s="13"/>
      <c r="I64" s="24"/>
      <c r="J64" s="24"/>
      <c r="K64" s="24"/>
      <c r="L64" s="24"/>
      <c r="M64" s="199" t="s">
        <v>8</v>
      </c>
    </row>
    <row r="65" spans="1:13" ht="9.75" customHeight="1">
      <c r="A65" s="7">
        <v>87</v>
      </c>
      <c r="B65" s="3" t="s">
        <v>126</v>
      </c>
      <c r="C65" s="3"/>
      <c r="D65" s="30">
        <v>38409346</v>
      </c>
      <c r="E65" s="12">
        <v>8207239</v>
      </c>
      <c r="F65" s="12">
        <v>29314301</v>
      </c>
      <c r="G65" s="12">
        <v>169963</v>
      </c>
      <c r="H65" s="12">
        <v>1429636</v>
      </c>
      <c r="I65" s="12" t="s">
        <v>348</v>
      </c>
      <c r="J65" s="12" t="s">
        <v>348</v>
      </c>
      <c r="K65" s="12">
        <v>266093</v>
      </c>
      <c r="L65" s="12">
        <v>65182</v>
      </c>
      <c r="M65" s="199">
        <v>87</v>
      </c>
    </row>
    <row r="66" spans="1:13" ht="9.75" customHeight="1">
      <c r="A66" s="7">
        <v>88</v>
      </c>
      <c r="B66" s="3" t="s">
        <v>131</v>
      </c>
      <c r="C66" s="3"/>
      <c r="D66" s="30">
        <v>37616535</v>
      </c>
      <c r="E66" s="12">
        <v>9500172</v>
      </c>
      <c r="F66" s="12">
        <v>27128226</v>
      </c>
      <c r="G66" s="12">
        <v>610606</v>
      </c>
      <c r="H66" s="12">
        <v>1399785</v>
      </c>
      <c r="I66" s="12">
        <v>100207</v>
      </c>
      <c r="J66" s="12">
        <v>153946</v>
      </c>
      <c r="K66" s="12">
        <v>189339</v>
      </c>
      <c r="L66" s="12">
        <v>60813</v>
      </c>
      <c r="M66" s="199">
        <v>88</v>
      </c>
    </row>
    <row r="67" spans="1:13" ht="9.75" customHeight="1">
      <c r="A67" s="7">
        <v>89</v>
      </c>
      <c r="B67" s="3" t="s">
        <v>128</v>
      </c>
      <c r="C67" s="3"/>
      <c r="D67" s="11">
        <v>29306626</v>
      </c>
      <c r="E67" s="12">
        <v>6766263</v>
      </c>
      <c r="F67" s="12">
        <v>22540363</v>
      </c>
      <c r="G67" s="12">
        <v>273850</v>
      </c>
      <c r="H67" s="12">
        <v>1328338</v>
      </c>
      <c r="I67" s="12" t="s">
        <v>348</v>
      </c>
      <c r="J67" s="12" t="s">
        <v>348</v>
      </c>
      <c r="K67" s="12">
        <v>97633</v>
      </c>
      <c r="L67" s="12">
        <v>40313</v>
      </c>
      <c r="M67" s="199">
        <v>89</v>
      </c>
    </row>
    <row r="68" spans="1:13" ht="9.75" customHeight="1">
      <c r="A68" s="7">
        <v>90</v>
      </c>
      <c r="B68" s="3" t="s">
        <v>132</v>
      </c>
      <c r="C68" s="3"/>
      <c r="D68" s="11">
        <v>40961960</v>
      </c>
      <c r="E68" s="12">
        <v>10043461</v>
      </c>
      <c r="F68" s="12">
        <v>30490326</v>
      </c>
      <c r="G68" s="12">
        <v>295102</v>
      </c>
      <c r="H68" s="12">
        <v>1380828</v>
      </c>
      <c r="I68" s="12">
        <v>145683</v>
      </c>
      <c r="J68" s="12" t="s">
        <v>348</v>
      </c>
      <c r="K68" s="12">
        <v>195248</v>
      </c>
      <c r="L68" s="12">
        <v>281495</v>
      </c>
      <c r="M68" s="199">
        <v>90</v>
      </c>
    </row>
    <row r="69" spans="1:13" ht="9.75" customHeight="1">
      <c r="A69" s="7">
        <v>91</v>
      </c>
      <c r="B69" s="3" t="s">
        <v>133</v>
      </c>
      <c r="C69" s="3"/>
      <c r="D69" s="11">
        <v>20828958</v>
      </c>
      <c r="E69" s="12">
        <v>5160525</v>
      </c>
      <c r="F69" s="12">
        <v>14935881</v>
      </c>
      <c r="G69" s="12">
        <v>38877</v>
      </c>
      <c r="H69" s="12">
        <v>998609</v>
      </c>
      <c r="I69" s="12">
        <v>200358</v>
      </c>
      <c r="J69" s="12" t="s">
        <v>348</v>
      </c>
      <c r="K69" s="12">
        <v>127725</v>
      </c>
      <c r="L69" s="12" t="s">
        <v>348</v>
      </c>
      <c r="M69" s="199">
        <v>91</v>
      </c>
    </row>
    <row r="70" spans="1:13" ht="9.75" customHeight="1">
      <c r="A70" s="7">
        <v>92</v>
      </c>
      <c r="B70" s="3" t="s">
        <v>134</v>
      </c>
      <c r="C70" s="3"/>
      <c r="D70" s="11">
        <v>24681512</v>
      </c>
      <c r="E70" s="12">
        <v>6451968</v>
      </c>
      <c r="F70" s="12">
        <v>17678041</v>
      </c>
      <c r="G70" s="12">
        <v>377617</v>
      </c>
      <c r="H70" s="12">
        <v>1221184</v>
      </c>
      <c r="I70" s="12">
        <v>40888</v>
      </c>
      <c r="J70" s="12">
        <v>38042</v>
      </c>
      <c r="K70" s="12">
        <v>133905</v>
      </c>
      <c r="L70" s="12" t="s">
        <v>348</v>
      </c>
      <c r="M70" s="199">
        <v>92</v>
      </c>
    </row>
    <row r="71" spans="1:13" ht="9.75" customHeight="1">
      <c r="A71" s="7">
        <v>93</v>
      </c>
      <c r="B71" s="3" t="s">
        <v>135</v>
      </c>
      <c r="C71" s="3"/>
      <c r="D71" s="11">
        <v>21296539</v>
      </c>
      <c r="E71" s="12">
        <v>6871758</v>
      </c>
      <c r="F71" s="12">
        <v>13725609</v>
      </c>
      <c r="G71" s="12">
        <v>112169</v>
      </c>
      <c r="H71" s="12">
        <v>727146</v>
      </c>
      <c r="I71" s="12">
        <v>216372</v>
      </c>
      <c r="J71" s="12">
        <v>28000</v>
      </c>
      <c r="K71" s="12">
        <v>136423</v>
      </c>
      <c r="L71" s="12" t="s">
        <v>348</v>
      </c>
      <c r="M71" s="199">
        <v>93</v>
      </c>
    </row>
    <row r="72" spans="1:13" ht="9.75" customHeight="1">
      <c r="A72" s="7">
        <v>94</v>
      </c>
      <c r="B72" s="14" t="s">
        <v>4</v>
      </c>
      <c r="C72" s="14"/>
      <c r="D72" s="16">
        <f>SUM(D65:D71)</f>
        <v>213101476</v>
      </c>
      <c r="E72" s="17">
        <f>SUM(E65:E71)</f>
        <v>53001386</v>
      </c>
      <c r="F72" s="17">
        <f aca="true" t="shared" si="7" ref="F72:L72">SUM(F65:F71)</f>
        <v>155812747</v>
      </c>
      <c r="G72" s="17">
        <f t="shared" si="7"/>
        <v>1878184</v>
      </c>
      <c r="H72" s="17">
        <f t="shared" si="7"/>
        <v>8485526</v>
      </c>
      <c r="I72" s="17">
        <f t="shared" si="7"/>
        <v>703508</v>
      </c>
      <c r="J72" s="17">
        <f t="shared" si="7"/>
        <v>219988</v>
      </c>
      <c r="K72" s="17">
        <f t="shared" si="7"/>
        <v>1146366</v>
      </c>
      <c r="L72" s="17">
        <f t="shared" si="7"/>
        <v>447803</v>
      </c>
      <c r="M72" s="199">
        <v>94</v>
      </c>
    </row>
    <row r="73" spans="1:13" ht="9.75" customHeight="1">
      <c r="A73" s="7">
        <v>95</v>
      </c>
      <c r="B73" s="20" t="s">
        <v>66</v>
      </c>
      <c r="C73" s="20"/>
      <c r="D73" s="16">
        <f aca="true" t="shared" si="8" ref="D73:L73">D63+D72</f>
        <v>579296480</v>
      </c>
      <c r="E73" s="17">
        <f t="shared" si="8"/>
        <v>175642391</v>
      </c>
      <c r="F73" s="17">
        <f t="shared" si="8"/>
        <v>396838180</v>
      </c>
      <c r="G73" s="17">
        <f t="shared" si="8"/>
        <v>6357680</v>
      </c>
      <c r="H73" s="17">
        <f t="shared" si="8"/>
        <v>27876525</v>
      </c>
      <c r="I73" s="17">
        <f t="shared" si="8"/>
        <v>1727786</v>
      </c>
      <c r="J73" s="17">
        <f t="shared" si="8"/>
        <v>219988</v>
      </c>
      <c r="K73" s="17">
        <f t="shared" si="8"/>
        <v>9039006</v>
      </c>
      <c r="L73" s="17">
        <f t="shared" si="8"/>
        <v>1644573</v>
      </c>
      <c r="M73" s="199">
        <v>95</v>
      </c>
    </row>
    <row r="74" spans="1:13" ht="9.75" customHeight="1">
      <c r="A74" s="213" t="s">
        <v>36</v>
      </c>
      <c r="D74" s="16"/>
      <c r="E74" s="17"/>
      <c r="F74" s="17"/>
      <c r="G74" s="17"/>
      <c r="H74" s="17"/>
      <c r="I74" s="17"/>
      <c r="J74" s="17"/>
      <c r="K74" s="17"/>
      <c r="L74" s="17"/>
      <c r="M74" s="12"/>
    </row>
    <row r="75" spans="1:13" s="52" customFormat="1" ht="9" customHeight="1">
      <c r="A75" s="223" t="s">
        <v>421</v>
      </c>
      <c r="B75" s="159"/>
      <c r="C75" s="159"/>
      <c r="D75" s="159"/>
      <c r="E75" s="159"/>
      <c r="F75" s="159"/>
      <c r="G75" s="159"/>
      <c r="H75" s="159"/>
      <c r="I75" s="159"/>
      <c r="J75" s="159"/>
      <c r="K75" s="159"/>
      <c r="L75" s="159"/>
      <c r="M75" s="200" t="s">
        <v>8</v>
      </c>
    </row>
    <row r="76" spans="1:13" s="52" customFormat="1" ht="9" customHeight="1">
      <c r="A76" s="287" t="s">
        <v>422</v>
      </c>
      <c r="B76" s="287"/>
      <c r="C76" s="287"/>
      <c r="D76" s="287"/>
      <c r="E76" s="287"/>
      <c r="F76" s="287"/>
      <c r="G76" s="287"/>
      <c r="H76" s="287"/>
      <c r="I76" s="287"/>
      <c r="J76" s="287"/>
      <c r="K76" s="287"/>
      <c r="L76" s="287"/>
      <c r="M76" s="200"/>
    </row>
    <row r="77" spans="1:13" s="52" customFormat="1" ht="8.25">
      <c r="A77" s="372" t="s">
        <v>147</v>
      </c>
      <c r="B77" s="372"/>
      <c r="C77" s="372"/>
      <c r="D77" s="372"/>
      <c r="E77" s="372"/>
      <c r="F77" s="372"/>
      <c r="M77" s="247"/>
    </row>
  </sheetData>
  <sheetProtection/>
  <mergeCells count="28">
    <mergeCell ref="A76:L76"/>
    <mergeCell ref="G35:L35"/>
    <mergeCell ref="A77:F77"/>
    <mergeCell ref="J13:J15"/>
    <mergeCell ref="L13:L15"/>
    <mergeCell ref="D6:D15"/>
    <mergeCell ref="A17:F17"/>
    <mergeCell ref="A56:F56"/>
    <mergeCell ref="B4:F4"/>
    <mergeCell ref="K9:L12"/>
    <mergeCell ref="A35:F35"/>
    <mergeCell ref="G17:L17"/>
    <mergeCell ref="G7:L8"/>
    <mergeCell ref="B3:F3"/>
    <mergeCell ref="G3:I3"/>
    <mergeCell ref="B6:C16"/>
    <mergeCell ref="G9:H12"/>
    <mergeCell ref="I9:J12"/>
    <mergeCell ref="K2:L2"/>
    <mergeCell ref="E7:F12"/>
    <mergeCell ref="G56:K56"/>
    <mergeCell ref="F13:F15"/>
    <mergeCell ref="H13:H15"/>
    <mergeCell ref="A1:F1"/>
    <mergeCell ref="G1:M1"/>
    <mergeCell ref="G4:H4"/>
    <mergeCell ref="E2:F2"/>
    <mergeCell ref="G2:H2"/>
  </mergeCells>
  <printOptions horizontalCentered="1"/>
  <pageMargins left="0.7874015748031497" right="0.7874015748031497" top="0.5905511811023622" bottom="0.7874015748031497" header="0.5118110236220472" footer="0.5118110236220472"/>
  <pageSetup horizontalDpi="600" verticalDpi="600" orientation="portrait" scale="85" r:id="rId1"/>
  <headerFooter differentOddEven="1" alignWithMargins="0">
    <oddFooter>&amp;C22</oddFooter>
    <evenFooter>&amp;C23</evenFooter>
  </headerFooter>
</worksheet>
</file>

<file path=xl/worksheets/sheet11.xml><?xml version="1.0" encoding="utf-8"?>
<worksheet xmlns="http://schemas.openxmlformats.org/spreadsheetml/2006/main" xmlns:r="http://schemas.openxmlformats.org/officeDocument/2006/relationships">
  <dimension ref="A1:P78"/>
  <sheetViews>
    <sheetView view="pageLayout" workbookViewId="0" topLeftCell="A1">
      <selection activeCell="F74" sqref="F74"/>
    </sheetView>
  </sheetViews>
  <sheetFormatPr defaultColWidth="11.421875" defaultRowHeight="12.75"/>
  <cols>
    <col min="1" max="1" width="3.7109375" style="213" customWidth="1"/>
    <col min="2" max="2" width="30.140625" style="4" customWidth="1"/>
    <col min="3" max="3" width="0.85546875" style="4" customWidth="1"/>
    <col min="4" max="4" width="17.28125" style="0" customWidth="1"/>
    <col min="5" max="5" width="16.57421875" style="0" customWidth="1"/>
    <col min="6" max="6" width="17.140625" style="0" customWidth="1"/>
    <col min="7" max="7" width="14.28125" style="0" customWidth="1"/>
    <col min="8" max="8" width="12.00390625" style="0" customWidth="1"/>
    <col min="9" max="10" width="16.421875" style="0" customWidth="1"/>
    <col min="11" max="11" width="18.00390625" style="0" customWidth="1"/>
    <col min="12" max="12" width="13.8515625" style="0" customWidth="1"/>
    <col min="13" max="13" width="15.7109375" style="0" customWidth="1"/>
    <col min="14" max="14" width="18.00390625" style="0" customWidth="1"/>
    <col min="15" max="15" width="7.28125" style="255" customWidth="1"/>
  </cols>
  <sheetData>
    <row r="1" spans="1:15" s="4" customFormat="1" ht="12" customHeight="1">
      <c r="A1" s="60"/>
      <c r="B1" s="50"/>
      <c r="C1" s="50"/>
      <c r="D1" s="50"/>
      <c r="E1" s="339"/>
      <c r="F1" s="339"/>
      <c r="G1" s="339" t="s">
        <v>209</v>
      </c>
      <c r="H1" s="339"/>
      <c r="I1" s="345" t="s">
        <v>210</v>
      </c>
      <c r="J1" s="345"/>
      <c r="K1" s="345"/>
      <c r="L1" s="345"/>
      <c r="M1" s="62" t="s">
        <v>8</v>
      </c>
      <c r="O1" s="213"/>
    </row>
    <row r="2" spans="1:15" s="4" customFormat="1" ht="12" customHeight="1">
      <c r="A2" s="248"/>
      <c r="B2" s="339" t="s">
        <v>211</v>
      </c>
      <c r="C2" s="339"/>
      <c r="D2" s="339"/>
      <c r="E2" s="339"/>
      <c r="F2" s="339"/>
      <c r="G2" s="339"/>
      <c r="H2" s="339"/>
      <c r="I2" s="345" t="s">
        <v>212</v>
      </c>
      <c r="J2" s="345"/>
      <c r="K2" s="345"/>
      <c r="L2" s="345"/>
      <c r="M2" s="87"/>
      <c r="O2" s="213"/>
    </row>
    <row r="3" spans="1:15" s="4" customFormat="1" ht="12" customHeight="1">
      <c r="A3" s="248"/>
      <c r="B3" s="339" t="s">
        <v>398</v>
      </c>
      <c r="C3" s="339"/>
      <c r="D3" s="339"/>
      <c r="E3" s="339"/>
      <c r="F3" s="339"/>
      <c r="G3" s="339"/>
      <c r="H3" s="339"/>
      <c r="I3" s="357" t="s">
        <v>213</v>
      </c>
      <c r="J3" s="357"/>
      <c r="K3" s="87"/>
      <c r="L3" s="87"/>
      <c r="M3" s="62" t="s">
        <v>8</v>
      </c>
      <c r="O3" s="213"/>
    </row>
    <row r="4" spans="1:15" s="4" customFormat="1" ht="12" customHeight="1">
      <c r="A4" s="213"/>
      <c r="B4" s="88"/>
      <c r="C4" s="88"/>
      <c r="D4" s="88"/>
      <c r="E4" s="88"/>
      <c r="H4" s="89" t="s">
        <v>2</v>
      </c>
      <c r="I4" s="88" t="s">
        <v>3</v>
      </c>
      <c r="J4" s="88"/>
      <c r="K4" s="88"/>
      <c r="L4" s="88"/>
      <c r="M4" s="88"/>
      <c r="O4" s="213"/>
    </row>
    <row r="5" spans="1:15" ht="17.25" customHeight="1">
      <c r="A5" s="91" t="s">
        <v>8</v>
      </c>
      <c r="B5" s="358" t="s">
        <v>216</v>
      </c>
      <c r="C5" s="364"/>
      <c r="D5" s="93" t="s">
        <v>8</v>
      </c>
      <c r="E5" s="95" t="s">
        <v>8</v>
      </c>
      <c r="F5" s="95" t="s">
        <v>8</v>
      </c>
      <c r="G5" s="95" t="s">
        <v>8</v>
      </c>
      <c r="H5" s="94" t="s">
        <v>214</v>
      </c>
      <c r="I5" s="95" t="s">
        <v>215</v>
      </c>
      <c r="J5" s="95" t="s">
        <v>8</v>
      </c>
      <c r="K5" s="95" t="s">
        <v>8</v>
      </c>
      <c r="L5" s="95" t="s">
        <v>8</v>
      </c>
      <c r="M5" s="95" t="s">
        <v>8</v>
      </c>
      <c r="N5" s="91" t="s">
        <v>8</v>
      </c>
      <c r="O5" s="93" t="s">
        <v>8</v>
      </c>
    </row>
    <row r="6" spans="1:15" ht="12.75">
      <c r="A6" s="96" t="s">
        <v>8</v>
      </c>
      <c r="B6" s="359"/>
      <c r="C6" s="365"/>
      <c r="D6" s="382" t="s">
        <v>225</v>
      </c>
      <c r="E6" s="383"/>
      <c r="F6" s="383"/>
      <c r="G6" s="383"/>
      <c r="H6" s="383"/>
      <c r="I6" s="380" t="s">
        <v>215</v>
      </c>
      <c r="J6" s="380"/>
      <c r="K6" s="380"/>
      <c r="L6" s="380"/>
      <c r="M6" s="380"/>
      <c r="N6" s="404"/>
      <c r="O6" s="98" t="s">
        <v>8</v>
      </c>
    </row>
    <row r="7" spans="1:15" ht="12.75">
      <c r="A7" s="96" t="s">
        <v>8</v>
      </c>
      <c r="B7" s="359"/>
      <c r="C7" s="365"/>
      <c r="D7" s="384"/>
      <c r="E7" s="385"/>
      <c r="F7" s="385"/>
      <c r="G7" s="385"/>
      <c r="H7" s="385"/>
      <c r="I7" s="381"/>
      <c r="J7" s="381"/>
      <c r="K7" s="381"/>
      <c r="L7" s="381"/>
      <c r="M7" s="381"/>
      <c r="N7" s="405"/>
      <c r="O7" s="98" t="s">
        <v>8</v>
      </c>
    </row>
    <row r="8" spans="1:15" ht="12.75" customHeight="1">
      <c r="A8" s="96" t="s">
        <v>8</v>
      </c>
      <c r="B8" s="359"/>
      <c r="C8" s="365"/>
      <c r="D8" s="358" t="s">
        <v>313</v>
      </c>
      <c r="E8" s="366"/>
      <c r="F8" s="358" t="s">
        <v>189</v>
      </c>
      <c r="G8" s="364"/>
      <c r="H8" s="364"/>
      <c r="I8" s="364" t="s">
        <v>312</v>
      </c>
      <c r="J8" s="366"/>
      <c r="K8" s="358" t="s">
        <v>40</v>
      </c>
      <c r="L8" s="366"/>
      <c r="M8" s="358" t="s">
        <v>311</v>
      </c>
      <c r="N8" s="366"/>
      <c r="O8" s="98" t="s">
        <v>8</v>
      </c>
    </row>
    <row r="9" spans="1:15" ht="28.5" customHeight="1">
      <c r="A9" s="99" t="s">
        <v>191</v>
      </c>
      <c r="B9" s="359"/>
      <c r="C9" s="365"/>
      <c r="D9" s="359"/>
      <c r="E9" s="369"/>
      <c r="F9" s="370"/>
      <c r="G9" s="367"/>
      <c r="H9" s="367"/>
      <c r="I9" s="365"/>
      <c r="J9" s="369"/>
      <c r="K9" s="359"/>
      <c r="L9" s="369"/>
      <c r="M9" s="359"/>
      <c r="N9" s="369"/>
      <c r="O9" s="101" t="s">
        <v>191</v>
      </c>
    </row>
    <row r="10" spans="1:15" ht="12.75" customHeight="1">
      <c r="A10" s="99" t="s">
        <v>195</v>
      </c>
      <c r="B10" s="359"/>
      <c r="C10" s="365"/>
      <c r="D10" s="359"/>
      <c r="E10" s="369"/>
      <c r="F10" s="358" t="s">
        <v>356</v>
      </c>
      <c r="G10" s="366"/>
      <c r="H10" s="358" t="s">
        <v>310</v>
      </c>
      <c r="I10" s="365"/>
      <c r="J10" s="369"/>
      <c r="K10" s="359"/>
      <c r="L10" s="369"/>
      <c r="M10" s="359"/>
      <c r="N10" s="369"/>
      <c r="O10" s="101" t="s">
        <v>195</v>
      </c>
    </row>
    <row r="11" spans="1:15" ht="38.25" customHeight="1">
      <c r="A11" s="96" t="s">
        <v>8</v>
      </c>
      <c r="B11" s="359"/>
      <c r="C11" s="365"/>
      <c r="D11" s="359"/>
      <c r="E11" s="369"/>
      <c r="F11" s="359"/>
      <c r="G11" s="369"/>
      <c r="H11" s="359"/>
      <c r="I11" s="365"/>
      <c r="J11" s="369"/>
      <c r="K11" s="359"/>
      <c r="L11" s="369"/>
      <c r="M11" s="359"/>
      <c r="N11" s="369"/>
      <c r="O11" s="98" t="s">
        <v>8</v>
      </c>
    </row>
    <row r="12" spans="1:15" ht="18.75" customHeight="1">
      <c r="A12" s="96" t="s">
        <v>8</v>
      </c>
      <c r="B12" s="359"/>
      <c r="C12" s="365"/>
      <c r="D12" s="370"/>
      <c r="E12" s="368"/>
      <c r="F12" s="370"/>
      <c r="G12" s="368"/>
      <c r="H12" s="370"/>
      <c r="I12" s="367"/>
      <c r="J12" s="368"/>
      <c r="K12" s="370"/>
      <c r="L12" s="368"/>
      <c r="M12" s="370"/>
      <c r="N12" s="368"/>
      <c r="O12" s="98" t="s">
        <v>8</v>
      </c>
    </row>
    <row r="13" spans="1:15" ht="16.5" customHeight="1">
      <c r="A13" s="96"/>
      <c r="B13" s="359"/>
      <c r="C13" s="365"/>
      <c r="D13" s="102" t="s">
        <v>217</v>
      </c>
      <c r="E13" s="377" t="s">
        <v>289</v>
      </c>
      <c r="F13" s="102" t="s">
        <v>217</v>
      </c>
      <c r="G13" s="377" t="s">
        <v>289</v>
      </c>
      <c r="H13" s="103" t="s">
        <v>217</v>
      </c>
      <c r="I13" s="104" t="s">
        <v>217</v>
      </c>
      <c r="J13" s="377" t="s">
        <v>289</v>
      </c>
      <c r="K13" s="102" t="s">
        <v>217</v>
      </c>
      <c r="L13" s="377" t="s">
        <v>289</v>
      </c>
      <c r="M13" s="102" t="s">
        <v>217</v>
      </c>
      <c r="N13" s="377" t="s">
        <v>403</v>
      </c>
      <c r="O13" s="98" t="s">
        <v>8</v>
      </c>
    </row>
    <row r="14" spans="1:15" ht="18.75" customHeight="1">
      <c r="A14" s="96"/>
      <c r="B14" s="359"/>
      <c r="C14" s="365"/>
      <c r="D14" s="100" t="s">
        <v>218</v>
      </c>
      <c r="E14" s="378"/>
      <c r="F14" s="100" t="s">
        <v>218</v>
      </c>
      <c r="G14" s="378"/>
      <c r="H14" s="101" t="s">
        <v>218</v>
      </c>
      <c r="I14" s="99" t="s">
        <v>218</v>
      </c>
      <c r="J14" s="378"/>
      <c r="K14" s="100" t="s">
        <v>218</v>
      </c>
      <c r="L14" s="378"/>
      <c r="M14" s="100" t="s">
        <v>218</v>
      </c>
      <c r="N14" s="378"/>
      <c r="O14" s="98" t="s">
        <v>8</v>
      </c>
    </row>
    <row r="15" spans="1:15" ht="16.5" customHeight="1">
      <c r="A15" s="96" t="s">
        <v>8</v>
      </c>
      <c r="B15" s="359"/>
      <c r="C15" s="365"/>
      <c r="D15" s="100" t="s">
        <v>219</v>
      </c>
      <c r="E15" s="379"/>
      <c r="F15" s="100" t="s">
        <v>219</v>
      </c>
      <c r="G15" s="379"/>
      <c r="H15" s="144" t="s">
        <v>219</v>
      </c>
      <c r="I15" s="145" t="s">
        <v>219</v>
      </c>
      <c r="J15" s="379"/>
      <c r="K15" s="100" t="s">
        <v>219</v>
      </c>
      <c r="L15" s="379"/>
      <c r="M15" s="100" t="s">
        <v>412</v>
      </c>
      <c r="N15" s="379"/>
      <c r="O15" s="98" t="s">
        <v>8</v>
      </c>
    </row>
    <row r="16" spans="1:15" s="257" customFormat="1" ht="14.25" customHeight="1">
      <c r="A16" s="105" t="s">
        <v>8</v>
      </c>
      <c r="B16" s="360"/>
      <c r="C16" s="371"/>
      <c r="D16" s="106" t="s">
        <v>55</v>
      </c>
      <c r="E16" s="106" t="s">
        <v>56</v>
      </c>
      <c r="F16" s="106" t="s">
        <v>57</v>
      </c>
      <c r="G16" s="107" t="s">
        <v>200</v>
      </c>
      <c r="H16" s="107" t="s">
        <v>238</v>
      </c>
      <c r="I16" s="139" t="s">
        <v>239</v>
      </c>
      <c r="J16" s="106" t="s">
        <v>240</v>
      </c>
      <c r="K16" s="106" t="s">
        <v>241</v>
      </c>
      <c r="L16" s="106" t="s">
        <v>242</v>
      </c>
      <c r="M16" s="106" t="s">
        <v>243</v>
      </c>
      <c r="N16" s="106" t="s">
        <v>244</v>
      </c>
      <c r="O16" s="109" t="s">
        <v>8</v>
      </c>
    </row>
    <row r="17" spans="1:15" s="113" customFormat="1" ht="9" customHeight="1">
      <c r="A17" s="61"/>
      <c r="B17" s="61"/>
      <c r="C17" s="61"/>
      <c r="D17" s="150"/>
      <c r="E17" s="150"/>
      <c r="F17" s="150"/>
      <c r="G17" s="150"/>
      <c r="H17" s="117"/>
      <c r="I17" s="117"/>
      <c r="J17" s="117"/>
      <c r="K17" s="117"/>
      <c r="L17" s="150"/>
      <c r="M17" s="150"/>
      <c r="N17" s="150"/>
      <c r="O17" s="116"/>
    </row>
    <row r="18" spans="1:15" s="66" customFormat="1" ht="14.25" customHeight="1">
      <c r="A18" s="257"/>
      <c r="D18" s="403" t="s">
        <v>256</v>
      </c>
      <c r="E18" s="403"/>
      <c r="F18" s="403"/>
      <c r="G18" s="403"/>
      <c r="H18" s="403"/>
      <c r="I18" s="402" t="s">
        <v>104</v>
      </c>
      <c r="J18" s="402"/>
      <c r="K18" s="402"/>
      <c r="L18" s="160"/>
      <c r="M18" s="160"/>
      <c r="N18" s="160"/>
      <c r="O18" s="257"/>
    </row>
    <row r="19" spans="1:3" ht="9.75" customHeight="1">
      <c r="A19" s="7" t="s">
        <v>8</v>
      </c>
      <c r="B19" s="110" t="s">
        <v>222</v>
      </c>
      <c r="C19" s="110"/>
    </row>
    <row r="20" spans="1:15" ht="9.75" customHeight="1">
      <c r="A20" s="7">
        <v>52</v>
      </c>
      <c r="B20" s="3" t="s">
        <v>105</v>
      </c>
      <c r="C20" s="3"/>
      <c r="D20" s="126">
        <v>634364</v>
      </c>
      <c r="E20" s="127">
        <v>2784021</v>
      </c>
      <c r="F20" s="127">
        <v>522093</v>
      </c>
      <c r="G20" s="127">
        <v>2784021</v>
      </c>
      <c r="H20" s="127">
        <v>112271</v>
      </c>
      <c r="I20" s="127">
        <v>3277175</v>
      </c>
      <c r="J20" s="179" t="s">
        <v>348</v>
      </c>
      <c r="K20" s="179" t="s">
        <v>348</v>
      </c>
      <c r="L20" s="179" t="s">
        <v>348</v>
      </c>
      <c r="M20" s="179">
        <v>77593</v>
      </c>
      <c r="N20" s="179">
        <v>186506</v>
      </c>
      <c r="O20" s="213">
        <v>52</v>
      </c>
    </row>
    <row r="21" spans="1:15" ht="9.75" customHeight="1">
      <c r="A21" s="7">
        <v>53</v>
      </c>
      <c r="B21" s="3" t="s">
        <v>106</v>
      </c>
      <c r="C21" s="3"/>
      <c r="D21" s="126">
        <v>3668233</v>
      </c>
      <c r="E21" s="127">
        <v>37423317</v>
      </c>
      <c r="F21" s="127">
        <v>2579477</v>
      </c>
      <c r="G21" s="127">
        <v>37423317</v>
      </c>
      <c r="H21" s="127">
        <v>1088756</v>
      </c>
      <c r="I21" s="127">
        <v>14452061</v>
      </c>
      <c r="J21" s="179">
        <v>459819</v>
      </c>
      <c r="K21" s="179">
        <v>36601</v>
      </c>
      <c r="L21" s="179" t="s">
        <v>348</v>
      </c>
      <c r="M21" s="179">
        <v>1570707</v>
      </c>
      <c r="N21" s="179">
        <v>824861</v>
      </c>
      <c r="O21" s="213">
        <v>53</v>
      </c>
    </row>
    <row r="22" spans="1:15" ht="9.75" customHeight="1">
      <c r="A22" s="7">
        <v>54</v>
      </c>
      <c r="B22" s="3" t="s">
        <v>350</v>
      </c>
      <c r="C22" s="3"/>
      <c r="D22" s="126">
        <v>811655</v>
      </c>
      <c r="E22" s="127">
        <v>6694021</v>
      </c>
      <c r="F22" s="127">
        <v>711701</v>
      </c>
      <c r="G22" s="127">
        <v>6694021</v>
      </c>
      <c r="H22" s="127">
        <v>99954</v>
      </c>
      <c r="I22" s="127">
        <v>5554723</v>
      </c>
      <c r="J22" s="179" t="s">
        <v>348</v>
      </c>
      <c r="K22" s="179">
        <v>2911</v>
      </c>
      <c r="L22" s="179" t="s">
        <v>348</v>
      </c>
      <c r="M22" s="179">
        <v>224133</v>
      </c>
      <c r="N22" s="179">
        <v>212914</v>
      </c>
      <c r="O22" s="213">
        <v>54</v>
      </c>
    </row>
    <row r="23" spans="1:15" ht="9.75" customHeight="1">
      <c r="A23" s="7">
        <v>55</v>
      </c>
      <c r="B23" s="14" t="s">
        <v>4</v>
      </c>
      <c r="C23" s="14"/>
      <c r="D23" s="128">
        <f>SUM(D20:D22)</f>
        <v>5114252</v>
      </c>
      <c r="E23" s="22">
        <f>SUM(E20:E22)</f>
        <v>46901359</v>
      </c>
      <c r="F23" s="22">
        <f aca="true" t="shared" si="0" ref="F23:N23">SUM(F20:F22)</f>
        <v>3813271</v>
      </c>
      <c r="G23" s="22">
        <f t="shared" si="0"/>
        <v>46901359</v>
      </c>
      <c r="H23" s="22">
        <f t="shared" si="0"/>
        <v>1300981</v>
      </c>
      <c r="I23" s="22">
        <f t="shared" si="0"/>
        <v>23283959</v>
      </c>
      <c r="J23" s="22">
        <f t="shared" si="0"/>
        <v>459819</v>
      </c>
      <c r="K23" s="22">
        <f t="shared" si="0"/>
        <v>39512</v>
      </c>
      <c r="L23" s="140">
        <f t="shared" si="0"/>
        <v>0</v>
      </c>
      <c r="M23" s="22">
        <f t="shared" si="0"/>
        <v>1872433</v>
      </c>
      <c r="N23" s="22">
        <f t="shared" si="0"/>
        <v>1224281</v>
      </c>
      <c r="O23" s="213">
        <v>55</v>
      </c>
    </row>
    <row r="24" spans="1:15" ht="9.75" customHeight="1">
      <c r="A24" s="7"/>
      <c r="B24" s="3"/>
      <c r="C24" s="3"/>
      <c r="D24" s="126"/>
      <c r="E24" s="127"/>
      <c r="F24" s="127"/>
      <c r="G24" s="127"/>
      <c r="H24" s="127"/>
      <c r="I24" s="127"/>
      <c r="J24" s="127"/>
      <c r="K24" s="127"/>
      <c r="L24" s="127"/>
      <c r="M24" s="127"/>
      <c r="N24" s="127"/>
      <c r="O24" s="213"/>
    </row>
    <row r="25" spans="1:15" ht="9.75" customHeight="1">
      <c r="A25" s="25" t="s">
        <v>8</v>
      </c>
      <c r="B25" s="110" t="s">
        <v>221</v>
      </c>
      <c r="C25" s="110"/>
      <c r="D25" s="126"/>
      <c r="E25" s="127"/>
      <c r="F25" s="127"/>
      <c r="G25" s="127"/>
      <c r="H25" s="127"/>
      <c r="I25" s="127"/>
      <c r="J25" s="127"/>
      <c r="K25" s="127"/>
      <c r="L25" s="127"/>
      <c r="M25" s="127"/>
      <c r="N25" s="127"/>
      <c r="O25" s="213" t="s">
        <v>8</v>
      </c>
    </row>
    <row r="26" spans="1:15" ht="9.75" customHeight="1">
      <c r="A26" s="7">
        <v>56</v>
      </c>
      <c r="B26" s="3" t="s">
        <v>108</v>
      </c>
      <c r="C26" s="3"/>
      <c r="D26" s="126">
        <v>558107</v>
      </c>
      <c r="E26" s="127">
        <v>10660715</v>
      </c>
      <c r="F26" s="127">
        <v>331456</v>
      </c>
      <c r="G26" s="127">
        <v>10660715</v>
      </c>
      <c r="H26" s="127">
        <v>226651</v>
      </c>
      <c r="I26" s="127">
        <v>6841815</v>
      </c>
      <c r="J26" s="179" t="s">
        <v>348</v>
      </c>
      <c r="K26" s="179" t="s">
        <v>348</v>
      </c>
      <c r="L26" s="179" t="s">
        <v>348</v>
      </c>
      <c r="M26" s="179">
        <v>60</v>
      </c>
      <c r="N26" s="179">
        <v>537474</v>
      </c>
      <c r="O26" s="213">
        <v>56</v>
      </c>
    </row>
    <row r="27" spans="1:15" ht="9.75" customHeight="1">
      <c r="A27" s="7">
        <v>57</v>
      </c>
      <c r="B27" s="3" t="s">
        <v>109</v>
      </c>
      <c r="C27" s="3"/>
      <c r="D27" s="126">
        <v>499603</v>
      </c>
      <c r="E27" s="127">
        <v>11026181</v>
      </c>
      <c r="F27" s="127">
        <v>206366</v>
      </c>
      <c r="G27" s="127">
        <v>11026181</v>
      </c>
      <c r="H27" s="127">
        <v>293237</v>
      </c>
      <c r="I27" s="127">
        <v>5781650</v>
      </c>
      <c r="J27" s="179">
        <v>256</v>
      </c>
      <c r="K27" s="179" t="s">
        <v>348</v>
      </c>
      <c r="L27" s="179" t="s">
        <v>348</v>
      </c>
      <c r="M27" s="179">
        <v>46737</v>
      </c>
      <c r="N27" s="179">
        <v>254960</v>
      </c>
      <c r="O27" s="213">
        <v>57</v>
      </c>
    </row>
    <row r="28" spans="1:15" ht="9.75" customHeight="1">
      <c r="A28" s="7">
        <v>58</v>
      </c>
      <c r="B28" s="3" t="s">
        <v>110</v>
      </c>
      <c r="C28" s="3"/>
      <c r="D28" s="126">
        <v>527873</v>
      </c>
      <c r="E28" s="127">
        <v>16429367</v>
      </c>
      <c r="F28" s="127">
        <v>382405</v>
      </c>
      <c r="G28" s="127">
        <v>16429367</v>
      </c>
      <c r="H28" s="127">
        <v>145468</v>
      </c>
      <c r="I28" s="127">
        <v>6255607</v>
      </c>
      <c r="J28" s="179" t="s">
        <v>348</v>
      </c>
      <c r="K28" s="179">
        <v>10459</v>
      </c>
      <c r="L28" s="179" t="s">
        <v>348</v>
      </c>
      <c r="M28" s="179">
        <v>120606</v>
      </c>
      <c r="N28" s="179">
        <v>309879</v>
      </c>
      <c r="O28" s="213">
        <v>58</v>
      </c>
    </row>
    <row r="29" spans="1:15" ht="9.75" customHeight="1">
      <c r="A29" s="7">
        <v>59</v>
      </c>
      <c r="B29" s="3" t="s">
        <v>111</v>
      </c>
      <c r="C29" s="3"/>
      <c r="D29" s="126">
        <v>299775</v>
      </c>
      <c r="E29" s="127">
        <v>9608143</v>
      </c>
      <c r="F29" s="127">
        <v>222953</v>
      </c>
      <c r="G29" s="127">
        <v>9608143</v>
      </c>
      <c r="H29" s="127">
        <v>76822</v>
      </c>
      <c r="I29" s="127">
        <v>6586866</v>
      </c>
      <c r="J29" s="179" t="s">
        <v>348</v>
      </c>
      <c r="K29" s="179">
        <v>1402</v>
      </c>
      <c r="L29" s="179" t="s">
        <v>348</v>
      </c>
      <c r="M29" s="179">
        <v>527</v>
      </c>
      <c r="N29" s="179">
        <v>518588</v>
      </c>
      <c r="O29" s="213">
        <v>59</v>
      </c>
    </row>
    <row r="30" spans="1:15" ht="9.75" customHeight="1">
      <c r="A30" s="7">
        <v>60</v>
      </c>
      <c r="B30" s="3" t="s">
        <v>106</v>
      </c>
      <c r="C30" s="3"/>
      <c r="D30" s="126">
        <v>353892</v>
      </c>
      <c r="E30" s="127">
        <v>27051165</v>
      </c>
      <c r="F30" s="127">
        <v>274174</v>
      </c>
      <c r="G30" s="127">
        <v>27051165</v>
      </c>
      <c r="H30" s="127">
        <v>79718</v>
      </c>
      <c r="I30" s="127">
        <v>8941996</v>
      </c>
      <c r="J30" s="179" t="s">
        <v>348</v>
      </c>
      <c r="K30" s="179" t="s">
        <v>348</v>
      </c>
      <c r="L30" s="179" t="s">
        <v>348</v>
      </c>
      <c r="M30" s="179">
        <v>175111</v>
      </c>
      <c r="N30" s="179">
        <v>614385</v>
      </c>
      <c r="O30" s="213">
        <v>60</v>
      </c>
    </row>
    <row r="31" spans="1:15" ht="9.75" customHeight="1">
      <c r="A31" s="7">
        <v>61</v>
      </c>
      <c r="B31" s="3" t="s">
        <v>112</v>
      </c>
      <c r="C31" s="3"/>
      <c r="D31" s="126">
        <v>589178</v>
      </c>
      <c r="E31" s="127">
        <v>15178413</v>
      </c>
      <c r="F31" s="127">
        <v>353623</v>
      </c>
      <c r="G31" s="127">
        <v>15178413</v>
      </c>
      <c r="H31" s="127">
        <v>235555</v>
      </c>
      <c r="I31" s="127">
        <v>8260244</v>
      </c>
      <c r="J31" s="179" t="s">
        <v>348</v>
      </c>
      <c r="K31" s="179">
        <v>68</v>
      </c>
      <c r="L31" s="179" t="s">
        <v>348</v>
      </c>
      <c r="M31" s="179">
        <v>116938</v>
      </c>
      <c r="N31" s="179">
        <v>298007</v>
      </c>
      <c r="O31" s="213">
        <v>61</v>
      </c>
    </row>
    <row r="32" spans="1:15" ht="9.75" customHeight="1">
      <c r="A32" s="7">
        <v>62</v>
      </c>
      <c r="B32" s="3" t="s">
        <v>113</v>
      </c>
      <c r="C32" s="3"/>
      <c r="D32" s="126">
        <v>510601</v>
      </c>
      <c r="E32" s="127">
        <v>9761470</v>
      </c>
      <c r="F32" s="127">
        <v>359681</v>
      </c>
      <c r="G32" s="127">
        <v>9761470</v>
      </c>
      <c r="H32" s="127">
        <v>150920</v>
      </c>
      <c r="I32" s="127">
        <v>4788248</v>
      </c>
      <c r="J32" s="179">
        <v>2367</v>
      </c>
      <c r="K32" s="179" t="s">
        <v>348</v>
      </c>
      <c r="L32" s="179" t="s">
        <v>348</v>
      </c>
      <c r="M32" s="179">
        <v>37874</v>
      </c>
      <c r="N32" s="179">
        <v>257994</v>
      </c>
      <c r="O32" s="213">
        <v>62</v>
      </c>
    </row>
    <row r="33" spans="1:15" ht="9.75" customHeight="1">
      <c r="A33" s="7">
        <v>63</v>
      </c>
      <c r="B33" s="14" t="s">
        <v>4</v>
      </c>
      <c r="C33" s="14"/>
      <c r="D33" s="128">
        <f>SUM(D26:D32)</f>
        <v>3339029</v>
      </c>
      <c r="E33" s="22">
        <f>SUM(E26:E32)</f>
        <v>99715454</v>
      </c>
      <c r="F33" s="22">
        <f aca="true" t="shared" si="1" ref="F33:N33">SUM(F26:F32)</f>
        <v>2130658</v>
      </c>
      <c r="G33" s="22">
        <f t="shared" si="1"/>
        <v>99715454</v>
      </c>
      <c r="H33" s="22">
        <f t="shared" si="1"/>
        <v>1208371</v>
      </c>
      <c r="I33" s="22">
        <f t="shared" si="1"/>
        <v>47456426</v>
      </c>
      <c r="J33" s="22">
        <f t="shared" si="1"/>
        <v>2623</v>
      </c>
      <c r="K33" s="22">
        <f t="shared" si="1"/>
        <v>11929</v>
      </c>
      <c r="L33" s="141">
        <f t="shared" si="1"/>
        <v>0</v>
      </c>
      <c r="M33" s="22">
        <f t="shared" si="1"/>
        <v>497853</v>
      </c>
      <c r="N33" s="22">
        <f t="shared" si="1"/>
        <v>2791287</v>
      </c>
      <c r="O33" s="213">
        <v>63</v>
      </c>
    </row>
    <row r="34" spans="1:15" ht="9.75" customHeight="1">
      <c r="A34" s="7">
        <v>64</v>
      </c>
      <c r="B34" s="20" t="s">
        <v>64</v>
      </c>
      <c r="C34" s="20"/>
      <c r="D34" s="128">
        <f>D23+D33</f>
        <v>8453281</v>
      </c>
      <c r="E34" s="22">
        <f>E23+E33</f>
        <v>146616813</v>
      </c>
      <c r="F34" s="22">
        <f aca="true" t="shared" si="2" ref="F34:N34">F23+F33</f>
        <v>5943929</v>
      </c>
      <c r="G34" s="22">
        <f t="shared" si="2"/>
        <v>146616813</v>
      </c>
      <c r="H34" s="22">
        <f t="shared" si="2"/>
        <v>2509352</v>
      </c>
      <c r="I34" s="22">
        <f t="shared" si="2"/>
        <v>70740385</v>
      </c>
      <c r="J34" s="22">
        <f t="shared" si="2"/>
        <v>462442</v>
      </c>
      <c r="K34" s="22">
        <f t="shared" si="2"/>
        <v>51441</v>
      </c>
      <c r="L34" s="141">
        <f t="shared" si="2"/>
        <v>0</v>
      </c>
      <c r="M34" s="22">
        <f t="shared" si="2"/>
        <v>2370286</v>
      </c>
      <c r="N34" s="22">
        <f t="shared" si="2"/>
        <v>4015568</v>
      </c>
      <c r="O34" s="213">
        <v>64</v>
      </c>
    </row>
    <row r="35" spans="1:15" ht="9.75" customHeight="1">
      <c r="A35" s="7"/>
      <c r="B35" s="20"/>
      <c r="C35" s="20"/>
      <c r="D35" s="22"/>
      <c r="E35" s="22"/>
      <c r="F35" s="22"/>
      <c r="G35" s="22"/>
      <c r="H35" s="22"/>
      <c r="I35" s="22"/>
      <c r="J35" s="22"/>
      <c r="K35" s="22"/>
      <c r="L35" s="141"/>
      <c r="M35" s="22"/>
      <c r="N35" s="22"/>
      <c r="O35" s="213"/>
    </row>
    <row r="36" spans="1:15" s="66" customFormat="1" ht="13.5" customHeight="1">
      <c r="A36" s="7"/>
      <c r="D36" s="129"/>
      <c r="E36" s="129"/>
      <c r="F36" s="129"/>
      <c r="G36" s="129"/>
      <c r="H36" s="137" t="s">
        <v>256</v>
      </c>
      <c r="I36" s="138" t="s">
        <v>114</v>
      </c>
      <c r="J36" s="130"/>
      <c r="K36" s="130"/>
      <c r="L36" s="130"/>
      <c r="M36" s="129"/>
      <c r="N36" s="129"/>
      <c r="O36" s="213"/>
    </row>
    <row r="37" spans="1:15" ht="9.75" customHeight="1">
      <c r="A37" s="7" t="s">
        <v>8</v>
      </c>
      <c r="B37" s="110" t="s">
        <v>222</v>
      </c>
      <c r="C37" s="110"/>
      <c r="D37" s="127"/>
      <c r="E37" s="127"/>
      <c r="F37" s="127"/>
      <c r="G37" s="127"/>
      <c r="H37" s="127"/>
      <c r="I37" s="127"/>
      <c r="J37" s="127"/>
      <c r="K37" s="127"/>
      <c r="L37" s="127"/>
      <c r="M37" s="127"/>
      <c r="N37" s="127"/>
      <c r="O37" s="213" t="s">
        <v>8</v>
      </c>
    </row>
    <row r="38" spans="1:15" ht="9.75" customHeight="1">
      <c r="A38" s="7">
        <v>65</v>
      </c>
      <c r="B38" s="3" t="s">
        <v>115</v>
      </c>
      <c r="C38" s="3"/>
      <c r="D38" s="126">
        <v>792527</v>
      </c>
      <c r="E38" s="127">
        <v>7788672</v>
      </c>
      <c r="F38" s="127">
        <v>570706</v>
      </c>
      <c r="G38" s="127">
        <v>7788672</v>
      </c>
      <c r="H38" s="127">
        <v>221821</v>
      </c>
      <c r="I38" s="127">
        <v>5935000</v>
      </c>
      <c r="J38" s="179">
        <v>108</v>
      </c>
      <c r="K38" s="179">
        <v>20908</v>
      </c>
      <c r="L38" s="179" t="s">
        <v>348</v>
      </c>
      <c r="M38" s="179">
        <v>598462</v>
      </c>
      <c r="N38" s="179">
        <v>120000</v>
      </c>
      <c r="O38" s="213">
        <v>65</v>
      </c>
    </row>
    <row r="39" spans="1:15" ht="9.75" customHeight="1">
      <c r="A39" s="7">
        <v>66</v>
      </c>
      <c r="B39" s="3" t="s">
        <v>116</v>
      </c>
      <c r="C39" s="3"/>
      <c r="D39" s="126">
        <v>757195</v>
      </c>
      <c r="E39" s="127">
        <v>6795823</v>
      </c>
      <c r="F39" s="127">
        <v>458054</v>
      </c>
      <c r="G39" s="127">
        <v>6795823</v>
      </c>
      <c r="H39" s="127">
        <v>299141</v>
      </c>
      <c r="I39" s="127">
        <v>6073263</v>
      </c>
      <c r="J39" s="179" t="s">
        <v>348</v>
      </c>
      <c r="K39" s="179" t="s">
        <v>348</v>
      </c>
      <c r="L39" s="179" t="s">
        <v>348</v>
      </c>
      <c r="M39" s="179">
        <v>178869</v>
      </c>
      <c r="N39" s="179">
        <v>275956</v>
      </c>
      <c r="O39" s="213">
        <v>66</v>
      </c>
    </row>
    <row r="40" spans="1:15" ht="9.75" customHeight="1">
      <c r="A40" s="7">
        <v>67</v>
      </c>
      <c r="B40" s="3" t="s">
        <v>117</v>
      </c>
      <c r="C40" s="3"/>
      <c r="D40" s="126">
        <v>551357</v>
      </c>
      <c r="E40" s="127">
        <v>4357501</v>
      </c>
      <c r="F40" s="127">
        <v>495310</v>
      </c>
      <c r="G40" s="127">
        <v>4357501</v>
      </c>
      <c r="H40" s="127">
        <v>56047</v>
      </c>
      <c r="I40" s="127">
        <v>4789804</v>
      </c>
      <c r="J40" s="179" t="s">
        <v>348</v>
      </c>
      <c r="K40" s="179" t="s">
        <v>348</v>
      </c>
      <c r="L40" s="179">
        <v>4502</v>
      </c>
      <c r="M40" s="179">
        <v>27837</v>
      </c>
      <c r="N40" s="179">
        <v>87000</v>
      </c>
      <c r="O40" s="213">
        <v>67</v>
      </c>
    </row>
    <row r="41" spans="1:15" ht="9.75" customHeight="1">
      <c r="A41" s="7">
        <v>68</v>
      </c>
      <c r="B41" s="3" t="s">
        <v>118</v>
      </c>
      <c r="C41" s="3"/>
      <c r="D41" s="126">
        <v>424369</v>
      </c>
      <c r="E41" s="127">
        <v>3020336</v>
      </c>
      <c r="F41" s="127">
        <v>247092</v>
      </c>
      <c r="G41" s="127">
        <v>3020336</v>
      </c>
      <c r="H41" s="127">
        <v>177277</v>
      </c>
      <c r="I41" s="127">
        <v>5776512</v>
      </c>
      <c r="J41" s="179" t="s">
        <v>348</v>
      </c>
      <c r="K41" s="179" t="s">
        <v>348</v>
      </c>
      <c r="L41" s="179" t="s">
        <v>348</v>
      </c>
      <c r="M41" s="179">
        <v>107673</v>
      </c>
      <c r="N41" s="179">
        <v>411185</v>
      </c>
      <c r="O41" s="213">
        <v>68</v>
      </c>
    </row>
    <row r="42" spans="1:15" ht="9.75" customHeight="1">
      <c r="A42" s="7">
        <v>69</v>
      </c>
      <c r="B42" s="14" t="s">
        <v>4</v>
      </c>
      <c r="C42" s="14"/>
      <c r="D42" s="128">
        <f>SUM(D38:D41)</f>
        <v>2525448</v>
      </c>
      <c r="E42" s="22">
        <f>SUM(E38:E41)</f>
        <v>21962332</v>
      </c>
      <c r="F42" s="22">
        <f aca="true" t="shared" si="3" ref="F42:N42">SUM(F38:F41)</f>
        <v>1771162</v>
      </c>
      <c r="G42" s="22">
        <f t="shared" si="3"/>
        <v>21962332</v>
      </c>
      <c r="H42" s="22">
        <f t="shared" si="3"/>
        <v>754286</v>
      </c>
      <c r="I42" s="22">
        <f t="shared" si="3"/>
        <v>22574579</v>
      </c>
      <c r="J42" s="22">
        <f t="shared" si="3"/>
        <v>108</v>
      </c>
      <c r="K42" s="22">
        <f t="shared" si="3"/>
        <v>20908</v>
      </c>
      <c r="L42" s="22">
        <f t="shared" si="3"/>
        <v>4502</v>
      </c>
      <c r="M42" s="22">
        <f t="shared" si="3"/>
        <v>912841</v>
      </c>
      <c r="N42" s="22">
        <f t="shared" si="3"/>
        <v>894141</v>
      </c>
      <c r="O42" s="213">
        <v>69</v>
      </c>
    </row>
    <row r="43" spans="1:15" ht="9.75" customHeight="1">
      <c r="A43" s="7"/>
      <c r="B43" s="3"/>
      <c r="C43" s="3"/>
      <c r="D43" s="126"/>
      <c r="E43" s="127"/>
      <c r="F43" s="127"/>
      <c r="G43" s="127"/>
      <c r="H43" s="127"/>
      <c r="I43" s="127"/>
      <c r="J43" s="127"/>
      <c r="K43" s="127"/>
      <c r="L43" s="127"/>
      <c r="M43" s="127"/>
      <c r="N43" s="127"/>
      <c r="O43" s="213"/>
    </row>
    <row r="44" spans="1:15" ht="9.75" customHeight="1">
      <c r="A44" s="7" t="s">
        <v>8</v>
      </c>
      <c r="B44" s="110" t="s">
        <v>221</v>
      </c>
      <c r="C44" s="110"/>
      <c r="D44" s="126"/>
      <c r="E44" s="127"/>
      <c r="F44" s="127"/>
      <c r="G44" s="127"/>
      <c r="H44" s="127"/>
      <c r="I44" s="127"/>
      <c r="J44" s="127"/>
      <c r="K44" s="127"/>
      <c r="L44" s="127"/>
      <c r="M44" s="127"/>
      <c r="N44" s="127"/>
      <c r="O44" s="213" t="s">
        <v>8</v>
      </c>
    </row>
    <row r="45" spans="1:15" ht="9.75" customHeight="1">
      <c r="A45" s="7">
        <v>70</v>
      </c>
      <c r="B45" s="3" t="s">
        <v>115</v>
      </c>
      <c r="C45" s="3"/>
      <c r="D45" s="126">
        <v>530715</v>
      </c>
      <c r="E45" s="127">
        <v>24971963</v>
      </c>
      <c r="F45" s="127">
        <v>421074</v>
      </c>
      <c r="G45" s="127">
        <v>24971963</v>
      </c>
      <c r="H45" s="127">
        <v>109641</v>
      </c>
      <c r="I45" s="127">
        <v>6338714</v>
      </c>
      <c r="J45" s="179" t="s">
        <v>348</v>
      </c>
      <c r="K45" s="179">
        <v>2381</v>
      </c>
      <c r="L45" s="179" t="s">
        <v>348</v>
      </c>
      <c r="M45" s="179">
        <v>4878</v>
      </c>
      <c r="N45" s="179">
        <v>441556</v>
      </c>
      <c r="O45" s="213">
        <v>70</v>
      </c>
    </row>
    <row r="46" spans="1:15" ht="9.75" customHeight="1">
      <c r="A46" s="7">
        <v>71</v>
      </c>
      <c r="B46" s="3" t="s">
        <v>116</v>
      </c>
      <c r="C46" s="3"/>
      <c r="D46" s="126">
        <v>314831</v>
      </c>
      <c r="E46" s="127">
        <v>15851654</v>
      </c>
      <c r="F46" s="127">
        <v>283233</v>
      </c>
      <c r="G46" s="127">
        <v>15851654</v>
      </c>
      <c r="H46" s="127">
        <v>31598</v>
      </c>
      <c r="I46" s="127">
        <v>6438993</v>
      </c>
      <c r="J46" s="179" t="s">
        <v>348</v>
      </c>
      <c r="K46" s="179" t="s">
        <v>348</v>
      </c>
      <c r="L46" s="179" t="s">
        <v>348</v>
      </c>
      <c r="M46" s="179" t="s">
        <v>348</v>
      </c>
      <c r="N46" s="179">
        <v>252238</v>
      </c>
      <c r="O46" s="213">
        <v>71</v>
      </c>
    </row>
    <row r="47" spans="1:15" ht="9.75" customHeight="1">
      <c r="A47" s="7">
        <v>72</v>
      </c>
      <c r="B47" s="3" t="s">
        <v>117</v>
      </c>
      <c r="C47" s="3"/>
      <c r="D47" s="126">
        <v>655572</v>
      </c>
      <c r="E47" s="127">
        <v>10802389</v>
      </c>
      <c r="F47" s="127">
        <v>477860</v>
      </c>
      <c r="G47" s="127">
        <v>10802389</v>
      </c>
      <c r="H47" s="127">
        <v>177712</v>
      </c>
      <c r="I47" s="127">
        <v>5680069</v>
      </c>
      <c r="J47" s="179">
        <v>191000</v>
      </c>
      <c r="K47" s="179" t="s">
        <v>348</v>
      </c>
      <c r="L47" s="179" t="s">
        <v>348</v>
      </c>
      <c r="M47" s="179">
        <v>371248</v>
      </c>
      <c r="N47" s="179">
        <v>89593</v>
      </c>
      <c r="O47" s="213">
        <v>72</v>
      </c>
    </row>
    <row r="48" spans="1:15" ht="9.75" customHeight="1">
      <c r="A48" s="7">
        <v>73</v>
      </c>
      <c r="B48" s="3" t="s">
        <v>119</v>
      </c>
      <c r="C48" s="3"/>
      <c r="D48" s="126">
        <v>1634557</v>
      </c>
      <c r="E48" s="127">
        <v>13935628</v>
      </c>
      <c r="F48" s="127">
        <v>579203</v>
      </c>
      <c r="G48" s="127">
        <v>13935628</v>
      </c>
      <c r="H48" s="127">
        <v>1055354</v>
      </c>
      <c r="I48" s="127">
        <v>7570196</v>
      </c>
      <c r="J48" s="179" t="s">
        <v>348</v>
      </c>
      <c r="K48" s="179">
        <v>9639</v>
      </c>
      <c r="L48" s="179" t="s">
        <v>348</v>
      </c>
      <c r="M48" s="179">
        <v>320940</v>
      </c>
      <c r="N48" s="179">
        <v>341057</v>
      </c>
      <c r="O48" s="213">
        <v>73</v>
      </c>
    </row>
    <row r="49" spans="1:15" ht="9.75" customHeight="1">
      <c r="A49" s="7">
        <v>74</v>
      </c>
      <c r="B49" s="3" t="s">
        <v>120</v>
      </c>
      <c r="C49" s="3"/>
      <c r="D49" s="126">
        <v>386992</v>
      </c>
      <c r="E49" s="127">
        <v>8546118</v>
      </c>
      <c r="F49" s="127">
        <v>144288</v>
      </c>
      <c r="G49" s="127">
        <v>8546118</v>
      </c>
      <c r="H49" s="127">
        <v>242704</v>
      </c>
      <c r="I49" s="127">
        <v>3899074</v>
      </c>
      <c r="J49" s="179" t="s">
        <v>348</v>
      </c>
      <c r="K49" s="179" t="s">
        <v>348</v>
      </c>
      <c r="L49" s="179" t="s">
        <v>348</v>
      </c>
      <c r="M49" s="179">
        <v>50137</v>
      </c>
      <c r="N49" s="179">
        <v>272305</v>
      </c>
      <c r="O49" s="213">
        <v>74</v>
      </c>
    </row>
    <row r="50" spans="1:15" ht="9.75" customHeight="1">
      <c r="A50" s="7">
        <v>75</v>
      </c>
      <c r="B50" s="3" t="s">
        <v>121</v>
      </c>
      <c r="C50" s="3"/>
      <c r="D50" s="126">
        <v>599897</v>
      </c>
      <c r="E50" s="127">
        <v>7342188</v>
      </c>
      <c r="F50" s="127">
        <v>386566</v>
      </c>
      <c r="G50" s="127">
        <v>7342188</v>
      </c>
      <c r="H50" s="127">
        <v>213331</v>
      </c>
      <c r="I50" s="127">
        <v>2105896</v>
      </c>
      <c r="J50" s="179">
        <v>61943</v>
      </c>
      <c r="K50" s="179" t="s">
        <v>348</v>
      </c>
      <c r="L50" s="179" t="s">
        <v>348</v>
      </c>
      <c r="M50" s="179">
        <v>106538</v>
      </c>
      <c r="N50" s="179">
        <v>230303</v>
      </c>
      <c r="O50" s="213">
        <v>75</v>
      </c>
    </row>
    <row r="51" spans="1:15" ht="9.75" customHeight="1">
      <c r="A51" s="7">
        <v>76</v>
      </c>
      <c r="B51" s="3" t="s">
        <v>122</v>
      </c>
      <c r="C51" s="3"/>
      <c r="D51" s="126">
        <v>463110</v>
      </c>
      <c r="E51" s="127">
        <v>8598816</v>
      </c>
      <c r="F51" s="127">
        <v>407751</v>
      </c>
      <c r="G51" s="127">
        <v>8598816</v>
      </c>
      <c r="H51" s="127">
        <v>55359</v>
      </c>
      <c r="I51" s="127">
        <v>4503053</v>
      </c>
      <c r="J51" s="179" t="s">
        <v>348</v>
      </c>
      <c r="K51" s="179">
        <v>572</v>
      </c>
      <c r="L51" s="179" t="s">
        <v>348</v>
      </c>
      <c r="M51" s="179">
        <v>126691</v>
      </c>
      <c r="N51" s="179">
        <v>108967</v>
      </c>
      <c r="O51" s="213">
        <v>76</v>
      </c>
    </row>
    <row r="52" spans="1:15" ht="9.75" customHeight="1">
      <c r="A52" s="7">
        <v>77</v>
      </c>
      <c r="B52" s="3" t="s">
        <v>123</v>
      </c>
      <c r="C52" s="3"/>
      <c r="D52" s="126">
        <v>468365</v>
      </c>
      <c r="E52" s="127">
        <v>7546983</v>
      </c>
      <c r="F52" s="127">
        <v>359175</v>
      </c>
      <c r="G52" s="127">
        <v>7546983</v>
      </c>
      <c r="H52" s="127">
        <v>109190</v>
      </c>
      <c r="I52" s="127">
        <v>2289242</v>
      </c>
      <c r="J52" s="179" t="s">
        <v>348</v>
      </c>
      <c r="K52" s="179" t="s">
        <v>348</v>
      </c>
      <c r="L52" s="179" t="s">
        <v>348</v>
      </c>
      <c r="M52" s="179">
        <v>167284</v>
      </c>
      <c r="N52" s="179">
        <v>276400</v>
      </c>
      <c r="O52" s="213">
        <v>77</v>
      </c>
    </row>
    <row r="53" spans="1:15" ht="9.75" customHeight="1">
      <c r="A53" s="7">
        <v>78</v>
      </c>
      <c r="B53" s="3" t="s">
        <v>124</v>
      </c>
      <c r="C53" s="3"/>
      <c r="D53" s="126">
        <v>875598</v>
      </c>
      <c r="E53" s="127">
        <v>6030392</v>
      </c>
      <c r="F53" s="127">
        <v>438396</v>
      </c>
      <c r="G53" s="127">
        <v>6030392</v>
      </c>
      <c r="H53" s="127">
        <v>437202</v>
      </c>
      <c r="I53" s="127">
        <v>6449640</v>
      </c>
      <c r="J53" s="179" t="s">
        <v>348</v>
      </c>
      <c r="K53" s="179">
        <v>1823</v>
      </c>
      <c r="L53" s="179" t="s">
        <v>348</v>
      </c>
      <c r="M53" s="179">
        <v>102887</v>
      </c>
      <c r="N53" s="179">
        <v>1755476</v>
      </c>
      <c r="O53" s="213">
        <v>78</v>
      </c>
    </row>
    <row r="54" spans="1:15" ht="9.75" customHeight="1">
      <c r="A54" s="7">
        <v>79</v>
      </c>
      <c r="B54" s="14" t="s">
        <v>4</v>
      </c>
      <c r="C54" s="14"/>
      <c r="D54" s="128">
        <f>SUM(D45:D53)</f>
        <v>5929637</v>
      </c>
      <c r="E54" s="22">
        <f>SUM(E45:E53)</f>
        <v>103626131</v>
      </c>
      <c r="F54" s="22">
        <f aca="true" t="shared" si="4" ref="F54:N54">SUM(F45:F53)</f>
        <v>3497546</v>
      </c>
      <c r="G54" s="22">
        <f t="shared" si="4"/>
        <v>103626131</v>
      </c>
      <c r="H54" s="22">
        <f t="shared" si="4"/>
        <v>2432091</v>
      </c>
      <c r="I54" s="22">
        <f t="shared" si="4"/>
        <v>45274877</v>
      </c>
      <c r="J54" s="22">
        <f t="shared" si="4"/>
        <v>252943</v>
      </c>
      <c r="K54" s="22">
        <f t="shared" si="4"/>
        <v>14415</v>
      </c>
      <c r="L54" s="140">
        <f t="shared" si="4"/>
        <v>0</v>
      </c>
      <c r="M54" s="22">
        <f t="shared" si="4"/>
        <v>1250603</v>
      </c>
      <c r="N54" s="22">
        <f t="shared" si="4"/>
        <v>3767895</v>
      </c>
      <c r="O54" s="213">
        <v>79</v>
      </c>
    </row>
    <row r="55" spans="1:15" ht="9.75" customHeight="1">
      <c r="A55" s="7">
        <v>80</v>
      </c>
      <c r="B55" s="20" t="s">
        <v>65</v>
      </c>
      <c r="C55" s="20"/>
      <c r="D55" s="128">
        <f>D42+D54</f>
        <v>8455085</v>
      </c>
      <c r="E55" s="22">
        <f>E42+E54</f>
        <v>125588463</v>
      </c>
      <c r="F55" s="22">
        <f aca="true" t="shared" si="5" ref="F55:N55">F42+F54</f>
        <v>5268708</v>
      </c>
      <c r="G55" s="22">
        <f t="shared" si="5"/>
        <v>125588463</v>
      </c>
      <c r="H55" s="22">
        <f t="shared" si="5"/>
        <v>3186377</v>
      </c>
      <c r="I55" s="22">
        <f t="shared" si="5"/>
        <v>67849456</v>
      </c>
      <c r="J55" s="22">
        <f t="shared" si="5"/>
        <v>253051</v>
      </c>
      <c r="K55" s="22">
        <f t="shared" si="5"/>
        <v>35323</v>
      </c>
      <c r="L55" s="22">
        <f t="shared" si="5"/>
        <v>4502</v>
      </c>
      <c r="M55" s="22">
        <f t="shared" si="5"/>
        <v>2163444</v>
      </c>
      <c r="N55" s="22">
        <f t="shared" si="5"/>
        <v>4662036</v>
      </c>
      <c r="O55" s="213">
        <v>80</v>
      </c>
    </row>
    <row r="56" spans="1:15" ht="11.25" customHeight="1">
      <c r="A56" s="255"/>
      <c r="B56"/>
      <c r="C56"/>
      <c r="D56" s="127"/>
      <c r="E56" s="127"/>
      <c r="F56" s="127"/>
      <c r="G56" s="127"/>
      <c r="H56" s="127"/>
      <c r="I56" s="127"/>
      <c r="J56" s="127"/>
      <c r="K56" s="127"/>
      <c r="L56" s="127"/>
      <c r="M56" s="127"/>
      <c r="N56" s="127"/>
      <c r="O56" s="213"/>
    </row>
    <row r="57" spans="1:15" ht="12.75" customHeight="1">
      <c r="A57" s="255"/>
      <c r="B57"/>
      <c r="C57"/>
      <c r="D57" s="127"/>
      <c r="E57" s="127"/>
      <c r="F57" s="127"/>
      <c r="G57" s="400" t="s">
        <v>256</v>
      </c>
      <c r="H57" s="400"/>
      <c r="I57" s="401" t="s">
        <v>125</v>
      </c>
      <c r="J57" s="401"/>
      <c r="K57" s="127"/>
      <c r="L57" s="127"/>
      <c r="M57" s="127"/>
      <c r="N57" s="127"/>
      <c r="O57" s="213"/>
    </row>
    <row r="58" spans="1:15" ht="9.75" customHeight="1">
      <c r="A58" s="7" t="s">
        <v>8</v>
      </c>
      <c r="B58" s="110" t="s">
        <v>9</v>
      </c>
      <c r="C58" s="110"/>
      <c r="D58" s="127"/>
      <c r="E58" s="127"/>
      <c r="F58" s="127"/>
      <c r="K58" s="127"/>
      <c r="L58" s="127"/>
      <c r="M58" s="127"/>
      <c r="N58" s="127"/>
      <c r="O58" s="213" t="s">
        <v>8</v>
      </c>
    </row>
    <row r="59" spans="1:15" ht="9.75" customHeight="1">
      <c r="A59" s="7">
        <v>81</v>
      </c>
      <c r="B59" s="123" t="s">
        <v>126</v>
      </c>
      <c r="C59" s="123"/>
      <c r="D59" s="126">
        <v>373500</v>
      </c>
      <c r="E59" s="127">
        <v>3259929</v>
      </c>
      <c r="F59" s="127">
        <v>260362</v>
      </c>
      <c r="G59" s="127">
        <v>3259929</v>
      </c>
      <c r="H59" s="127">
        <v>113138</v>
      </c>
      <c r="I59" s="127">
        <v>4810710</v>
      </c>
      <c r="J59" s="179" t="s">
        <v>348</v>
      </c>
      <c r="K59" s="179">
        <v>2680</v>
      </c>
      <c r="L59" s="179" t="s">
        <v>348</v>
      </c>
      <c r="M59" s="179">
        <v>417326</v>
      </c>
      <c r="N59" s="179">
        <v>189199</v>
      </c>
      <c r="O59" s="213">
        <v>81</v>
      </c>
    </row>
    <row r="60" spans="1:15" ht="9.75" customHeight="1">
      <c r="A60" s="7">
        <v>82</v>
      </c>
      <c r="B60" s="3" t="s">
        <v>127</v>
      </c>
      <c r="C60" s="3"/>
      <c r="D60" s="126">
        <v>2973836</v>
      </c>
      <c r="E60" s="127">
        <v>19732384</v>
      </c>
      <c r="F60" s="127">
        <v>1395859</v>
      </c>
      <c r="G60" s="127">
        <v>19732384</v>
      </c>
      <c r="H60" s="127">
        <v>1577977</v>
      </c>
      <c r="I60" s="127">
        <v>13649486</v>
      </c>
      <c r="J60" s="179" t="s">
        <v>348</v>
      </c>
      <c r="K60" s="179">
        <v>28765</v>
      </c>
      <c r="L60" s="179" t="s">
        <v>348</v>
      </c>
      <c r="M60" s="179">
        <v>373310</v>
      </c>
      <c r="N60" s="179">
        <v>1537516</v>
      </c>
      <c r="O60" s="213">
        <v>82</v>
      </c>
    </row>
    <row r="61" spans="1:15" ht="9.75" customHeight="1">
      <c r="A61" s="7">
        <v>83</v>
      </c>
      <c r="B61" s="3" t="s">
        <v>128</v>
      </c>
      <c r="C61" s="3"/>
      <c r="D61" s="126">
        <v>2380359</v>
      </c>
      <c r="E61" s="127">
        <v>26038447</v>
      </c>
      <c r="F61" s="127">
        <v>1417796</v>
      </c>
      <c r="G61" s="127">
        <v>26038447</v>
      </c>
      <c r="H61" s="127">
        <v>962563</v>
      </c>
      <c r="I61" s="127">
        <v>12114042</v>
      </c>
      <c r="J61" s="179" t="s">
        <v>348</v>
      </c>
      <c r="K61" s="179">
        <v>23004</v>
      </c>
      <c r="L61" s="179" t="s">
        <v>348</v>
      </c>
      <c r="M61" s="179">
        <v>935905</v>
      </c>
      <c r="N61" s="179">
        <v>482329</v>
      </c>
      <c r="O61" s="213">
        <v>83</v>
      </c>
    </row>
    <row r="62" spans="1:15" ht="9.75" customHeight="1">
      <c r="A62" s="7">
        <v>84</v>
      </c>
      <c r="B62" s="3" t="s">
        <v>129</v>
      </c>
      <c r="C62" s="3"/>
      <c r="D62" s="126">
        <v>6237201</v>
      </c>
      <c r="E62" s="127">
        <v>158144262</v>
      </c>
      <c r="F62" s="127">
        <v>5363466</v>
      </c>
      <c r="G62" s="127">
        <v>158144262</v>
      </c>
      <c r="H62" s="127">
        <v>873735</v>
      </c>
      <c r="I62" s="127">
        <v>58389731</v>
      </c>
      <c r="J62" s="179">
        <v>4029285</v>
      </c>
      <c r="K62" s="179" t="s">
        <v>348</v>
      </c>
      <c r="L62" s="179" t="s">
        <v>348</v>
      </c>
      <c r="M62" s="179">
        <v>2109580</v>
      </c>
      <c r="N62" s="179">
        <v>2139045</v>
      </c>
      <c r="O62" s="213">
        <v>84</v>
      </c>
    </row>
    <row r="63" spans="1:15" ht="9.75" customHeight="1">
      <c r="A63" s="7">
        <v>85</v>
      </c>
      <c r="B63" s="3" t="s">
        <v>130</v>
      </c>
      <c r="C63" s="3"/>
      <c r="D63" s="126">
        <v>1307982</v>
      </c>
      <c r="E63" s="127">
        <v>1650988</v>
      </c>
      <c r="F63" s="127">
        <v>508085</v>
      </c>
      <c r="G63" s="127">
        <v>1650988</v>
      </c>
      <c r="H63" s="127">
        <v>799897</v>
      </c>
      <c r="I63" s="127">
        <v>3108460</v>
      </c>
      <c r="J63" s="179">
        <v>3108458</v>
      </c>
      <c r="K63" s="179" t="s">
        <v>348</v>
      </c>
      <c r="L63" s="179" t="s">
        <v>348</v>
      </c>
      <c r="M63" s="179">
        <v>8714</v>
      </c>
      <c r="N63" s="179">
        <v>125822</v>
      </c>
      <c r="O63" s="213">
        <v>85</v>
      </c>
    </row>
    <row r="64" spans="1:15" ht="9.75" customHeight="1">
      <c r="A64" s="7">
        <v>86</v>
      </c>
      <c r="B64" s="14" t="s">
        <v>4</v>
      </c>
      <c r="C64" s="14"/>
      <c r="D64" s="128">
        <f>SUM(D59:D63)</f>
        <v>13272878</v>
      </c>
      <c r="E64" s="22">
        <f>SUM(E59:E63)</f>
        <v>208826010</v>
      </c>
      <c r="F64" s="22">
        <f aca="true" t="shared" si="6" ref="F64:N64">SUM(F59:F63)</f>
        <v>8945568</v>
      </c>
      <c r="G64" s="22">
        <f t="shared" si="6"/>
        <v>208826010</v>
      </c>
      <c r="H64" s="22">
        <f t="shared" si="6"/>
        <v>4327310</v>
      </c>
      <c r="I64" s="22">
        <f t="shared" si="6"/>
        <v>92072429</v>
      </c>
      <c r="J64" s="22">
        <f t="shared" si="6"/>
        <v>7137743</v>
      </c>
      <c r="K64" s="22">
        <f t="shared" si="6"/>
        <v>54449</v>
      </c>
      <c r="L64" s="222" t="s">
        <v>387</v>
      </c>
      <c r="M64" s="22">
        <f t="shared" si="6"/>
        <v>3844835</v>
      </c>
      <c r="N64" s="22">
        <f t="shared" si="6"/>
        <v>4473911</v>
      </c>
      <c r="O64" s="213">
        <v>86</v>
      </c>
    </row>
    <row r="65" spans="1:15" ht="9.75" customHeight="1">
      <c r="A65" s="7"/>
      <c r="B65" s="14"/>
      <c r="C65" s="14"/>
      <c r="D65" s="126"/>
      <c r="E65" s="127"/>
      <c r="F65" s="127"/>
      <c r="G65" s="127"/>
      <c r="H65" s="127"/>
      <c r="I65" s="127"/>
      <c r="J65" s="127"/>
      <c r="K65" s="127"/>
      <c r="L65" s="127"/>
      <c r="M65" s="127"/>
      <c r="N65" s="127"/>
      <c r="O65" s="213"/>
    </row>
    <row r="66" spans="1:15" ht="9.75" customHeight="1">
      <c r="A66" s="7" t="s">
        <v>8</v>
      </c>
      <c r="B66" s="110" t="s">
        <v>25</v>
      </c>
      <c r="C66" s="110"/>
      <c r="D66" s="126"/>
      <c r="E66" s="127"/>
      <c r="F66" s="127"/>
      <c r="G66" s="127"/>
      <c r="H66" s="127"/>
      <c r="I66" s="127"/>
      <c r="J66" s="127"/>
      <c r="K66" s="127"/>
      <c r="L66" s="127"/>
      <c r="M66" s="127"/>
      <c r="N66" s="127"/>
      <c r="O66" s="213" t="s">
        <v>8</v>
      </c>
    </row>
    <row r="67" spans="1:15" ht="9.75" customHeight="1">
      <c r="A67" s="7">
        <v>87</v>
      </c>
      <c r="B67" s="3" t="s">
        <v>126</v>
      </c>
      <c r="C67" s="3"/>
      <c r="D67" s="126">
        <v>609142</v>
      </c>
      <c r="E67" s="127">
        <v>27236865</v>
      </c>
      <c r="F67" s="127">
        <v>378645</v>
      </c>
      <c r="G67" s="127">
        <v>27236865</v>
      </c>
      <c r="H67" s="127">
        <v>230497</v>
      </c>
      <c r="I67" s="127">
        <v>6951141</v>
      </c>
      <c r="J67" s="179">
        <v>2364</v>
      </c>
      <c r="K67" s="179" t="s">
        <v>348</v>
      </c>
      <c r="L67" s="179" t="s">
        <v>348</v>
      </c>
      <c r="M67" s="179">
        <v>210900</v>
      </c>
      <c r="N67" s="179">
        <v>580254</v>
      </c>
      <c r="O67" s="213">
        <v>87</v>
      </c>
    </row>
    <row r="68" spans="1:15" ht="9.75" customHeight="1">
      <c r="A68" s="7">
        <v>88</v>
      </c>
      <c r="B68" s="3" t="s">
        <v>131</v>
      </c>
      <c r="C68" s="3"/>
      <c r="D68" s="126">
        <v>866217</v>
      </c>
      <c r="E68" s="127">
        <v>25139407</v>
      </c>
      <c r="F68" s="127">
        <v>440542</v>
      </c>
      <c r="G68" s="127">
        <v>25139407</v>
      </c>
      <c r="H68" s="127">
        <v>425675</v>
      </c>
      <c r="I68" s="127">
        <v>7594118</v>
      </c>
      <c r="J68" s="179" t="s">
        <v>348</v>
      </c>
      <c r="K68" s="179">
        <v>5823</v>
      </c>
      <c r="L68" s="179" t="s">
        <v>348</v>
      </c>
      <c r="M68" s="179">
        <v>133862</v>
      </c>
      <c r="N68" s="179">
        <v>374275</v>
      </c>
      <c r="O68" s="213">
        <v>88</v>
      </c>
    </row>
    <row r="69" spans="1:15" ht="9.75" customHeight="1">
      <c r="A69" s="7">
        <v>89</v>
      </c>
      <c r="B69" s="3" t="s">
        <v>128</v>
      </c>
      <c r="C69" s="3"/>
      <c r="D69" s="126">
        <v>1446152</v>
      </c>
      <c r="E69" s="127">
        <v>21025312</v>
      </c>
      <c r="F69" s="127">
        <v>503000</v>
      </c>
      <c r="G69" s="127">
        <v>21025312</v>
      </c>
      <c r="H69" s="127">
        <v>943152</v>
      </c>
      <c r="I69" s="127">
        <v>3945141</v>
      </c>
      <c r="J69" s="179" t="s">
        <v>348</v>
      </c>
      <c r="K69" s="179" t="s">
        <v>348</v>
      </c>
      <c r="L69" s="179" t="s">
        <v>348</v>
      </c>
      <c r="M69" s="179">
        <v>1003487</v>
      </c>
      <c r="N69" s="179">
        <v>146400</v>
      </c>
      <c r="O69" s="213">
        <v>89</v>
      </c>
    </row>
    <row r="70" spans="1:15" ht="9.75" customHeight="1">
      <c r="A70" s="7">
        <v>90</v>
      </c>
      <c r="B70" s="3" t="s">
        <v>132</v>
      </c>
      <c r="C70" s="3"/>
      <c r="D70" s="126">
        <v>1011542</v>
      </c>
      <c r="E70" s="127">
        <v>28342519</v>
      </c>
      <c r="F70" s="127">
        <v>900050</v>
      </c>
      <c r="G70" s="127">
        <v>28342519</v>
      </c>
      <c r="H70" s="127">
        <v>111492</v>
      </c>
      <c r="I70" s="127">
        <v>8310083</v>
      </c>
      <c r="J70" s="179" t="s">
        <v>348</v>
      </c>
      <c r="K70" s="179" t="s">
        <v>348</v>
      </c>
      <c r="L70" s="179" t="s">
        <v>348</v>
      </c>
      <c r="M70" s="179">
        <v>85803</v>
      </c>
      <c r="N70" s="179">
        <v>485484</v>
      </c>
      <c r="O70" s="213">
        <v>90</v>
      </c>
    </row>
    <row r="71" spans="1:15" ht="9.75" customHeight="1">
      <c r="A71" s="7">
        <v>91</v>
      </c>
      <c r="B71" s="3" t="s">
        <v>133</v>
      </c>
      <c r="C71" s="3"/>
      <c r="D71" s="126">
        <v>299125</v>
      </c>
      <c r="E71" s="127">
        <v>13663207</v>
      </c>
      <c r="F71" s="127">
        <v>162924</v>
      </c>
      <c r="G71" s="127">
        <v>13663207</v>
      </c>
      <c r="H71" s="127">
        <v>136201</v>
      </c>
      <c r="I71" s="127">
        <v>4459906</v>
      </c>
      <c r="J71" s="179" t="s">
        <v>348</v>
      </c>
      <c r="K71" s="179">
        <v>1303</v>
      </c>
      <c r="L71" s="179" t="s">
        <v>348</v>
      </c>
      <c r="M71" s="179">
        <v>33231</v>
      </c>
      <c r="N71" s="179">
        <v>274065</v>
      </c>
      <c r="O71" s="213">
        <v>91</v>
      </c>
    </row>
    <row r="72" spans="1:15" ht="9.75" customHeight="1">
      <c r="A72" s="7">
        <v>92</v>
      </c>
      <c r="B72" s="3" t="s">
        <v>134</v>
      </c>
      <c r="C72" s="3"/>
      <c r="D72" s="126">
        <v>791790</v>
      </c>
      <c r="E72" s="127">
        <v>16159208</v>
      </c>
      <c r="F72" s="127">
        <v>460290</v>
      </c>
      <c r="G72" s="127">
        <v>16159208</v>
      </c>
      <c r="H72" s="127">
        <v>331500</v>
      </c>
      <c r="I72" s="127">
        <v>4991573</v>
      </c>
      <c r="J72" s="179" t="s">
        <v>348</v>
      </c>
      <c r="K72" s="179">
        <v>22885</v>
      </c>
      <c r="L72" s="179" t="s">
        <v>348</v>
      </c>
      <c r="M72" s="179">
        <v>93310</v>
      </c>
      <c r="N72" s="179">
        <v>259607</v>
      </c>
      <c r="O72" s="213">
        <v>92</v>
      </c>
    </row>
    <row r="73" spans="1:15" ht="9.75" customHeight="1">
      <c r="A73" s="7">
        <v>93</v>
      </c>
      <c r="B73" s="3" t="s">
        <v>135</v>
      </c>
      <c r="C73" s="3"/>
      <c r="D73" s="126">
        <v>714744</v>
      </c>
      <c r="E73" s="127">
        <v>12765955</v>
      </c>
      <c r="F73" s="127">
        <v>459431</v>
      </c>
      <c r="G73" s="127">
        <v>12765955</v>
      </c>
      <c r="H73" s="127">
        <v>255313</v>
      </c>
      <c r="I73" s="127">
        <v>5691358</v>
      </c>
      <c r="J73" s="179" t="s">
        <v>348</v>
      </c>
      <c r="K73" s="179">
        <v>692</v>
      </c>
      <c r="L73" s="179" t="s">
        <v>348</v>
      </c>
      <c r="M73" s="179" t="s">
        <v>348</v>
      </c>
      <c r="N73" s="179">
        <v>204508</v>
      </c>
      <c r="O73" s="213">
        <v>93</v>
      </c>
    </row>
    <row r="74" spans="1:15" ht="9.75" customHeight="1">
      <c r="A74" s="7">
        <v>94</v>
      </c>
      <c r="B74" s="14" t="s">
        <v>4</v>
      </c>
      <c r="C74" s="14"/>
      <c r="D74" s="128">
        <f>SUM(D67:D73)</f>
        <v>5738712</v>
      </c>
      <c r="E74" s="22">
        <f>SUM(E67:E73)</f>
        <v>144332473</v>
      </c>
      <c r="F74" s="22">
        <f aca="true" t="shared" si="7" ref="F74:N74">SUM(F67:F73)</f>
        <v>3304882</v>
      </c>
      <c r="G74" s="22">
        <f t="shared" si="7"/>
        <v>144332473</v>
      </c>
      <c r="H74" s="22">
        <f t="shared" si="7"/>
        <v>2433830</v>
      </c>
      <c r="I74" s="22">
        <f t="shared" si="7"/>
        <v>41943320</v>
      </c>
      <c r="J74" s="22">
        <f t="shared" si="7"/>
        <v>2364</v>
      </c>
      <c r="K74" s="22">
        <f t="shared" si="7"/>
        <v>30703</v>
      </c>
      <c r="L74" s="140">
        <f t="shared" si="7"/>
        <v>0</v>
      </c>
      <c r="M74" s="22">
        <f t="shared" si="7"/>
        <v>1560593</v>
      </c>
      <c r="N74" s="22">
        <f t="shared" si="7"/>
        <v>2324593</v>
      </c>
      <c r="O74" s="213">
        <v>94</v>
      </c>
    </row>
    <row r="75" spans="1:15" ht="9.75" customHeight="1">
      <c r="A75" s="7">
        <v>95</v>
      </c>
      <c r="B75" s="20" t="s">
        <v>66</v>
      </c>
      <c r="C75" s="20"/>
      <c r="D75" s="128">
        <f>D64+D74</f>
        <v>19011590</v>
      </c>
      <c r="E75" s="22">
        <f>E64+E74</f>
        <v>353158483</v>
      </c>
      <c r="F75" s="22">
        <f aca="true" t="shared" si="8" ref="F75:N75">F64+F74</f>
        <v>12250450</v>
      </c>
      <c r="G75" s="22">
        <f t="shared" si="8"/>
        <v>353158483</v>
      </c>
      <c r="H75" s="22">
        <f t="shared" si="8"/>
        <v>6761140</v>
      </c>
      <c r="I75" s="22">
        <f t="shared" si="8"/>
        <v>134015749</v>
      </c>
      <c r="J75" s="22">
        <f t="shared" si="8"/>
        <v>7140107</v>
      </c>
      <c r="K75" s="22">
        <f t="shared" si="8"/>
        <v>85152</v>
      </c>
      <c r="L75" s="222" t="s">
        <v>387</v>
      </c>
      <c r="M75" s="22">
        <f t="shared" si="8"/>
        <v>5405428</v>
      </c>
      <c r="N75" s="22">
        <f t="shared" si="8"/>
        <v>6798504</v>
      </c>
      <c r="O75" s="213">
        <v>95</v>
      </c>
    </row>
    <row r="76" spans="1:15" ht="7.5" customHeight="1">
      <c r="A76" s="213" t="s">
        <v>36</v>
      </c>
      <c r="D76" s="4"/>
      <c r="E76" s="4"/>
      <c r="F76" s="4"/>
      <c r="G76" s="4"/>
      <c r="H76" s="4"/>
      <c r="I76" s="4"/>
      <c r="J76" s="4"/>
      <c r="K76" s="4"/>
      <c r="L76" s="4"/>
      <c r="M76" s="4"/>
      <c r="N76" s="4"/>
      <c r="O76" s="213"/>
    </row>
    <row r="77" spans="1:16" s="52" customFormat="1" ht="9" customHeight="1">
      <c r="A77" s="223" t="s">
        <v>355</v>
      </c>
      <c r="B77" s="159"/>
      <c r="C77" s="159"/>
      <c r="D77" s="159"/>
      <c r="E77" s="159"/>
      <c r="F77" s="159"/>
      <c r="G77" s="159"/>
      <c r="H77" s="159"/>
      <c r="I77" s="159"/>
      <c r="J77" s="159"/>
      <c r="K77" s="159"/>
      <c r="L77" s="159"/>
      <c r="M77" s="159"/>
      <c r="N77" s="159"/>
      <c r="O77" s="223"/>
      <c r="P77" s="159"/>
    </row>
    <row r="78" spans="1:15" s="52" customFormat="1" ht="8.25">
      <c r="A78" s="223" t="s">
        <v>386</v>
      </c>
      <c r="B78" s="159"/>
      <c r="C78" s="159"/>
      <c r="D78" s="159"/>
      <c r="E78" s="159"/>
      <c r="F78" s="159"/>
      <c r="G78" s="159"/>
      <c r="H78" s="159"/>
      <c r="O78" s="258"/>
    </row>
  </sheetData>
  <sheetProtection/>
  <mergeCells count="26">
    <mergeCell ref="G57:H57"/>
    <mergeCell ref="I57:J57"/>
    <mergeCell ref="I18:K18"/>
    <mergeCell ref="D18:H18"/>
    <mergeCell ref="N13:N15"/>
    <mergeCell ref="I6:N7"/>
    <mergeCell ref="D6:H7"/>
    <mergeCell ref="F8:H9"/>
    <mergeCell ref="D8:E12"/>
    <mergeCell ref="M8:N12"/>
    <mergeCell ref="G13:G15"/>
    <mergeCell ref="J13:J15"/>
    <mergeCell ref="I8:J12"/>
    <mergeCell ref="F10:G12"/>
    <mergeCell ref="H10:H12"/>
    <mergeCell ref="K8:L12"/>
    <mergeCell ref="B5:C16"/>
    <mergeCell ref="I2:L2"/>
    <mergeCell ref="I3:J3"/>
    <mergeCell ref="E1:F1"/>
    <mergeCell ref="G1:H1"/>
    <mergeCell ref="I1:L1"/>
    <mergeCell ref="B2:H2"/>
    <mergeCell ref="B3:H3"/>
    <mergeCell ref="L13:L15"/>
    <mergeCell ref="E13:E15"/>
  </mergeCells>
  <printOptions/>
  <pageMargins left="0.7874015748031497" right="0.7874015748031497" top="0.5905511811023622" bottom="0.7874015748031497" header="0.5118110236220472" footer="0.5118110236220472"/>
  <pageSetup horizontalDpi="600" verticalDpi="600" orientation="portrait" scale="79" r:id="rId1"/>
  <headerFooter differentOddEven="1" alignWithMargins="0">
    <oddFooter>&amp;C24</oddFooter>
    <evenFooter>&amp;C25</evenFoot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O82"/>
  <sheetViews>
    <sheetView view="pageLayout" workbookViewId="0" topLeftCell="A1">
      <selection activeCell="J17" sqref="J17"/>
    </sheetView>
  </sheetViews>
  <sheetFormatPr defaultColWidth="11.421875" defaultRowHeight="12.75"/>
  <cols>
    <col min="1" max="1" width="4.28125" style="255" bestFit="1" customWidth="1"/>
    <col min="2" max="2" width="27.7109375" style="0" customWidth="1"/>
    <col min="3" max="3" width="0.9921875" style="0" customWidth="1"/>
    <col min="4" max="4" width="15.00390625" style="0" customWidth="1"/>
    <col min="5" max="5" width="16.140625" style="0" customWidth="1"/>
    <col min="6" max="6" width="15.8515625" style="0" customWidth="1"/>
    <col min="7" max="7" width="16.28125" style="0" customWidth="1"/>
    <col min="8" max="8" width="15.28125" style="0" customWidth="1"/>
    <col min="9" max="9" width="18.421875" style="0" customWidth="1"/>
    <col min="10" max="10" width="18.00390625" style="0" customWidth="1"/>
    <col min="11" max="11" width="18.8515625" style="0" customWidth="1"/>
    <col min="12" max="12" width="16.28125" style="0" customWidth="1"/>
    <col min="13" max="13" width="18.421875" style="0" customWidth="1"/>
    <col min="14" max="14" width="16.00390625" style="0" customWidth="1"/>
    <col min="15" max="15" width="4.28125" style="254" bestFit="1" customWidth="1"/>
  </cols>
  <sheetData>
    <row r="1" spans="1:15" s="4" customFormat="1" ht="12" customHeight="1">
      <c r="A1" s="60"/>
      <c r="B1" s="50"/>
      <c r="C1" s="50"/>
      <c r="D1" s="50"/>
      <c r="E1" s="339"/>
      <c r="F1" s="339"/>
      <c r="G1" s="339" t="s">
        <v>209</v>
      </c>
      <c r="H1" s="339"/>
      <c r="I1" s="345" t="s">
        <v>210</v>
      </c>
      <c r="J1" s="345"/>
      <c r="K1" s="345"/>
      <c r="L1" s="345"/>
      <c r="M1" s="62" t="s">
        <v>8</v>
      </c>
      <c r="O1" s="249"/>
    </row>
    <row r="2" spans="1:15" s="4" customFormat="1" ht="12" customHeight="1">
      <c r="A2" s="248"/>
      <c r="B2" s="339" t="s">
        <v>211</v>
      </c>
      <c r="C2" s="339"/>
      <c r="D2" s="339"/>
      <c r="E2" s="339"/>
      <c r="F2" s="339"/>
      <c r="G2" s="339"/>
      <c r="H2" s="339"/>
      <c r="I2" s="345" t="s">
        <v>212</v>
      </c>
      <c r="J2" s="345"/>
      <c r="K2" s="345"/>
      <c r="L2" s="345"/>
      <c r="M2" s="87"/>
      <c r="O2" s="249"/>
    </row>
    <row r="3" spans="1:15" s="4" customFormat="1" ht="12" customHeight="1">
      <c r="A3" s="248"/>
      <c r="B3" s="339" t="s">
        <v>398</v>
      </c>
      <c r="C3" s="339"/>
      <c r="D3" s="339"/>
      <c r="E3" s="339"/>
      <c r="F3" s="339"/>
      <c r="G3" s="339"/>
      <c r="H3" s="339"/>
      <c r="I3" s="357" t="s">
        <v>213</v>
      </c>
      <c r="J3" s="357"/>
      <c r="K3" s="87"/>
      <c r="L3" s="87"/>
      <c r="M3" s="62" t="s">
        <v>8</v>
      </c>
      <c r="O3" s="249"/>
    </row>
    <row r="4" spans="1:15" s="4" customFormat="1" ht="12" customHeight="1">
      <c r="A4" s="213"/>
      <c r="B4" s="88"/>
      <c r="C4" s="88"/>
      <c r="D4" s="88"/>
      <c r="E4" s="88"/>
      <c r="H4" s="51" t="s">
        <v>2</v>
      </c>
      <c r="I4" s="50" t="s">
        <v>3</v>
      </c>
      <c r="J4" s="50"/>
      <c r="K4" s="88"/>
      <c r="L4" s="88"/>
      <c r="M4" s="88"/>
      <c r="O4" s="249"/>
    </row>
    <row r="5" spans="1:15" s="64" customFormat="1" ht="24" customHeight="1">
      <c r="A5" s="91" t="s">
        <v>8</v>
      </c>
      <c r="B5" s="358" t="s">
        <v>216</v>
      </c>
      <c r="C5" s="366"/>
      <c r="D5" s="102" t="s">
        <v>223</v>
      </c>
      <c r="E5" s="358" t="s">
        <v>388</v>
      </c>
      <c r="F5" s="364"/>
      <c r="G5" s="396" t="s">
        <v>224</v>
      </c>
      <c r="H5" s="397"/>
      <c r="I5" s="395" t="s">
        <v>207</v>
      </c>
      <c r="J5" s="395"/>
      <c r="K5" s="95" t="s">
        <v>8</v>
      </c>
      <c r="L5" s="95" t="s">
        <v>8</v>
      </c>
      <c r="M5" s="95" t="s">
        <v>8</v>
      </c>
      <c r="N5" s="91" t="s">
        <v>8</v>
      </c>
      <c r="O5" s="190" t="s">
        <v>8</v>
      </c>
    </row>
    <row r="6" spans="1:15" s="64" customFormat="1" ht="12" customHeight="1">
      <c r="A6" s="96" t="s">
        <v>8</v>
      </c>
      <c r="B6" s="359"/>
      <c r="C6" s="369"/>
      <c r="D6" s="377" t="s">
        <v>406</v>
      </c>
      <c r="E6" s="359"/>
      <c r="F6" s="365"/>
      <c r="G6" s="406" t="s">
        <v>5</v>
      </c>
      <c r="H6" s="116" t="s">
        <v>8</v>
      </c>
      <c r="I6" s="391" t="s">
        <v>226</v>
      </c>
      <c r="J6" s="391"/>
      <c r="K6" s="391"/>
      <c r="L6" s="391"/>
      <c r="M6" s="391"/>
      <c r="N6" s="392"/>
      <c r="O6" s="196" t="s">
        <v>8</v>
      </c>
    </row>
    <row r="7" spans="1:15" s="64" customFormat="1" ht="12" customHeight="1">
      <c r="A7" s="96" t="s">
        <v>8</v>
      </c>
      <c r="B7" s="359"/>
      <c r="C7" s="369"/>
      <c r="D7" s="378"/>
      <c r="E7" s="359"/>
      <c r="F7" s="365"/>
      <c r="G7" s="407"/>
      <c r="H7" s="116" t="s">
        <v>8</v>
      </c>
      <c r="I7" s="371"/>
      <c r="J7" s="371"/>
      <c r="K7" s="371"/>
      <c r="L7" s="371"/>
      <c r="M7" s="371"/>
      <c r="N7" s="393"/>
      <c r="O7" s="196" t="s">
        <v>8</v>
      </c>
    </row>
    <row r="8" spans="1:15" s="64" customFormat="1" ht="19.5" customHeight="1">
      <c r="A8" s="96" t="s">
        <v>8</v>
      </c>
      <c r="B8" s="359"/>
      <c r="C8" s="369"/>
      <c r="D8" s="378"/>
      <c r="E8" s="359"/>
      <c r="F8" s="365"/>
      <c r="G8" s="407"/>
      <c r="I8" s="95" t="s">
        <v>8</v>
      </c>
      <c r="J8" s="95" t="s">
        <v>8</v>
      </c>
      <c r="K8" s="95" t="s">
        <v>8</v>
      </c>
      <c r="L8" s="91" t="s">
        <v>8</v>
      </c>
      <c r="M8" s="93" t="s">
        <v>8</v>
      </c>
      <c r="N8" s="91" t="s">
        <v>8</v>
      </c>
      <c r="O8" s="196" t="s">
        <v>8</v>
      </c>
    </row>
    <row r="9" spans="1:15" s="64" customFormat="1" ht="20.25" customHeight="1">
      <c r="A9" s="99" t="s">
        <v>191</v>
      </c>
      <c r="B9" s="359"/>
      <c r="C9" s="369"/>
      <c r="D9" s="378"/>
      <c r="E9" s="359"/>
      <c r="F9" s="365"/>
      <c r="G9" s="407"/>
      <c r="H9" s="117" t="s">
        <v>227</v>
      </c>
      <c r="I9" s="116" t="s">
        <v>8</v>
      </c>
      <c r="J9" s="86" t="s">
        <v>8</v>
      </c>
      <c r="K9" s="86" t="s">
        <v>8</v>
      </c>
      <c r="L9" s="96" t="s">
        <v>8</v>
      </c>
      <c r="M9" s="378" t="s">
        <v>228</v>
      </c>
      <c r="N9" s="378"/>
      <c r="O9" s="196" t="s">
        <v>191</v>
      </c>
    </row>
    <row r="10" spans="1:15" s="64" customFormat="1" ht="15" customHeight="1">
      <c r="A10" s="99" t="s">
        <v>195</v>
      </c>
      <c r="B10" s="359"/>
      <c r="C10" s="369"/>
      <c r="D10" s="378"/>
      <c r="E10" s="359"/>
      <c r="F10" s="365"/>
      <c r="G10" s="407"/>
      <c r="H10" s="117" t="s">
        <v>230</v>
      </c>
      <c r="I10" s="116" t="s">
        <v>8</v>
      </c>
      <c r="J10" s="386" t="s">
        <v>231</v>
      </c>
      <c r="K10" s="386"/>
      <c r="L10" s="96" t="s">
        <v>8</v>
      </c>
      <c r="M10" s="378" t="s">
        <v>229</v>
      </c>
      <c r="N10" s="378"/>
      <c r="O10" s="196" t="s">
        <v>195</v>
      </c>
    </row>
    <row r="11" spans="1:15" s="64" customFormat="1" ht="18" customHeight="1">
      <c r="A11" s="96" t="s">
        <v>8</v>
      </c>
      <c r="B11" s="359"/>
      <c r="C11" s="369"/>
      <c r="D11" s="378"/>
      <c r="E11" s="359"/>
      <c r="F11" s="365"/>
      <c r="G11" s="407"/>
      <c r="H11" s="117" t="s">
        <v>233</v>
      </c>
      <c r="I11" s="116" t="s">
        <v>8</v>
      </c>
      <c r="J11" s="86" t="s">
        <v>8</v>
      </c>
      <c r="K11" s="86" t="s">
        <v>8</v>
      </c>
      <c r="L11" s="96" t="s">
        <v>8</v>
      </c>
      <c r="M11" s="378" t="s">
        <v>39</v>
      </c>
      <c r="N11" s="378"/>
      <c r="O11" s="196" t="s">
        <v>8</v>
      </c>
    </row>
    <row r="12" spans="1:15" s="64" customFormat="1" ht="21.75" customHeight="1">
      <c r="A12" s="96" t="s">
        <v>8</v>
      </c>
      <c r="B12" s="359"/>
      <c r="C12" s="369"/>
      <c r="D12" s="378"/>
      <c r="E12" s="370"/>
      <c r="F12" s="367"/>
      <c r="G12" s="407"/>
      <c r="H12" s="117" t="s">
        <v>234</v>
      </c>
      <c r="I12" s="116" t="s">
        <v>8</v>
      </c>
      <c r="J12" s="86" t="s">
        <v>8</v>
      </c>
      <c r="K12" s="86" t="s">
        <v>8</v>
      </c>
      <c r="L12" s="96" t="s">
        <v>8</v>
      </c>
      <c r="M12" s="98" t="s">
        <v>8</v>
      </c>
      <c r="N12" s="96" t="s">
        <v>8</v>
      </c>
      <c r="O12" s="196" t="s">
        <v>8</v>
      </c>
    </row>
    <row r="13" spans="1:15" s="64" customFormat="1" ht="16.5" customHeight="1">
      <c r="A13" s="96" t="s">
        <v>8</v>
      </c>
      <c r="B13" s="359"/>
      <c r="C13" s="369"/>
      <c r="D13" s="378"/>
      <c r="E13" s="102" t="s">
        <v>217</v>
      </c>
      <c r="F13" s="409" t="s">
        <v>289</v>
      </c>
      <c r="G13" s="407"/>
      <c r="H13" s="117" t="s">
        <v>407</v>
      </c>
      <c r="I13" s="91" t="s">
        <v>8</v>
      </c>
      <c r="J13" s="358" t="s">
        <v>189</v>
      </c>
      <c r="K13" s="366"/>
      <c r="L13" s="102" t="s">
        <v>235</v>
      </c>
      <c r="M13" s="92" t="s">
        <v>8</v>
      </c>
      <c r="N13" s="102" t="s">
        <v>227</v>
      </c>
      <c r="O13" s="196" t="s">
        <v>8</v>
      </c>
    </row>
    <row r="14" spans="1:15" s="64" customFormat="1" ht="18.75" customHeight="1">
      <c r="A14" s="96" t="s">
        <v>8</v>
      </c>
      <c r="B14" s="359"/>
      <c r="C14" s="369"/>
      <c r="D14" s="378"/>
      <c r="E14" s="100" t="s">
        <v>218</v>
      </c>
      <c r="F14" s="389"/>
      <c r="G14" s="407"/>
      <c r="H14" s="116" t="s">
        <v>8</v>
      </c>
      <c r="I14" s="99" t="s">
        <v>4</v>
      </c>
      <c r="J14" s="370"/>
      <c r="K14" s="368"/>
      <c r="L14" s="100" t="s">
        <v>234</v>
      </c>
      <c r="M14" s="100" t="s">
        <v>4</v>
      </c>
      <c r="N14" s="100" t="s">
        <v>236</v>
      </c>
      <c r="O14" s="196" t="s">
        <v>8</v>
      </c>
    </row>
    <row r="15" spans="1:15" s="64" customFormat="1" ht="17.25" customHeight="1">
      <c r="A15" s="96" t="s">
        <v>8</v>
      </c>
      <c r="B15" s="359"/>
      <c r="C15" s="369"/>
      <c r="D15" s="387"/>
      <c r="E15" s="100" t="s">
        <v>219</v>
      </c>
      <c r="F15" s="410"/>
      <c r="G15" s="408"/>
      <c r="H15" s="116" t="s">
        <v>8</v>
      </c>
      <c r="I15" s="96" t="s">
        <v>8</v>
      </c>
      <c r="J15" s="102" t="s">
        <v>136</v>
      </c>
      <c r="K15" s="102" t="s">
        <v>237</v>
      </c>
      <c r="L15" s="100" t="s">
        <v>413</v>
      </c>
      <c r="M15" s="97" t="s">
        <v>8</v>
      </c>
      <c r="N15" s="100" t="s">
        <v>414</v>
      </c>
      <c r="O15" s="196" t="s">
        <v>8</v>
      </c>
    </row>
    <row r="16" spans="1:15" s="257" customFormat="1" ht="14.25" customHeight="1">
      <c r="A16" s="105" t="s">
        <v>8</v>
      </c>
      <c r="B16" s="360"/>
      <c r="C16" s="394"/>
      <c r="D16" s="274" t="s">
        <v>245</v>
      </c>
      <c r="E16" s="274" t="s">
        <v>246</v>
      </c>
      <c r="F16" s="275" t="s">
        <v>247</v>
      </c>
      <c r="G16" s="106" t="s">
        <v>248</v>
      </c>
      <c r="H16" s="107" t="s">
        <v>249</v>
      </c>
      <c r="I16" s="108" t="s">
        <v>250</v>
      </c>
      <c r="J16" s="106" t="s">
        <v>251</v>
      </c>
      <c r="K16" s="106" t="s">
        <v>252</v>
      </c>
      <c r="L16" s="276" t="s">
        <v>253</v>
      </c>
      <c r="M16" s="275" t="s">
        <v>254</v>
      </c>
      <c r="N16" s="106" t="s">
        <v>255</v>
      </c>
      <c r="O16" s="197" t="s">
        <v>8</v>
      </c>
    </row>
    <row r="17" spans="1:15" s="52" customFormat="1" ht="9.75">
      <c r="A17" s="61"/>
      <c r="B17" s="61"/>
      <c r="C17" s="61"/>
      <c r="D17" s="75"/>
      <c r="E17" s="75"/>
      <c r="F17" s="75"/>
      <c r="G17" s="75"/>
      <c r="H17" s="75"/>
      <c r="I17" s="75"/>
      <c r="J17" s="75"/>
      <c r="K17" s="75"/>
      <c r="L17" s="75"/>
      <c r="M17" s="75"/>
      <c r="N17" s="75"/>
      <c r="O17" s="170"/>
    </row>
    <row r="18" spans="1:15" s="66" customFormat="1" ht="14.25" customHeight="1">
      <c r="A18" s="257"/>
      <c r="D18" s="403" t="s">
        <v>256</v>
      </c>
      <c r="E18" s="403"/>
      <c r="F18" s="403"/>
      <c r="G18" s="403"/>
      <c r="H18" s="403"/>
      <c r="I18" s="402" t="s">
        <v>104</v>
      </c>
      <c r="J18" s="402"/>
      <c r="K18" s="402"/>
      <c r="L18" s="160"/>
      <c r="M18" s="160"/>
      <c r="N18" s="160"/>
      <c r="O18" s="260"/>
    </row>
    <row r="19" spans="1:3" ht="9.75" customHeight="1">
      <c r="A19" s="7" t="s">
        <v>8</v>
      </c>
      <c r="B19" s="110" t="s">
        <v>222</v>
      </c>
      <c r="C19" s="110"/>
    </row>
    <row r="20" spans="1:15" ht="9.75" customHeight="1">
      <c r="A20" s="7">
        <v>52</v>
      </c>
      <c r="B20" s="3" t="s">
        <v>105</v>
      </c>
      <c r="C20" s="3"/>
      <c r="D20" s="126">
        <v>607467</v>
      </c>
      <c r="E20" s="127">
        <v>212635</v>
      </c>
      <c r="F20" s="127">
        <v>168934</v>
      </c>
      <c r="G20" s="127">
        <v>3873967</v>
      </c>
      <c r="H20" s="127">
        <v>492</v>
      </c>
      <c r="I20" s="127">
        <v>2639416</v>
      </c>
      <c r="J20" s="127">
        <v>144052</v>
      </c>
      <c r="K20" s="127">
        <v>2495364</v>
      </c>
      <c r="L20" s="127">
        <v>796</v>
      </c>
      <c r="M20" s="127">
        <v>436121</v>
      </c>
      <c r="N20" s="127">
        <v>55</v>
      </c>
      <c r="O20" s="199">
        <v>52</v>
      </c>
    </row>
    <row r="21" spans="1:15" ht="9.75" customHeight="1">
      <c r="A21" s="7">
        <v>53</v>
      </c>
      <c r="B21" s="3" t="s">
        <v>106</v>
      </c>
      <c r="C21" s="3"/>
      <c r="D21" s="126">
        <v>999593</v>
      </c>
      <c r="E21" s="127">
        <v>2195321</v>
      </c>
      <c r="F21" s="127">
        <v>4090877</v>
      </c>
      <c r="G21" s="127">
        <v>40596208</v>
      </c>
      <c r="H21" s="127">
        <v>1709</v>
      </c>
      <c r="I21" s="127">
        <v>33787524</v>
      </c>
      <c r="J21" s="127">
        <v>10837870</v>
      </c>
      <c r="K21" s="127">
        <v>22949654</v>
      </c>
      <c r="L21" s="127">
        <v>2981</v>
      </c>
      <c r="M21" s="127">
        <v>4327708</v>
      </c>
      <c r="N21" s="127">
        <v>182</v>
      </c>
      <c r="O21" s="199">
        <v>53</v>
      </c>
    </row>
    <row r="22" spans="1:15" ht="9.75" customHeight="1">
      <c r="A22" s="7">
        <v>54</v>
      </c>
      <c r="B22" s="3" t="s">
        <v>107</v>
      </c>
      <c r="C22" s="3"/>
      <c r="D22" s="180" t="s">
        <v>348</v>
      </c>
      <c r="E22" s="127">
        <v>643830</v>
      </c>
      <c r="F22" s="127">
        <v>223097</v>
      </c>
      <c r="G22" s="127">
        <v>6838139</v>
      </c>
      <c r="H22" s="127">
        <v>857</v>
      </c>
      <c r="I22" s="127">
        <v>6476729</v>
      </c>
      <c r="J22" s="127">
        <v>825200</v>
      </c>
      <c r="K22" s="127">
        <v>5651529</v>
      </c>
      <c r="L22" s="127">
        <v>2010</v>
      </c>
      <c r="M22" s="127">
        <v>78289</v>
      </c>
      <c r="N22" s="127">
        <v>10</v>
      </c>
      <c r="O22" s="199">
        <v>54</v>
      </c>
    </row>
    <row r="23" spans="1:15" ht="9.75" customHeight="1">
      <c r="A23" s="7">
        <v>55</v>
      </c>
      <c r="B23" s="14" t="s">
        <v>4</v>
      </c>
      <c r="C23" s="14"/>
      <c r="D23" s="128">
        <f>SUM(D20:D22)</f>
        <v>1607060</v>
      </c>
      <c r="E23" s="22">
        <f>SUM(E20:E22)</f>
        <v>3051786</v>
      </c>
      <c r="F23" s="22">
        <f aca="true" t="shared" si="0" ref="F23:M23">SUM(F20:F22)</f>
        <v>4482908</v>
      </c>
      <c r="G23" s="22">
        <f t="shared" si="0"/>
        <v>51308314</v>
      </c>
      <c r="H23" s="22">
        <v>1295</v>
      </c>
      <c r="I23" s="22">
        <f t="shared" si="0"/>
        <v>42903669</v>
      </c>
      <c r="J23" s="22">
        <f t="shared" si="0"/>
        <v>11807122</v>
      </c>
      <c r="K23" s="22">
        <f t="shared" si="0"/>
        <v>31096547</v>
      </c>
      <c r="L23" s="22">
        <v>2401</v>
      </c>
      <c r="M23" s="22">
        <f t="shared" si="0"/>
        <v>4842118</v>
      </c>
      <c r="N23" s="22">
        <v>122</v>
      </c>
      <c r="O23" s="199">
        <v>55</v>
      </c>
    </row>
    <row r="24" spans="1:15" ht="9.75" customHeight="1">
      <c r="A24" s="7"/>
      <c r="B24" s="3"/>
      <c r="C24" s="3"/>
      <c r="D24" s="126"/>
      <c r="E24" s="127"/>
      <c r="F24" s="127"/>
      <c r="G24" s="127"/>
      <c r="H24" s="127"/>
      <c r="I24" s="127"/>
      <c r="J24" s="127"/>
      <c r="K24" s="127"/>
      <c r="L24" s="127"/>
      <c r="M24" s="127"/>
      <c r="N24" s="127"/>
      <c r="O24" s="199"/>
    </row>
    <row r="25" spans="1:15" ht="9.75" customHeight="1">
      <c r="A25" s="25" t="s">
        <v>8</v>
      </c>
      <c r="B25" s="110" t="s">
        <v>221</v>
      </c>
      <c r="C25" s="110"/>
      <c r="D25" s="126"/>
      <c r="E25" s="127"/>
      <c r="F25" s="127"/>
      <c r="G25" s="127"/>
      <c r="H25" s="127"/>
      <c r="I25" s="127"/>
      <c r="J25" s="127"/>
      <c r="K25" s="127"/>
      <c r="L25" s="127"/>
      <c r="M25" s="127"/>
      <c r="N25" s="127"/>
      <c r="O25" s="201" t="s">
        <v>8</v>
      </c>
    </row>
    <row r="26" spans="1:15" ht="9.75" customHeight="1">
      <c r="A26" s="7">
        <v>56</v>
      </c>
      <c r="B26" s="3" t="s">
        <v>108</v>
      </c>
      <c r="C26" s="3"/>
      <c r="D26" s="126">
        <v>356594</v>
      </c>
      <c r="E26" s="127">
        <v>1851539</v>
      </c>
      <c r="F26" s="127">
        <v>541296</v>
      </c>
      <c r="G26" s="127">
        <v>11328551</v>
      </c>
      <c r="H26" s="127">
        <v>527</v>
      </c>
      <c r="I26" s="127">
        <v>10151972</v>
      </c>
      <c r="J26" s="127">
        <v>3536268</v>
      </c>
      <c r="K26" s="127">
        <v>6615704</v>
      </c>
      <c r="L26" s="127">
        <v>1206</v>
      </c>
      <c r="M26" s="127">
        <v>284051</v>
      </c>
      <c r="N26" s="127">
        <v>13</v>
      </c>
      <c r="O26" s="199">
        <v>56</v>
      </c>
    </row>
    <row r="27" spans="1:15" ht="9.75" customHeight="1">
      <c r="A27" s="7">
        <v>57</v>
      </c>
      <c r="B27" s="3" t="s">
        <v>109</v>
      </c>
      <c r="C27" s="3"/>
      <c r="D27" s="180" t="s">
        <v>348</v>
      </c>
      <c r="E27" s="127">
        <v>1506828</v>
      </c>
      <c r="F27" s="127">
        <v>672392</v>
      </c>
      <c r="G27" s="127">
        <v>11181112</v>
      </c>
      <c r="H27" s="127">
        <v>434</v>
      </c>
      <c r="I27" s="127">
        <v>10371625</v>
      </c>
      <c r="J27" s="127">
        <v>4886450</v>
      </c>
      <c r="K27" s="127">
        <v>5485175</v>
      </c>
      <c r="L27" s="127">
        <v>998</v>
      </c>
      <c r="M27" s="127">
        <v>547637</v>
      </c>
      <c r="N27" s="127">
        <v>21</v>
      </c>
      <c r="O27" s="199">
        <v>57</v>
      </c>
    </row>
    <row r="28" spans="1:15" ht="9.75" customHeight="1">
      <c r="A28" s="7">
        <v>58</v>
      </c>
      <c r="B28" s="3" t="s">
        <v>110</v>
      </c>
      <c r="C28" s="3"/>
      <c r="D28" s="126">
        <v>477570</v>
      </c>
      <c r="E28" s="127">
        <v>423624</v>
      </c>
      <c r="F28" s="127">
        <v>1092959</v>
      </c>
      <c r="G28" s="127">
        <v>18006897</v>
      </c>
      <c r="H28" s="127">
        <v>641</v>
      </c>
      <c r="I28" s="127">
        <v>15522827</v>
      </c>
      <c r="J28" s="127">
        <v>7935358</v>
      </c>
      <c r="K28" s="127">
        <v>7587469</v>
      </c>
      <c r="L28" s="127">
        <v>1389</v>
      </c>
      <c r="M28" s="127">
        <v>1656113</v>
      </c>
      <c r="N28" s="127">
        <v>59</v>
      </c>
      <c r="O28" s="199">
        <v>58</v>
      </c>
    </row>
    <row r="29" spans="1:15" ht="9.75" customHeight="1">
      <c r="A29" s="7">
        <v>59</v>
      </c>
      <c r="B29" s="3" t="s">
        <v>111</v>
      </c>
      <c r="C29" s="3"/>
      <c r="D29" s="126">
        <v>755064</v>
      </c>
      <c r="E29" s="127">
        <v>384568</v>
      </c>
      <c r="F29" s="127">
        <v>435156</v>
      </c>
      <c r="G29" s="127">
        <v>10742906</v>
      </c>
      <c r="H29" s="127">
        <v>531</v>
      </c>
      <c r="I29" s="127">
        <v>9216261</v>
      </c>
      <c r="J29" s="127">
        <v>2334420</v>
      </c>
      <c r="K29" s="127">
        <v>6881841</v>
      </c>
      <c r="L29" s="127">
        <v>1171</v>
      </c>
      <c r="M29" s="127">
        <v>257596</v>
      </c>
      <c r="N29" s="127">
        <v>13</v>
      </c>
      <c r="O29" s="199">
        <v>59</v>
      </c>
    </row>
    <row r="30" spans="1:15" ht="9.75" customHeight="1">
      <c r="A30" s="7">
        <v>60</v>
      </c>
      <c r="B30" s="3" t="s">
        <v>106</v>
      </c>
      <c r="C30" s="3"/>
      <c r="D30" s="126">
        <v>1048242</v>
      </c>
      <c r="E30" s="127">
        <v>826696</v>
      </c>
      <c r="F30" s="127">
        <v>2537129</v>
      </c>
      <c r="G30" s="127">
        <v>28909333</v>
      </c>
      <c r="H30" s="127">
        <v>733</v>
      </c>
      <c r="I30" s="127">
        <v>24596235</v>
      </c>
      <c r="J30" s="127">
        <v>13506768</v>
      </c>
      <c r="K30" s="127">
        <v>11089467</v>
      </c>
      <c r="L30" s="127">
        <v>1480</v>
      </c>
      <c r="M30" s="127">
        <v>2640996</v>
      </c>
      <c r="N30" s="127">
        <v>67</v>
      </c>
      <c r="O30" s="199">
        <v>60</v>
      </c>
    </row>
    <row r="31" spans="1:15" ht="9.75" customHeight="1">
      <c r="A31" s="7">
        <v>61</v>
      </c>
      <c r="B31" s="3" t="s">
        <v>112</v>
      </c>
      <c r="C31" s="3"/>
      <c r="D31" s="126">
        <v>460143</v>
      </c>
      <c r="E31" s="127">
        <v>661213</v>
      </c>
      <c r="F31" s="127">
        <v>825882</v>
      </c>
      <c r="G31" s="127">
        <v>16596215</v>
      </c>
      <c r="H31" s="127">
        <v>568</v>
      </c>
      <c r="I31" s="127">
        <v>14442750</v>
      </c>
      <c r="J31" s="127">
        <v>6092167</v>
      </c>
      <c r="K31" s="127">
        <v>8350583</v>
      </c>
      <c r="L31" s="127">
        <v>1226</v>
      </c>
      <c r="M31" s="127">
        <v>1395315</v>
      </c>
      <c r="N31" s="127">
        <v>48</v>
      </c>
      <c r="O31" s="199">
        <v>61</v>
      </c>
    </row>
    <row r="32" spans="1:15" ht="9.75" customHeight="1">
      <c r="A32" s="7">
        <v>62</v>
      </c>
      <c r="B32" s="3" t="s">
        <v>113</v>
      </c>
      <c r="C32" s="3"/>
      <c r="D32" s="126">
        <v>551359</v>
      </c>
      <c r="E32" s="127">
        <v>388203</v>
      </c>
      <c r="F32" s="127">
        <v>776225</v>
      </c>
      <c r="G32" s="127">
        <v>10031020</v>
      </c>
      <c r="H32" s="127">
        <v>674</v>
      </c>
      <c r="I32" s="127">
        <v>9012796</v>
      </c>
      <c r="J32" s="127">
        <v>6234109</v>
      </c>
      <c r="K32" s="127">
        <v>2778687</v>
      </c>
      <c r="L32" s="127">
        <v>1568</v>
      </c>
      <c r="M32" s="127">
        <v>197573</v>
      </c>
      <c r="N32" s="127">
        <v>13</v>
      </c>
      <c r="O32" s="199">
        <v>62</v>
      </c>
    </row>
    <row r="33" spans="1:15" ht="9.75" customHeight="1">
      <c r="A33" s="7">
        <v>63</v>
      </c>
      <c r="B33" s="14" t="s">
        <v>4</v>
      </c>
      <c r="C33" s="14"/>
      <c r="D33" s="128">
        <f>SUM(D26:D32)</f>
        <v>3648972</v>
      </c>
      <c r="E33" s="22">
        <f aca="true" t="shared" si="1" ref="E33:M33">SUM(E26:E32)</f>
        <v>6042671</v>
      </c>
      <c r="F33" s="22">
        <f t="shared" si="1"/>
        <v>6881039</v>
      </c>
      <c r="G33" s="22">
        <f t="shared" si="1"/>
        <v>106796034</v>
      </c>
      <c r="H33" s="22">
        <v>596</v>
      </c>
      <c r="I33" s="22">
        <f t="shared" si="1"/>
        <v>93314466</v>
      </c>
      <c r="J33" s="22">
        <f t="shared" si="1"/>
        <v>44525540</v>
      </c>
      <c r="K33" s="22">
        <f t="shared" si="1"/>
        <v>48788926</v>
      </c>
      <c r="L33" s="22">
        <v>1296</v>
      </c>
      <c r="M33" s="22">
        <f t="shared" si="1"/>
        <v>6979281</v>
      </c>
      <c r="N33" s="22">
        <v>39</v>
      </c>
      <c r="O33" s="199">
        <v>63</v>
      </c>
    </row>
    <row r="34" spans="1:15" ht="9.75" customHeight="1">
      <c r="A34" s="7">
        <v>64</v>
      </c>
      <c r="B34" s="20" t="s">
        <v>64</v>
      </c>
      <c r="C34" s="20"/>
      <c r="D34" s="128">
        <f>D23+D33</f>
        <v>5256032</v>
      </c>
      <c r="E34" s="22">
        <f aca="true" t="shared" si="2" ref="E34:M34">E23+E33</f>
        <v>9094457</v>
      </c>
      <c r="F34" s="22">
        <f t="shared" si="2"/>
        <v>11363947</v>
      </c>
      <c r="G34" s="22">
        <f t="shared" si="2"/>
        <v>158104348</v>
      </c>
      <c r="H34" s="22">
        <v>723</v>
      </c>
      <c r="I34" s="22">
        <f t="shared" si="2"/>
        <v>136218135</v>
      </c>
      <c r="J34" s="22">
        <f t="shared" si="2"/>
        <v>56332662</v>
      </c>
      <c r="K34" s="22">
        <f t="shared" si="2"/>
        <v>79885473</v>
      </c>
      <c r="L34" s="22">
        <v>1516</v>
      </c>
      <c r="M34" s="22">
        <f t="shared" si="2"/>
        <v>11821399</v>
      </c>
      <c r="N34" s="22">
        <v>54</v>
      </c>
      <c r="O34" s="199">
        <v>64</v>
      </c>
    </row>
    <row r="35" spans="1:15" ht="6.75" customHeight="1">
      <c r="A35" s="7"/>
      <c r="B35" s="20"/>
      <c r="C35" s="20"/>
      <c r="D35" s="22"/>
      <c r="E35" s="22"/>
      <c r="F35" s="22"/>
      <c r="G35" s="22"/>
      <c r="H35" s="22"/>
      <c r="I35" s="22"/>
      <c r="J35" s="22"/>
      <c r="K35" s="22"/>
      <c r="L35" s="22"/>
      <c r="M35" s="22"/>
      <c r="N35" s="22"/>
      <c r="O35" s="199"/>
    </row>
    <row r="36" spans="1:15" s="66" customFormat="1" ht="15.75" customHeight="1">
      <c r="A36" s="259"/>
      <c r="D36" s="129"/>
      <c r="E36" s="129"/>
      <c r="F36" s="129"/>
      <c r="G36" s="129"/>
      <c r="H36" s="137" t="s">
        <v>256</v>
      </c>
      <c r="I36" s="138" t="s">
        <v>114</v>
      </c>
      <c r="J36" s="130"/>
      <c r="K36" s="130"/>
      <c r="L36" s="130"/>
      <c r="M36" s="129"/>
      <c r="N36" s="129"/>
      <c r="O36" s="199"/>
    </row>
    <row r="37" spans="1:15" ht="9.75" customHeight="1">
      <c r="A37" s="7" t="s">
        <v>8</v>
      </c>
      <c r="B37" s="110" t="s">
        <v>222</v>
      </c>
      <c r="C37" s="110"/>
      <c r="D37" s="127"/>
      <c r="E37" s="127"/>
      <c r="F37" s="127"/>
      <c r="G37" s="127"/>
      <c r="H37" s="127"/>
      <c r="I37" s="127"/>
      <c r="J37" s="127"/>
      <c r="K37" s="127"/>
      <c r="L37" s="127"/>
      <c r="M37" s="127"/>
      <c r="N37" s="127"/>
      <c r="O37" s="199" t="s">
        <v>8</v>
      </c>
    </row>
    <row r="38" spans="1:15" ht="9.75" customHeight="1">
      <c r="A38" s="7">
        <v>65</v>
      </c>
      <c r="B38" s="3" t="s">
        <v>115</v>
      </c>
      <c r="C38" s="3"/>
      <c r="D38" s="126">
        <v>339177</v>
      </c>
      <c r="E38" s="127">
        <v>612151</v>
      </c>
      <c r="F38" s="127">
        <v>58962</v>
      </c>
      <c r="G38" s="127">
        <v>8746589</v>
      </c>
      <c r="H38" s="127">
        <v>718</v>
      </c>
      <c r="I38" s="127">
        <v>7788672</v>
      </c>
      <c r="J38" s="127">
        <v>1577155</v>
      </c>
      <c r="K38" s="127">
        <v>6211517</v>
      </c>
      <c r="L38" s="127">
        <v>1442</v>
      </c>
      <c r="M38" s="127">
        <v>483632</v>
      </c>
      <c r="N38" s="127">
        <v>40</v>
      </c>
      <c r="O38" s="199">
        <v>65</v>
      </c>
    </row>
    <row r="39" spans="1:15" ht="9.75" customHeight="1">
      <c r="A39" s="7">
        <v>66</v>
      </c>
      <c r="B39" s="3" t="s">
        <v>116</v>
      </c>
      <c r="C39" s="3"/>
      <c r="D39" s="180" t="s">
        <v>348</v>
      </c>
      <c r="E39" s="127">
        <v>1410350</v>
      </c>
      <c r="F39" s="127">
        <v>572507</v>
      </c>
      <c r="G39" s="127">
        <v>7420391</v>
      </c>
      <c r="H39" s="127">
        <v>578</v>
      </c>
      <c r="I39" s="127">
        <v>6242724</v>
      </c>
      <c r="J39" s="127">
        <v>1757927</v>
      </c>
      <c r="K39" s="127">
        <v>4484797</v>
      </c>
      <c r="L39" s="127">
        <v>1237</v>
      </c>
      <c r="M39" s="127">
        <v>774794</v>
      </c>
      <c r="N39" s="127">
        <v>60</v>
      </c>
      <c r="O39" s="199">
        <v>66</v>
      </c>
    </row>
    <row r="40" spans="1:15" ht="9.75" customHeight="1">
      <c r="A40" s="7">
        <v>67</v>
      </c>
      <c r="B40" s="3" t="s">
        <v>117</v>
      </c>
      <c r="C40" s="3"/>
      <c r="D40" s="180" t="s">
        <v>348</v>
      </c>
      <c r="E40" s="127">
        <v>368844</v>
      </c>
      <c r="F40" s="127">
        <v>265523</v>
      </c>
      <c r="G40" s="127">
        <v>4932799</v>
      </c>
      <c r="H40" s="127">
        <v>676</v>
      </c>
      <c r="I40" s="127">
        <v>4099115</v>
      </c>
      <c r="J40" s="127">
        <v>1098291</v>
      </c>
      <c r="K40" s="127">
        <v>3000824</v>
      </c>
      <c r="L40" s="127">
        <v>1342</v>
      </c>
      <c r="M40" s="127">
        <v>742182</v>
      </c>
      <c r="N40" s="127">
        <v>102</v>
      </c>
      <c r="O40" s="199">
        <v>67</v>
      </c>
    </row>
    <row r="41" spans="1:15" ht="9.75" customHeight="1">
      <c r="A41" s="7">
        <v>68</v>
      </c>
      <c r="B41" s="3" t="s">
        <v>118</v>
      </c>
      <c r="C41" s="3"/>
      <c r="D41" s="126">
        <v>712899</v>
      </c>
      <c r="E41" s="127">
        <v>352822</v>
      </c>
      <c r="F41" s="127">
        <v>354019</v>
      </c>
      <c r="G41" s="127">
        <v>4175957</v>
      </c>
      <c r="H41" s="127">
        <v>502</v>
      </c>
      <c r="I41" s="127">
        <v>3020336</v>
      </c>
      <c r="J41" s="179">
        <v>573</v>
      </c>
      <c r="K41" s="127">
        <v>3019763</v>
      </c>
      <c r="L41" s="127">
        <v>877</v>
      </c>
      <c r="M41" s="127">
        <v>357616</v>
      </c>
      <c r="N41" s="127">
        <v>43</v>
      </c>
      <c r="O41" s="199">
        <v>68</v>
      </c>
    </row>
    <row r="42" spans="1:15" ht="9.75" customHeight="1">
      <c r="A42" s="7">
        <v>69</v>
      </c>
      <c r="B42" s="14" t="s">
        <v>4</v>
      </c>
      <c r="C42" s="14"/>
      <c r="D42" s="128">
        <f>SUM(D38:D41)</f>
        <v>1052076</v>
      </c>
      <c r="E42" s="22">
        <f>SUM(E38:E41)</f>
        <v>2744167</v>
      </c>
      <c r="F42" s="22">
        <f aca="true" t="shared" si="3" ref="F42:M42">SUM(F38:F41)</f>
        <v>1251011</v>
      </c>
      <c r="G42" s="22">
        <f t="shared" si="3"/>
        <v>25275736</v>
      </c>
      <c r="H42" s="22">
        <v>662</v>
      </c>
      <c r="I42" s="22">
        <f t="shared" si="3"/>
        <v>21150847</v>
      </c>
      <c r="J42" s="22">
        <f t="shared" si="3"/>
        <v>4433946</v>
      </c>
      <c r="K42" s="22">
        <f t="shared" si="3"/>
        <v>16716901</v>
      </c>
      <c r="L42" s="272">
        <v>1248</v>
      </c>
      <c r="M42" s="22">
        <f t="shared" si="3"/>
        <v>2358224</v>
      </c>
      <c r="N42" s="272">
        <v>58</v>
      </c>
      <c r="O42" s="199">
        <v>69</v>
      </c>
    </row>
    <row r="43" spans="1:15" ht="9.75" customHeight="1">
      <c r="A43" s="7"/>
      <c r="B43" s="3"/>
      <c r="C43" s="3"/>
      <c r="D43" s="126"/>
      <c r="E43" s="127"/>
      <c r="F43" s="127"/>
      <c r="G43" s="127"/>
      <c r="H43" s="127"/>
      <c r="I43" s="127"/>
      <c r="J43" s="127"/>
      <c r="K43" s="127"/>
      <c r="L43" s="127"/>
      <c r="M43" s="127"/>
      <c r="N43" s="127"/>
      <c r="O43" s="199"/>
    </row>
    <row r="44" spans="1:15" ht="9.75" customHeight="1">
      <c r="A44" s="7" t="s">
        <v>8</v>
      </c>
      <c r="B44" s="110" t="s">
        <v>221</v>
      </c>
      <c r="C44" s="110"/>
      <c r="D44" s="126"/>
      <c r="E44" s="127"/>
      <c r="F44" s="127"/>
      <c r="G44" s="127"/>
      <c r="H44" s="127"/>
      <c r="I44" s="127"/>
      <c r="J44" s="127"/>
      <c r="K44" s="127"/>
      <c r="L44" s="127"/>
      <c r="M44" s="127"/>
      <c r="N44" s="127"/>
      <c r="O44" s="199" t="s">
        <v>8</v>
      </c>
    </row>
    <row r="45" spans="1:15" ht="9.75" customHeight="1">
      <c r="A45" s="7">
        <v>70</v>
      </c>
      <c r="B45" s="3" t="s">
        <v>115</v>
      </c>
      <c r="C45" s="3"/>
      <c r="D45" s="180" t="s">
        <v>348</v>
      </c>
      <c r="E45" s="179">
        <v>678249</v>
      </c>
      <c r="F45" s="179">
        <v>1605459</v>
      </c>
      <c r="G45" s="179">
        <v>24853263</v>
      </c>
      <c r="H45" s="179">
        <v>801</v>
      </c>
      <c r="I45" s="179">
        <v>23414793</v>
      </c>
      <c r="J45" s="179">
        <v>11406669</v>
      </c>
      <c r="K45" s="179">
        <v>12008124</v>
      </c>
      <c r="L45" s="179">
        <v>1830</v>
      </c>
      <c r="M45" s="179">
        <v>990914</v>
      </c>
      <c r="N45" s="179">
        <v>32</v>
      </c>
      <c r="O45" s="199">
        <v>70</v>
      </c>
    </row>
    <row r="46" spans="1:15" ht="9.75" customHeight="1">
      <c r="A46" s="7">
        <v>71</v>
      </c>
      <c r="B46" s="3" t="s">
        <v>116</v>
      </c>
      <c r="C46" s="3"/>
      <c r="D46" s="180" t="s">
        <v>348</v>
      </c>
      <c r="E46" s="179">
        <v>1161187</v>
      </c>
      <c r="F46" s="179">
        <v>665447</v>
      </c>
      <c r="G46" s="179">
        <v>15642903</v>
      </c>
      <c r="H46" s="179">
        <v>732</v>
      </c>
      <c r="I46" s="179">
        <v>15217596</v>
      </c>
      <c r="J46" s="179">
        <v>8294782</v>
      </c>
      <c r="K46" s="179">
        <v>6922814</v>
      </c>
      <c r="L46" s="179">
        <v>1747</v>
      </c>
      <c r="M46" s="179">
        <v>172414</v>
      </c>
      <c r="N46" s="179">
        <v>8</v>
      </c>
      <c r="O46" s="199">
        <v>71</v>
      </c>
    </row>
    <row r="47" spans="1:15" ht="9.75" customHeight="1">
      <c r="A47" s="7">
        <v>72</v>
      </c>
      <c r="B47" s="3" t="s">
        <v>117</v>
      </c>
      <c r="C47" s="3"/>
      <c r="D47" s="180">
        <v>113818</v>
      </c>
      <c r="E47" s="179">
        <v>521995</v>
      </c>
      <c r="F47" s="179">
        <v>770307</v>
      </c>
      <c r="G47" s="179">
        <v>11595904</v>
      </c>
      <c r="H47" s="179">
        <v>680</v>
      </c>
      <c r="I47" s="179">
        <v>10146258</v>
      </c>
      <c r="J47" s="179">
        <v>3819417</v>
      </c>
      <c r="K47" s="179">
        <v>6326841</v>
      </c>
      <c r="L47" s="179">
        <v>1502</v>
      </c>
      <c r="M47" s="179">
        <v>951822</v>
      </c>
      <c r="N47" s="179">
        <v>56</v>
      </c>
      <c r="O47" s="199">
        <v>72</v>
      </c>
    </row>
    <row r="48" spans="1:15" ht="9.75" customHeight="1">
      <c r="A48" s="7">
        <v>73</v>
      </c>
      <c r="B48" s="3" t="s">
        <v>119</v>
      </c>
      <c r="C48" s="3"/>
      <c r="D48" s="180" t="s">
        <v>348</v>
      </c>
      <c r="E48" s="179">
        <v>942906</v>
      </c>
      <c r="F48" s="179">
        <v>1572137</v>
      </c>
      <c r="G48" s="179">
        <v>13654119</v>
      </c>
      <c r="H48" s="179">
        <v>568</v>
      </c>
      <c r="I48" s="179">
        <v>12543229</v>
      </c>
      <c r="J48" s="179">
        <v>6997449</v>
      </c>
      <c r="K48" s="179">
        <v>5545780</v>
      </c>
      <c r="L48" s="179">
        <v>1273</v>
      </c>
      <c r="M48" s="179">
        <v>513169</v>
      </c>
      <c r="N48" s="179">
        <v>21</v>
      </c>
      <c r="O48" s="199">
        <v>73</v>
      </c>
    </row>
    <row r="49" spans="1:15" ht="9.75" customHeight="1">
      <c r="A49" s="7">
        <v>74</v>
      </c>
      <c r="B49" s="3" t="s">
        <v>120</v>
      </c>
      <c r="C49" s="3"/>
      <c r="D49" s="180">
        <v>731690</v>
      </c>
      <c r="E49" s="179">
        <v>360738</v>
      </c>
      <c r="F49" s="179">
        <v>388996</v>
      </c>
      <c r="G49" s="179">
        <v>10594206</v>
      </c>
      <c r="H49" s="179">
        <v>580</v>
      </c>
      <c r="I49" s="179">
        <v>8215935</v>
      </c>
      <c r="J49" s="179">
        <v>1914272</v>
      </c>
      <c r="K49" s="179">
        <v>6301663</v>
      </c>
      <c r="L49" s="179">
        <v>1149</v>
      </c>
      <c r="M49" s="179">
        <v>1354296</v>
      </c>
      <c r="N49" s="179">
        <v>74</v>
      </c>
      <c r="O49" s="199">
        <v>74</v>
      </c>
    </row>
    <row r="50" spans="1:15" ht="9.75" customHeight="1">
      <c r="A50" s="7">
        <v>75</v>
      </c>
      <c r="B50" s="3" t="s">
        <v>121</v>
      </c>
      <c r="C50" s="3"/>
      <c r="D50" s="180">
        <v>481253</v>
      </c>
      <c r="E50" s="179">
        <v>352592</v>
      </c>
      <c r="F50" s="179">
        <v>243544</v>
      </c>
      <c r="G50" s="179">
        <v>8169519</v>
      </c>
      <c r="H50" s="179">
        <v>644</v>
      </c>
      <c r="I50" s="179">
        <v>7139960</v>
      </c>
      <c r="J50" s="179">
        <v>650979</v>
      </c>
      <c r="K50" s="179">
        <v>6488981</v>
      </c>
      <c r="L50" s="179">
        <v>1409</v>
      </c>
      <c r="M50" s="179">
        <v>278805</v>
      </c>
      <c r="N50" s="179">
        <v>22</v>
      </c>
      <c r="O50" s="199">
        <v>75</v>
      </c>
    </row>
    <row r="51" spans="1:15" ht="9.75" customHeight="1">
      <c r="A51" s="7">
        <v>76</v>
      </c>
      <c r="B51" s="3" t="s">
        <v>122</v>
      </c>
      <c r="C51" s="3"/>
      <c r="D51" s="180">
        <v>671907</v>
      </c>
      <c r="E51" s="179">
        <v>226332</v>
      </c>
      <c r="F51" s="179">
        <v>583532</v>
      </c>
      <c r="G51" s="179">
        <v>10252953</v>
      </c>
      <c r="H51" s="179">
        <v>735</v>
      </c>
      <c r="I51" s="179">
        <v>8425692</v>
      </c>
      <c r="J51" s="179">
        <v>1678590</v>
      </c>
      <c r="K51" s="179">
        <v>6747102</v>
      </c>
      <c r="L51" s="179">
        <v>1487</v>
      </c>
      <c r="M51" s="179">
        <v>789330</v>
      </c>
      <c r="N51" s="179">
        <v>57</v>
      </c>
      <c r="O51" s="199">
        <v>76</v>
      </c>
    </row>
    <row r="52" spans="1:15" ht="9.75" customHeight="1">
      <c r="A52" s="7">
        <v>77</v>
      </c>
      <c r="B52" s="3" t="s">
        <v>123</v>
      </c>
      <c r="C52" s="3"/>
      <c r="D52" s="180">
        <v>350178</v>
      </c>
      <c r="E52" s="179">
        <v>299213</v>
      </c>
      <c r="F52" s="179">
        <v>216051</v>
      </c>
      <c r="G52" s="179">
        <v>8508833</v>
      </c>
      <c r="H52" s="179">
        <v>644</v>
      </c>
      <c r="I52" s="179">
        <v>7352897</v>
      </c>
      <c r="J52" s="179">
        <v>1809969</v>
      </c>
      <c r="K52" s="179">
        <v>5542928</v>
      </c>
      <c r="L52" s="179">
        <v>1377</v>
      </c>
      <c r="M52" s="179">
        <v>529358</v>
      </c>
      <c r="N52" s="179">
        <v>40</v>
      </c>
      <c r="O52" s="199">
        <v>77</v>
      </c>
    </row>
    <row r="53" spans="1:15" ht="9.75" customHeight="1">
      <c r="A53" s="7">
        <v>78</v>
      </c>
      <c r="B53" s="3" t="s">
        <v>124</v>
      </c>
      <c r="C53" s="3"/>
      <c r="D53" s="180">
        <v>691162</v>
      </c>
      <c r="E53" s="179">
        <v>421187</v>
      </c>
      <c r="F53" s="179">
        <v>321170</v>
      </c>
      <c r="G53" s="179">
        <v>8650000</v>
      </c>
      <c r="H53" s="179">
        <v>649</v>
      </c>
      <c r="I53" s="179">
        <v>5787754</v>
      </c>
      <c r="J53" s="179">
        <v>416967</v>
      </c>
      <c r="K53" s="179">
        <v>5370787</v>
      </c>
      <c r="L53" s="179">
        <v>1099</v>
      </c>
      <c r="M53" s="179">
        <v>425759</v>
      </c>
      <c r="N53" s="179">
        <v>32</v>
      </c>
      <c r="O53" s="199">
        <v>78</v>
      </c>
    </row>
    <row r="54" spans="1:15" ht="9.75" customHeight="1">
      <c r="A54" s="7">
        <v>79</v>
      </c>
      <c r="B54" s="14" t="s">
        <v>4</v>
      </c>
      <c r="C54" s="14"/>
      <c r="D54" s="128">
        <f>SUM(D45:D53)</f>
        <v>3040008</v>
      </c>
      <c r="E54" s="22">
        <f>SUM(E45:E53)</f>
        <v>4964399</v>
      </c>
      <c r="F54" s="22">
        <f aca="true" t="shared" si="4" ref="F54:M54">SUM(F45:F53)</f>
        <v>6366643</v>
      </c>
      <c r="G54" s="22">
        <f t="shared" si="4"/>
        <v>111921700</v>
      </c>
      <c r="H54" s="22">
        <v>679</v>
      </c>
      <c r="I54" s="22">
        <f t="shared" si="4"/>
        <v>98244114</v>
      </c>
      <c r="J54" s="22">
        <f t="shared" si="4"/>
        <v>36989094</v>
      </c>
      <c r="K54" s="22">
        <f t="shared" si="4"/>
        <v>61255020</v>
      </c>
      <c r="L54" s="22">
        <v>1475</v>
      </c>
      <c r="M54" s="22">
        <f t="shared" si="4"/>
        <v>6005867</v>
      </c>
      <c r="N54" s="22">
        <v>36</v>
      </c>
      <c r="O54" s="199">
        <v>79</v>
      </c>
    </row>
    <row r="55" spans="1:15" ht="9.75" customHeight="1">
      <c r="A55" s="7">
        <v>80</v>
      </c>
      <c r="B55" s="20" t="s">
        <v>65</v>
      </c>
      <c r="C55" s="20"/>
      <c r="D55" s="128">
        <f>D42+D54</f>
        <v>4092084</v>
      </c>
      <c r="E55" s="22">
        <f>E42+E54</f>
        <v>7708566</v>
      </c>
      <c r="F55" s="22">
        <f aca="true" t="shared" si="5" ref="F55:M55">F42+F54</f>
        <v>7617654</v>
      </c>
      <c r="G55" s="22">
        <f t="shared" si="5"/>
        <v>137197436</v>
      </c>
      <c r="H55" s="22">
        <v>668</v>
      </c>
      <c r="I55" s="22">
        <f t="shared" si="5"/>
        <v>119394961</v>
      </c>
      <c r="J55" s="22">
        <f t="shared" si="5"/>
        <v>41423040</v>
      </c>
      <c r="K55" s="22">
        <f t="shared" si="5"/>
        <v>77971921</v>
      </c>
      <c r="L55" s="22">
        <v>1429</v>
      </c>
      <c r="M55" s="22">
        <f t="shared" si="5"/>
        <v>8364091</v>
      </c>
      <c r="N55" s="22">
        <v>41</v>
      </c>
      <c r="O55" s="199">
        <v>80</v>
      </c>
    </row>
    <row r="56" spans="4:15" ht="9.75" customHeight="1">
      <c r="D56" s="127"/>
      <c r="E56" s="127"/>
      <c r="F56" s="127"/>
      <c r="G56" s="127"/>
      <c r="H56" s="127"/>
      <c r="I56" s="127"/>
      <c r="J56" s="127"/>
      <c r="K56" s="127"/>
      <c r="L56" s="127"/>
      <c r="M56" s="127"/>
      <c r="N56" s="127"/>
      <c r="O56" s="249"/>
    </row>
    <row r="57" spans="1:15" ht="13.5" customHeight="1">
      <c r="A57" s="7" t="s">
        <v>8</v>
      </c>
      <c r="B57" s="110"/>
      <c r="C57" s="110"/>
      <c r="D57" s="127"/>
      <c r="E57" s="127"/>
      <c r="F57" s="127"/>
      <c r="G57" s="400" t="s">
        <v>256</v>
      </c>
      <c r="H57" s="400"/>
      <c r="I57" s="401" t="s">
        <v>125</v>
      </c>
      <c r="J57" s="401"/>
      <c r="K57" s="127"/>
      <c r="L57" s="127"/>
      <c r="M57" s="127"/>
      <c r="N57" s="127"/>
      <c r="O57" s="199" t="s">
        <v>8</v>
      </c>
    </row>
    <row r="58" spans="1:15" ht="9" customHeight="1">
      <c r="A58" s="7"/>
      <c r="B58" s="110" t="s">
        <v>9</v>
      </c>
      <c r="C58" s="110"/>
      <c r="D58" s="127"/>
      <c r="E58" s="127"/>
      <c r="F58" s="127"/>
      <c r="G58" s="151"/>
      <c r="H58" s="151"/>
      <c r="I58" s="152"/>
      <c r="J58" s="152"/>
      <c r="K58" s="127"/>
      <c r="L58" s="127"/>
      <c r="M58" s="127"/>
      <c r="N58" s="127"/>
      <c r="O58" s="199"/>
    </row>
    <row r="59" spans="1:15" ht="9.75" customHeight="1">
      <c r="A59" s="7">
        <v>81</v>
      </c>
      <c r="B59" s="3" t="s">
        <v>126</v>
      </c>
      <c r="C59" s="3"/>
      <c r="D59" s="180">
        <v>269317</v>
      </c>
      <c r="E59" s="179">
        <v>332865</v>
      </c>
      <c r="F59" s="179">
        <v>134464</v>
      </c>
      <c r="G59" s="179">
        <v>4514751</v>
      </c>
      <c r="H59" s="179">
        <v>583</v>
      </c>
      <c r="I59" s="179">
        <v>3145198</v>
      </c>
      <c r="J59" s="179">
        <v>676137</v>
      </c>
      <c r="K59" s="179">
        <v>2469061</v>
      </c>
      <c r="L59" s="179">
        <v>957</v>
      </c>
      <c r="M59" s="179">
        <v>911037</v>
      </c>
      <c r="N59" s="179">
        <v>118</v>
      </c>
      <c r="O59" s="199">
        <v>81</v>
      </c>
    </row>
    <row r="60" spans="1:15" ht="9.75" customHeight="1">
      <c r="A60" s="7">
        <v>82</v>
      </c>
      <c r="B60" s="3" t="s">
        <v>127</v>
      </c>
      <c r="C60" s="3"/>
      <c r="D60" s="180" t="s">
        <v>348</v>
      </c>
      <c r="E60" s="179">
        <v>2867131</v>
      </c>
      <c r="F60" s="179">
        <v>2435159</v>
      </c>
      <c r="G60" s="179">
        <v>22654729</v>
      </c>
      <c r="H60" s="179">
        <v>1119</v>
      </c>
      <c r="I60" s="179">
        <v>17906694</v>
      </c>
      <c r="J60" s="179">
        <v>10446682</v>
      </c>
      <c r="K60" s="179">
        <v>7460012</v>
      </c>
      <c r="L60" s="179">
        <v>1939</v>
      </c>
      <c r="M60" s="179">
        <v>2969811</v>
      </c>
      <c r="N60" s="179">
        <v>147</v>
      </c>
      <c r="O60" s="199">
        <v>82</v>
      </c>
    </row>
    <row r="61" spans="1:15" ht="9.75" customHeight="1">
      <c r="A61" s="7">
        <v>83</v>
      </c>
      <c r="B61" s="3" t="s">
        <v>128</v>
      </c>
      <c r="C61" s="3"/>
      <c r="D61" s="180">
        <v>2259249</v>
      </c>
      <c r="E61" s="179">
        <v>4017752</v>
      </c>
      <c r="F61" s="179">
        <v>2894940</v>
      </c>
      <c r="G61" s="179">
        <v>29001069</v>
      </c>
      <c r="H61" s="179">
        <v>1267</v>
      </c>
      <c r="I61" s="179">
        <v>23708614</v>
      </c>
      <c r="J61" s="179">
        <v>9076637</v>
      </c>
      <c r="K61" s="179">
        <v>14631977</v>
      </c>
      <c r="L61" s="179">
        <v>2321</v>
      </c>
      <c r="M61" s="179">
        <v>2608334</v>
      </c>
      <c r="N61" s="179">
        <v>114</v>
      </c>
      <c r="O61" s="199">
        <v>83</v>
      </c>
    </row>
    <row r="62" spans="1:15" ht="9.75" customHeight="1">
      <c r="A62" s="7">
        <v>84</v>
      </c>
      <c r="B62" s="3" t="s">
        <v>129</v>
      </c>
      <c r="C62" s="3"/>
      <c r="D62" s="180" t="s">
        <v>348</v>
      </c>
      <c r="E62" s="179">
        <v>2954743</v>
      </c>
      <c r="F62" s="179">
        <v>13607771</v>
      </c>
      <c r="G62" s="179">
        <v>162678020</v>
      </c>
      <c r="H62" s="179">
        <v>1793</v>
      </c>
      <c r="I62" s="179">
        <v>149035378</v>
      </c>
      <c r="J62" s="179">
        <v>57193197</v>
      </c>
      <c r="K62" s="179">
        <v>91842181</v>
      </c>
      <c r="L62" s="179">
        <v>3542</v>
      </c>
      <c r="M62" s="179">
        <v>10687819</v>
      </c>
      <c r="N62" s="179">
        <v>118</v>
      </c>
      <c r="O62" s="199">
        <v>84</v>
      </c>
    </row>
    <row r="63" spans="1:15" ht="9.75" customHeight="1">
      <c r="A63" s="7">
        <v>85</v>
      </c>
      <c r="B63" s="3" t="s">
        <v>130</v>
      </c>
      <c r="C63" s="3"/>
      <c r="D63" s="180" t="s">
        <v>348</v>
      </c>
      <c r="E63" s="179">
        <v>225017</v>
      </c>
      <c r="F63" s="179">
        <v>92948</v>
      </c>
      <c r="G63" s="179">
        <v>5540148</v>
      </c>
      <c r="H63" s="179">
        <v>704</v>
      </c>
      <c r="I63" s="179">
        <v>1650988</v>
      </c>
      <c r="J63" s="179" t="s">
        <v>348</v>
      </c>
      <c r="K63" s="179">
        <v>1650988</v>
      </c>
      <c r="L63" s="179">
        <v>496</v>
      </c>
      <c r="M63" s="179">
        <v>612031</v>
      </c>
      <c r="N63" s="179">
        <v>78</v>
      </c>
      <c r="O63" s="199">
        <v>85</v>
      </c>
    </row>
    <row r="64" spans="1:15" ht="9.75" customHeight="1">
      <c r="A64" s="7">
        <v>86</v>
      </c>
      <c r="B64" s="14" t="s">
        <v>4</v>
      </c>
      <c r="C64" s="14"/>
      <c r="D64" s="128">
        <f>SUM(D59:D63)</f>
        <v>2528566</v>
      </c>
      <c r="E64" s="22">
        <f>SUM(E59:E63)</f>
        <v>10397508</v>
      </c>
      <c r="F64" s="22">
        <f aca="true" t="shared" si="6" ref="F64:M64">SUM(F59:F63)</f>
        <v>19165282</v>
      </c>
      <c r="G64" s="22">
        <f t="shared" si="6"/>
        <v>224388717</v>
      </c>
      <c r="H64" s="22">
        <v>1501</v>
      </c>
      <c r="I64" s="22">
        <f t="shared" si="6"/>
        <v>195446872</v>
      </c>
      <c r="J64" s="22">
        <f t="shared" si="6"/>
        <v>77392653</v>
      </c>
      <c r="K64" s="22">
        <f t="shared" si="6"/>
        <v>118054219</v>
      </c>
      <c r="L64" s="22">
        <v>3016</v>
      </c>
      <c r="M64" s="22">
        <f t="shared" si="6"/>
        <v>17789032</v>
      </c>
      <c r="N64" s="22">
        <v>119</v>
      </c>
      <c r="O64" s="199">
        <v>86</v>
      </c>
    </row>
    <row r="65" spans="1:15" ht="9.75" customHeight="1">
      <c r="A65" s="7"/>
      <c r="B65" s="14"/>
      <c r="C65" s="14"/>
      <c r="D65" s="126"/>
      <c r="E65" s="127"/>
      <c r="F65" s="127"/>
      <c r="G65" s="127"/>
      <c r="H65" s="127"/>
      <c r="I65" s="127"/>
      <c r="J65" s="127"/>
      <c r="K65" s="127"/>
      <c r="L65" s="127"/>
      <c r="M65" s="127"/>
      <c r="N65" s="127"/>
      <c r="O65" s="199"/>
    </row>
    <row r="66" spans="1:15" ht="9.75" customHeight="1">
      <c r="A66" s="7" t="s">
        <v>8</v>
      </c>
      <c r="B66" s="110" t="s">
        <v>25</v>
      </c>
      <c r="C66" s="110"/>
      <c r="D66" s="126"/>
      <c r="E66" s="127"/>
      <c r="F66" s="127"/>
      <c r="G66" s="127"/>
      <c r="H66" s="127"/>
      <c r="I66" s="127"/>
      <c r="J66" s="127"/>
      <c r="K66" s="127"/>
      <c r="L66" s="127"/>
      <c r="M66" s="127"/>
      <c r="N66" s="127"/>
      <c r="O66" s="199" t="s">
        <v>8</v>
      </c>
    </row>
    <row r="67" spans="1:15" ht="9.75" customHeight="1">
      <c r="A67" s="7">
        <v>87</v>
      </c>
      <c r="B67" s="3" t="s">
        <v>126</v>
      </c>
      <c r="C67" s="3"/>
      <c r="D67" s="126">
        <v>887806</v>
      </c>
      <c r="E67" s="127">
        <v>624387</v>
      </c>
      <c r="F67" s="127">
        <v>1573271</v>
      </c>
      <c r="G67" s="127">
        <v>28628836</v>
      </c>
      <c r="H67" s="127">
        <v>734</v>
      </c>
      <c r="I67" s="127">
        <v>25808167</v>
      </c>
      <c r="J67" s="127">
        <v>10729890</v>
      </c>
      <c r="K67" s="127">
        <v>15078277</v>
      </c>
      <c r="L67" s="127">
        <v>1649</v>
      </c>
      <c r="M67" s="127">
        <v>1310063</v>
      </c>
      <c r="N67" s="127">
        <v>34</v>
      </c>
      <c r="O67" s="199">
        <v>87</v>
      </c>
    </row>
    <row r="68" spans="1:15" ht="9.75" customHeight="1">
      <c r="A68" s="7">
        <v>88</v>
      </c>
      <c r="B68" s="3" t="s">
        <v>131</v>
      </c>
      <c r="C68" s="3"/>
      <c r="D68" s="126">
        <v>988137</v>
      </c>
      <c r="E68" s="127">
        <v>753841</v>
      </c>
      <c r="F68" s="127">
        <v>2169252</v>
      </c>
      <c r="G68" s="127">
        <v>25947111</v>
      </c>
      <c r="H68" s="127">
        <v>930</v>
      </c>
      <c r="I68" s="127">
        <v>23080063</v>
      </c>
      <c r="J68" s="127">
        <v>12152500</v>
      </c>
      <c r="K68" s="127">
        <v>10927563</v>
      </c>
      <c r="L68" s="127">
        <v>1929</v>
      </c>
      <c r="M68" s="127">
        <v>1302084</v>
      </c>
      <c r="N68" s="127">
        <v>47</v>
      </c>
      <c r="O68" s="199">
        <v>88</v>
      </c>
    </row>
    <row r="69" spans="1:15" ht="9.75" customHeight="1">
      <c r="A69" s="7">
        <v>89</v>
      </c>
      <c r="B69" s="3" t="s">
        <v>128</v>
      </c>
      <c r="C69" s="3"/>
      <c r="D69" s="180" t="s">
        <v>348</v>
      </c>
      <c r="E69" s="127">
        <v>762340</v>
      </c>
      <c r="F69" s="127">
        <v>1713840</v>
      </c>
      <c r="G69" s="127">
        <v>20826523</v>
      </c>
      <c r="H69" s="127">
        <v>923</v>
      </c>
      <c r="I69" s="127">
        <v>19400828</v>
      </c>
      <c r="J69" s="127">
        <v>9134086</v>
      </c>
      <c r="K69" s="127">
        <v>10266742</v>
      </c>
      <c r="L69" s="127">
        <v>2034</v>
      </c>
      <c r="M69" s="127">
        <v>1238982</v>
      </c>
      <c r="N69" s="127">
        <v>55</v>
      </c>
      <c r="O69" s="199">
        <v>89</v>
      </c>
    </row>
    <row r="70" spans="1:15" ht="9.75" customHeight="1">
      <c r="A70" s="7">
        <v>90</v>
      </c>
      <c r="B70" s="3" t="s">
        <v>132</v>
      </c>
      <c r="C70" s="3"/>
      <c r="D70" s="126">
        <v>428173</v>
      </c>
      <c r="E70" s="127">
        <v>471351</v>
      </c>
      <c r="F70" s="127">
        <v>2402128</v>
      </c>
      <c r="G70" s="127">
        <v>28516371</v>
      </c>
      <c r="H70" s="127">
        <v>871</v>
      </c>
      <c r="I70" s="127">
        <v>26059056</v>
      </c>
      <c r="J70" s="127">
        <v>14820020</v>
      </c>
      <c r="K70" s="127">
        <v>11239036</v>
      </c>
      <c r="L70" s="127">
        <v>1909</v>
      </c>
      <c r="M70" s="127">
        <v>1320695</v>
      </c>
      <c r="N70" s="127">
        <v>40</v>
      </c>
      <c r="O70" s="199">
        <v>90</v>
      </c>
    </row>
    <row r="71" spans="1:15" ht="9.75" customHeight="1">
      <c r="A71" s="7">
        <v>91</v>
      </c>
      <c r="B71" s="3" t="s">
        <v>133</v>
      </c>
      <c r="C71" s="3"/>
      <c r="D71" s="126">
        <v>732552</v>
      </c>
      <c r="E71" s="127">
        <v>1244967</v>
      </c>
      <c r="F71" s="127">
        <v>1192447</v>
      </c>
      <c r="G71" s="127">
        <v>14475986</v>
      </c>
      <c r="H71" s="127">
        <v>699</v>
      </c>
      <c r="I71" s="127">
        <v>12505067</v>
      </c>
      <c r="J71" s="127">
        <v>3909350</v>
      </c>
      <c r="K71" s="127">
        <v>8595717</v>
      </c>
      <c r="L71" s="127">
        <v>1510</v>
      </c>
      <c r="M71" s="127">
        <v>964852</v>
      </c>
      <c r="N71" s="127">
        <v>47</v>
      </c>
      <c r="O71" s="199">
        <v>91</v>
      </c>
    </row>
    <row r="72" spans="1:15" ht="9.75" customHeight="1">
      <c r="A72" s="7">
        <v>92</v>
      </c>
      <c r="B72" s="3" t="s">
        <v>134</v>
      </c>
      <c r="C72" s="3"/>
      <c r="D72" s="126">
        <v>551503</v>
      </c>
      <c r="E72" s="127">
        <v>431161</v>
      </c>
      <c r="F72" s="127">
        <v>645526</v>
      </c>
      <c r="G72" s="127">
        <v>17584018</v>
      </c>
      <c r="H72" s="127">
        <v>673</v>
      </c>
      <c r="I72" s="127">
        <v>15603273</v>
      </c>
      <c r="J72" s="127">
        <v>4034059</v>
      </c>
      <c r="K72" s="127">
        <v>11569214</v>
      </c>
      <c r="L72" s="127">
        <v>1485</v>
      </c>
      <c r="M72" s="127">
        <v>1131593</v>
      </c>
      <c r="N72" s="127">
        <v>43</v>
      </c>
      <c r="O72" s="199">
        <v>92</v>
      </c>
    </row>
    <row r="73" spans="1:15" ht="9.75" customHeight="1">
      <c r="A73" s="7">
        <v>93</v>
      </c>
      <c r="B73" s="3" t="s">
        <v>135</v>
      </c>
      <c r="C73" s="3"/>
      <c r="D73" s="126">
        <v>699172</v>
      </c>
      <c r="E73" s="127">
        <v>441011</v>
      </c>
      <c r="F73" s="127">
        <v>1005233</v>
      </c>
      <c r="G73" s="127">
        <v>13419548</v>
      </c>
      <c r="H73" s="127">
        <v>693</v>
      </c>
      <c r="I73" s="127">
        <v>11774666</v>
      </c>
      <c r="J73" s="127">
        <v>4866216</v>
      </c>
      <c r="K73" s="127">
        <v>6908450</v>
      </c>
      <c r="L73" s="127">
        <v>1510</v>
      </c>
      <c r="M73" s="127">
        <v>713202</v>
      </c>
      <c r="N73" s="127">
        <v>37</v>
      </c>
      <c r="O73" s="199">
        <v>93</v>
      </c>
    </row>
    <row r="74" spans="1:15" ht="9.75" customHeight="1">
      <c r="A74" s="7">
        <v>94</v>
      </c>
      <c r="B74" s="14" t="s">
        <v>4</v>
      </c>
      <c r="C74" s="14"/>
      <c r="D74" s="128">
        <f>SUM(D67:D73)</f>
        <v>4287343</v>
      </c>
      <c r="E74" s="22">
        <f>SUM(E67:E73)</f>
        <v>4729058</v>
      </c>
      <c r="F74" s="22">
        <f aca="true" t="shared" si="7" ref="F74:M74">SUM(F67:F73)</f>
        <v>10701697</v>
      </c>
      <c r="G74" s="22">
        <f t="shared" si="7"/>
        <v>149398393</v>
      </c>
      <c r="H74" s="22">
        <v>793</v>
      </c>
      <c r="I74" s="22">
        <f t="shared" si="7"/>
        <v>134231120</v>
      </c>
      <c r="J74" s="22">
        <f t="shared" si="7"/>
        <v>59646121</v>
      </c>
      <c r="K74" s="22">
        <f t="shared" si="7"/>
        <v>74584999</v>
      </c>
      <c r="L74" s="22">
        <v>1663</v>
      </c>
      <c r="M74" s="22">
        <f t="shared" si="7"/>
        <v>7981471</v>
      </c>
      <c r="N74" s="22">
        <v>42</v>
      </c>
      <c r="O74" s="199">
        <v>94</v>
      </c>
    </row>
    <row r="75" spans="1:15" ht="9.75" customHeight="1">
      <c r="A75" s="7">
        <v>95</v>
      </c>
      <c r="B75" s="20" t="s">
        <v>66</v>
      </c>
      <c r="C75" s="20"/>
      <c r="D75" s="128">
        <f>D64+D74</f>
        <v>6815909</v>
      </c>
      <c r="E75" s="22">
        <f>E64+E74</f>
        <v>15126566</v>
      </c>
      <c r="F75" s="22">
        <f aca="true" t="shared" si="8" ref="F75:M75">F64+F74</f>
        <v>29866979</v>
      </c>
      <c r="G75" s="22">
        <f t="shared" si="8"/>
        <v>373787110</v>
      </c>
      <c r="H75" s="22">
        <v>1106</v>
      </c>
      <c r="I75" s="22">
        <f t="shared" si="8"/>
        <v>329677992</v>
      </c>
      <c r="J75" s="22">
        <f t="shared" si="8"/>
        <v>137038774</v>
      </c>
      <c r="K75" s="22">
        <f t="shared" si="8"/>
        <v>192639218</v>
      </c>
      <c r="L75" s="22">
        <v>2265</v>
      </c>
      <c r="M75" s="22">
        <f t="shared" si="8"/>
        <v>25770503</v>
      </c>
      <c r="N75" s="22">
        <v>76</v>
      </c>
      <c r="O75" s="199">
        <v>95</v>
      </c>
    </row>
    <row r="76" spans="1:15" ht="7.5" customHeight="1">
      <c r="A76" s="213" t="s">
        <v>36</v>
      </c>
      <c r="B76" s="4"/>
      <c r="C76" s="4"/>
      <c r="D76" s="4"/>
      <c r="E76" s="4"/>
      <c r="F76" s="4"/>
      <c r="G76" s="4"/>
      <c r="H76" s="4"/>
      <c r="I76" s="4"/>
      <c r="J76" s="4"/>
      <c r="K76" s="4"/>
      <c r="L76" s="4"/>
      <c r="M76" s="4"/>
      <c r="N76" s="4"/>
      <c r="O76" s="249"/>
    </row>
    <row r="77" spans="1:15" s="52" customFormat="1" ht="8.25">
      <c r="A77" s="372" t="s">
        <v>149</v>
      </c>
      <c r="B77" s="372"/>
      <c r="C77" s="372"/>
      <c r="D77" s="372"/>
      <c r="E77" s="372"/>
      <c r="F77" s="372"/>
      <c r="G77" s="372"/>
      <c r="O77" s="247"/>
    </row>
    <row r="78" spans="1:15" s="52" customFormat="1" ht="8.25">
      <c r="A78" s="372" t="s">
        <v>333</v>
      </c>
      <c r="B78" s="372"/>
      <c r="C78" s="372"/>
      <c r="D78" s="372"/>
      <c r="E78" s="372"/>
      <c r="F78" s="372"/>
      <c r="G78" s="372"/>
      <c r="O78" s="247"/>
    </row>
    <row r="79" spans="4:15" ht="12.75">
      <c r="D79" s="4"/>
      <c r="E79" s="4"/>
      <c r="F79" s="4"/>
      <c r="G79" s="4"/>
      <c r="H79" s="4"/>
      <c r="I79" s="4"/>
      <c r="J79" s="4"/>
      <c r="K79" s="4"/>
      <c r="L79" s="4"/>
      <c r="M79" s="4"/>
      <c r="N79" s="4"/>
      <c r="O79" s="249"/>
    </row>
    <row r="80" spans="4:15" ht="12.75">
      <c r="D80" s="4"/>
      <c r="E80" s="4"/>
      <c r="F80" s="4"/>
      <c r="G80" s="4"/>
      <c r="H80" s="4"/>
      <c r="I80" s="4"/>
      <c r="J80" s="4"/>
      <c r="K80" s="4"/>
      <c r="L80" s="4"/>
      <c r="M80" s="4"/>
      <c r="N80" s="4"/>
      <c r="O80" s="249"/>
    </row>
    <row r="81" spans="4:15" ht="12.75">
      <c r="D81" s="4"/>
      <c r="E81" s="4"/>
      <c r="F81" s="4"/>
      <c r="G81" s="4"/>
      <c r="H81" s="4"/>
      <c r="I81" s="4"/>
      <c r="J81" s="4"/>
      <c r="K81" s="4"/>
      <c r="L81" s="4"/>
      <c r="M81" s="4"/>
      <c r="N81" s="4"/>
      <c r="O81" s="249"/>
    </row>
    <row r="82" spans="4:15" ht="12.75">
      <c r="D82" s="125"/>
      <c r="E82" s="125"/>
      <c r="F82" s="125"/>
      <c r="G82" s="125"/>
      <c r="H82" s="125"/>
      <c r="I82" s="125"/>
      <c r="J82" s="125"/>
      <c r="K82" s="125"/>
      <c r="L82" s="125"/>
      <c r="M82" s="125"/>
      <c r="N82" s="125"/>
      <c r="O82" s="261"/>
    </row>
  </sheetData>
  <sheetProtection/>
  <mergeCells count="26">
    <mergeCell ref="B3:H3"/>
    <mergeCell ref="I3:J3"/>
    <mergeCell ref="I2:L2"/>
    <mergeCell ref="E1:F1"/>
    <mergeCell ref="G1:H1"/>
    <mergeCell ref="I1:L1"/>
    <mergeCell ref="B2:H2"/>
    <mergeCell ref="A78:G78"/>
    <mergeCell ref="A77:G77"/>
    <mergeCell ref="G57:H57"/>
    <mergeCell ref="M11:N11"/>
    <mergeCell ref="D6:D15"/>
    <mergeCell ref="E5:F12"/>
    <mergeCell ref="F13:F15"/>
    <mergeCell ref="J10:K10"/>
    <mergeCell ref="B5:C16"/>
    <mergeCell ref="M10:N10"/>
    <mergeCell ref="I57:J57"/>
    <mergeCell ref="D18:H18"/>
    <mergeCell ref="I18:K18"/>
    <mergeCell ref="I5:J5"/>
    <mergeCell ref="G5:H5"/>
    <mergeCell ref="G6:G15"/>
    <mergeCell ref="J13:K14"/>
    <mergeCell ref="I6:N7"/>
    <mergeCell ref="M9:N9"/>
  </mergeCells>
  <printOptions/>
  <pageMargins left="0.7874015748031497" right="0.7874015748031497" top="0.5905511811023622" bottom="0.7874015748031497" header="0.5118110236220472" footer="0.5118110236220472"/>
  <pageSetup horizontalDpi="600" verticalDpi="600" orientation="portrait" scale="80" r:id="rId3"/>
  <headerFooter differentOddEven="1" alignWithMargins="0">
    <oddFooter>&amp;C26</oddFooter>
    <evenFooter>&amp;C27</evenFooter>
  </headerFooter>
  <legacyDrawing r:id="rId2"/>
</worksheet>
</file>

<file path=xl/worksheets/sheet13.xml><?xml version="1.0" encoding="utf-8"?>
<worksheet xmlns="http://schemas.openxmlformats.org/spreadsheetml/2006/main" xmlns:r="http://schemas.openxmlformats.org/officeDocument/2006/relationships">
  <dimension ref="A1:M74"/>
  <sheetViews>
    <sheetView view="pageLayout" workbookViewId="0" topLeftCell="A1">
      <selection activeCell="A1" sqref="A1:IV1"/>
    </sheetView>
  </sheetViews>
  <sheetFormatPr defaultColWidth="21.7109375" defaultRowHeight="12.75"/>
  <cols>
    <col min="1" max="1" width="6.7109375" style="213" customWidth="1"/>
    <col min="2" max="2" width="24.00390625" style="4" customWidth="1"/>
    <col min="3" max="3" width="0.85546875" style="4" customWidth="1"/>
    <col min="4" max="4" width="23.00390625" style="4" customWidth="1"/>
    <col min="5" max="5" width="22.8515625" style="4" customWidth="1"/>
    <col min="6" max="6" width="24.00390625" style="4" customWidth="1"/>
    <col min="7" max="7" width="17.8515625" style="4" customWidth="1"/>
    <col min="8" max="8" width="15.7109375" style="4" customWidth="1"/>
    <col min="9" max="9" width="18.57421875" style="4" customWidth="1"/>
    <col min="10" max="10" width="17.8515625" style="4" customWidth="1"/>
    <col min="11" max="11" width="17.140625" style="4" customWidth="1"/>
    <col min="12" max="12" width="17.00390625" style="4" customWidth="1"/>
    <col min="13" max="13" width="5.421875" style="213" customWidth="1"/>
    <col min="14" max="16384" width="21.7109375" style="4" customWidth="1"/>
  </cols>
  <sheetData>
    <row r="1" spans="1:13" ht="12" customHeight="1">
      <c r="A1" s="60"/>
      <c r="B1" s="50"/>
      <c r="C1" s="50"/>
      <c r="D1" s="50"/>
      <c r="E1" s="339" t="s">
        <v>209</v>
      </c>
      <c r="F1" s="339"/>
      <c r="G1" s="345" t="s">
        <v>210</v>
      </c>
      <c r="H1" s="345"/>
      <c r="K1" s="345"/>
      <c r="L1" s="345"/>
      <c r="M1" s="86" t="s">
        <v>8</v>
      </c>
    </row>
    <row r="2" spans="1:10" ht="12" customHeight="1">
      <c r="A2" s="248"/>
      <c r="B2" s="339" t="s">
        <v>211</v>
      </c>
      <c r="C2" s="339"/>
      <c r="D2" s="339"/>
      <c r="E2" s="339"/>
      <c r="F2" s="339"/>
      <c r="G2" s="345" t="s">
        <v>212</v>
      </c>
      <c r="H2" s="345"/>
      <c r="I2" s="345"/>
      <c r="J2" s="345"/>
    </row>
    <row r="3" spans="1:13" ht="12" customHeight="1">
      <c r="A3" s="248"/>
      <c r="B3" s="339" t="s">
        <v>398</v>
      </c>
      <c r="C3" s="339"/>
      <c r="D3" s="339"/>
      <c r="E3" s="339"/>
      <c r="F3" s="339"/>
      <c r="G3" s="345" t="s">
        <v>213</v>
      </c>
      <c r="H3" s="345"/>
      <c r="I3" s="87"/>
      <c r="J3" s="63"/>
      <c r="M3" s="86" t="s">
        <v>8</v>
      </c>
    </row>
    <row r="4" spans="1:13" ht="12" customHeight="1">
      <c r="A4" s="262"/>
      <c r="B4" s="88"/>
      <c r="C4" s="88"/>
      <c r="D4" s="88"/>
      <c r="E4" s="88"/>
      <c r="F4" s="89" t="s">
        <v>2</v>
      </c>
      <c r="G4" s="50" t="s">
        <v>3</v>
      </c>
      <c r="H4" s="88"/>
      <c r="I4" s="88"/>
      <c r="J4" s="88"/>
      <c r="L4" s="50"/>
      <c r="M4" s="60"/>
    </row>
    <row r="5" spans="1:13" s="64" customFormat="1" ht="16.5" customHeight="1">
      <c r="A5" s="91" t="s">
        <v>8</v>
      </c>
      <c r="B5" s="358" t="s">
        <v>216</v>
      </c>
      <c r="C5" s="364"/>
      <c r="D5" s="377" t="s">
        <v>315</v>
      </c>
      <c r="E5" s="93" t="s">
        <v>8</v>
      </c>
      <c r="F5" s="94" t="s">
        <v>214</v>
      </c>
      <c r="G5" s="95" t="s">
        <v>215</v>
      </c>
      <c r="H5" s="95" t="s">
        <v>8</v>
      </c>
      <c r="I5" s="95" t="s">
        <v>8</v>
      </c>
      <c r="J5" s="95" t="s">
        <v>8</v>
      </c>
      <c r="K5" s="95" t="s">
        <v>8</v>
      </c>
      <c r="L5" s="91" t="s">
        <v>8</v>
      </c>
      <c r="M5" s="93" t="s">
        <v>8</v>
      </c>
    </row>
    <row r="6" spans="1:13" s="64" customFormat="1" ht="15" customHeight="1">
      <c r="A6" s="96" t="s">
        <v>8</v>
      </c>
      <c r="B6" s="359"/>
      <c r="C6" s="365"/>
      <c r="D6" s="378"/>
      <c r="E6" s="358" t="s">
        <v>220</v>
      </c>
      <c r="F6" s="364"/>
      <c r="G6" s="364" t="s">
        <v>189</v>
      </c>
      <c r="H6" s="364"/>
      <c r="I6" s="364"/>
      <c r="J6" s="364"/>
      <c r="K6" s="364"/>
      <c r="L6" s="366"/>
      <c r="M6" s="98" t="s">
        <v>8</v>
      </c>
    </row>
    <row r="7" spans="1:13" s="64" customFormat="1" ht="13.5" customHeight="1">
      <c r="A7" s="96" t="s">
        <v>8</v>
      </c>
      <c r="B7" s="359"/>
      <c r="C7" s="365"/>
      <c r="D7" s="378"/>
      <c r="E7" s="359"/>
      <c r="F7" s="365"/>
      <c r="G7" s="367"/>
      <c r="H7" s="367"/>
      <c r="I7" s="367"/>
      <c r="J7" s="367"/>
      <c r="K7" s="367"/>
      <c r="L7" s="368"/>
      <c r="M7" s="98" t="s">
        <v>8</v>
      </c>
    </row>
    <row r="8" spans="1:13" s="64" customFormat="1" ht="21.75" customHeight="1">
      <c r="A8" s="96" t="s">
        <v>8</v>
      </c>
      <c r="B8" s="359"/>
      <c r="C8" s="365"/>
      <c r="D8" s="378"/>
      <c r="E8" s="359"/>
      <c r="F8" s="365"/>
      <c r="G8" s="364" t="s">
        <v>39</v>
      </c>
      <c r="H8" s="366"/>
      <c r="I8" s="358" t="s">
        <v>41</v>
      </c>
      <c r="J8" s="366"/>
      <c r="K8" s="358" t="s">
        <v>308</v>
      </c>
      <c r="L8" s="366"/>
      <c r="M8" s="98" t="s">
        <v>8</v>
      </c>
    </row>
    <row r="9" spans="1:13" s="64" customFormat="1" ht="25.5" customHeight="1">
      <c r="A9" s="99" t="s">
        <v>191</v>
      </c>
      <c r="B9" s="359"/>
      <c r="C9" s="365"/>
      <c r="D9" s="378"/>
      <c r="E9" s="359"/>
      <c r="F9" s="365"/>
      <c r="G9" s="365"/>
      <c r="H9" s="369"/>
      <c r="I9" s="359"/>
      <c r="J9" s="369"/>
      <c r="K9" s="359"/>
      <c r="L9" s="369"/>
      <c r="M9" s="101" t="s">
        <v>191</v>
      </c>
    </row>
    <row r="10" spans="1:13" s="64" customFormat="1" ht="27" customHeight="1">
      <c r="A10" s="99" t="s">
        <v>195</v>
      </c>
      <c r="B10" s="359"/>
      <c r="C10" s="365"/>
      <c r="D10" s="378"/>
      <c r="E10" s="359"/>
      <c r="F10" s="365"/>
      <c r="G10" s="365"/>
      <c r="H10" s="369"/>
      <c r="I10" s="359"/>
      <c r="J10" s="369"/>
      <c r="K10" s="359"/>
      <c r="L10" s="369"/>
      <c r="M10" s="101" t="s">
        <v>195</v>
      </c>
    </row>
    <row r="11" spans="1:13" s="64" customFormat="1" ht="38.25" customHeight="1">
      <c r="A11" s="96" t="s">
        <v>8</v>
      </c>
      <c r="B11" s="359"/>
      <c r="C11" s="365"/>
      <c r="D11" s="378"/>
      <c r="E11" s="370"/>
      <c r="F11" s="367"/>
      <c r="G11" s="367"/>
      <c r="H11" s="368"/>
      <c r="I11" s="370"/>
      <c r="J11" s="368"/>
      <c r="K11" s="370"/>
      <c r="L11" s="368"/>
      <c r="M11" s="98" t="s">
        <v>8</v>
      </c>
    </row>
    <row r="12" spans="1:13" s="64" customFormat="1" ht="16.5" customHeight="1">
      <c r="A12" s="96" t="s">
        <v>8</v>
      </c>
      <c r="B12" s="359"/>
      <c r="C12" s="365"/>
      <c r="D12" s="378"/>
      <c r="E12" s="102" t="s">
        <v>217</v>
      </c>
      <c r="F12" s="358" t="s">
        <v>289</v>
      </c>
      <c r="G12" s="104" t="s">
        <v>217</v>
      </c>
      <c r="H12" s="358" t="s">
        <v>289</v>
      </c>
      <c r="I12" s="102" t="s">
        <v>217</v>
      </c>
      <c r="J12" s="358" t="s">
        <v>289</v>
      </c>
      <c r="K12" s="102" t="s">
        <v>217</v>
      </c>
      <c r="L12" s="358" t="s">
        <v>411</v>
      </c>
      <c r="M12" s="98" t="s">
        <v>8</v>
      </c>
    </row>
    <row r="13" spans="1:13" s="64" customFormat="1" ht="14.25" customHeight="1">
      <c r="A13" s="96" t="s">
        <v>8</v>
      </c>
      <c r="B13" s="359"/>
      <c r="C13" s="365"/>
      <c r="D13" s="378"/>
      <c r="E13" s="100" t="s">
        <v>218</v>
      </c>
      <c r="F13" s="359"/>
      <c r="G13" s="99" t="s">
        <v>218</v>
      </c>
      <c r="H13" s="359"/>
      <c r="I13" s="100" t="s">
        <v>218</v>
      </c>
      <c r="J13" s="359"/>
      <c r="K13" s="100" t="s">
        <v>218</v>
      </c>
      <c r="L13" s="359"/>
      <c r="M13" s="98" t="s">
        <v>8</v>
      </c>
    </row>
    <row r="14" spans="1:13" s="64" customFormat="1" ht="17.25" customHeight="1">
      <c r="A14" s="96" t="s">
        <v>8</v>
      </c>
      <c r="B14" s="359"/>
      <c r="C14" s="365"/>
      <c r="D14" s="379"/>
      <c r="E14" s="100" t="s">
        <v>219</v>
      </c>
      <c r="F14" s="360"/>
      <c r="G14" s="99" t="s">
        <v>219</v>
      </c>
      <c r="H14" s="360"/>
      <c r="I14" s="100" t="s">
        <v>219</v>
      </c>
      <c r="J14" s="360"/>
      <c r="K14" s="100" t="s">
        <v>404</v>
      </c>
      <c r="L14" s="360"/>
      <c r="M14" s="98" t="s">
        <v>8</v>
      </c>
    </row>
    <row r="15" spans="1:13" s="64" customFormat="1" ht="11.25">
      <c r="A15" s="105" t="s">
        <v>8</v>
      </c>
      <c r="B15" s="360"/>
      <c r="C15" s="371"/>
      <c r="D15" s="106" t="s">
        <v>46</v>
      </c>
      <c r="E15" s="106" t="s">
        <v>47</v>
      </c>
      <c r="F15" s="107" t="s">
        <v>48</v>
      </c>
      <c r="G15" s="108" t="s">
        <v>49</v>
      </c>
      <c r="H15" s="106" t="s">
        <v>50</v>
      </c>
      <c r="I15" s="106" t="s">
        <v>51</v>
      </c>
      <c r="J15" s="106" t="s">
        <v>52</v>
      </c>
      <c r="K15" s="106" t="s">
        <v>53</v>
      </c>
      <c r="L15" s="106" t="s">
        <v>54</v>
      </c>
      <c r="M15" s="109" t="s">
        <v>8</v>
      </c>
    </row>
    <row r="16" spans="1:13" ht="12" customHeight="1">
      <c r="A16" s="412"/>
      <c r="B16" s="412"/>
      <c r="C16" s="412"/>
      <c r="D16" s="412"/>
      <c r="E16" s="412"/>
      <c r="F16" s="412"/>
      <c r="G16" s="412"/>
      <c r="H16" s="412"/>
      <c r="I16" s="412"/>
      <c r="J16" s="412"/>
      <c r="K16" s="9"/>
      <c r="L16" s="9"/>
      <c r="M16" s="9"/>
    </row>
    <row r="17" spans="1:13" s="6" customFormat="1" ht="18" customHeight="1">
      <c r="A17" s="376" t="s">
        <v>6</v>
      </c>
      <c r="B17" s="376"/>
      <c r="C17" s="376"/>
      <c r="D17" s="376"/>
      <c r="E17" s="376"/>
      <c r="F17" s="376"/>
      <c r="G17" s="90" t="s">
        <v>7</v>
      </c>
      <c r="H17" s="90"/>
      <c r="I17" s="90"/>
      <c r="J17" s="90"/>
      <c r="K17" s="9"/>
      <c r="L17" s="9"/>
      <c r="M17" s="9"/>
    </row>
    <row r="18" spans="1:13" ht="9.75" customHeight="1">
      <c r="A18" s="7" t="s">
        <v>8</v>
      </c>
      <c r="B18" s="8" t="s">
        <v>9</v>
      </c>
      <c r="C18" s="8"/>
      <c r="D18" s="10"/>
      <c r="E18" s="9"/>
      <c r="F18" s="9"/>
      <c r="G18" s="9"/>
      <c r="H18" s="9"/>
      <c r="I18" s="9"/>
      <c r="J18" s="9"/>
      <c r="K18" s="9"/>
      <c r="L18" s="9"/>
      <c r="M18" s="9"/>
    </row>
    <row r="19" spans="1:13" ht="9.75" customHeight="1">
      <c r="A19" s="7">
        <v>96</v>
      </c>
      <c r="B19" s="3" t="s">
        <v>10</v>
      </c>
      <c r="C19" s="3"/>
      <c r="D19" s="181">
        <v>20561437</v>
      </c>
      <c r="E19" s="182">
        <v>8673629</v>
      </c>
      <c r="F19" s="182">
        <v>11311035</v>
      </c>
      <c r="G19" s="182">
        <v>238641</v>
      </c>
      <c r="H19" s="182">
        <v>1288167</v>
      </c>
      <c r="I19" s="182">
        <v>686819</v>
      </c>
      <c r="J19" s="182" t="s">
        <v>348</v>
      </c>
      <c r="K19" s="182">
        <v>339858</v>
      </c>
      <c r="L19" s="182">
        <v>21722</v>
      </c>
      <c r="M19" s="13">
        <v>96</v>
      </c>
    </row>
    <row r="20" spans="1:13" ht="9.75" customHeight="1">
      <c r="A20" s="7">
        <v>97</v>
      </c>
      <c r="B20" s="3" t="s">
        <v>11</v>
      </c>
      <c r="C20" s="3"/>
      <c r="D20" s="181">
        <v>11941107</v>
      </c>
      <c r="E20" s="182">
        <v>6670578</v>
      </c>
      <c r="F20" s="182">
        <v>5270529</v>
      </c>
      <c r="G20" s="182">
        <v>238965</v>
      </c>
      <c r="H20" s="182">
        <v>664694</v>
      </c>
      <c r="I20" s="182">
        <v>150012</v>
      </c>
      <c r="J20" s="182" t="s">
        <v>348</v>
      </c>
      <c r="K20" s="182">
        <v>325872</v>
      </c>
      <c r="L20" s="182" t="s">
        <v>348</v>
      </c>
      <c r="M20" s="13">
        <v>97</v>
      </c>
    </row>
    <row r="21" spans="1:13" ht="9.75" customHeight="1">
      <c r="A21" s="7">
        <v>98</v>
      </c>
      <c r="B21" s="3" t="s">
        <v>12</v>
      </c>
      <c r="C21" s="3"/>
      <c r="D21" s="181">
        <v>33720475</v>
      </c>
      <c r="E21" s="182">
        <v>19417426</v>
      </c>
      <c r="F21" s="182">
        <v>13272772</v>
      </c>
      <c r="G21" s="182">
        <v>739639</v>
      </c>
      <c r="H21" s="182">
        <v>1276317</v>
      </c>
      <c r="I21" s="182">
        <v>621880</v>
      </c>
      <c r="J21" s="182" t="s">
        <v>348</v>
      </c>
      <c r="K21" s="182">
        <v>779504</v>
      </c>
      <c r="L21" s="182">
        <v>15689</v>
      </c>
      <c r="M21" s="13">
        <v>98</v>
      </c>
    </row>
    <row r="22" spans="1:13" ht="9.75" customHeight="1">
      <c r="A22" s="7">
        <v>99</v>
      </c>
      <c r="B22" s="14" t="s">
        <v>4</v>
      </c>
      <c r="C22" s="14"/>
      <c r="D22" s="161">
        <f>SUM(D19:D21)</f>
        <v>66223019</v>
      </c>
      <c r="E22" s="162">
        <f>SUM(E19:E21)</f>
        <v>34761633</v>
      </c>
      <c r="F22" s="162">
        <f aca="true" t="shared" si="0" ref="F22:L22">SUM(F19:F21)</f>
        <v>29854336</v>
      </c>
      <c r="G22" s="162">
        <f t="shared" si="0"/>
        <v>1217245</v>
      </c>
      <c r="H22" s="162">
        <f t="shared" si="0"/>
        <v>3229178</v>
      </c>
      <c r="I22" s="162">
        <f t="shared" si="0"/>
        <v>1458711</v>
      </c>
      <c r="J22" s="142">
        <f t="shared" si="0"/>
        <v>0</v>
      </c>
      <c r="K22" s="162">
        <f t="shared" si="0"/>
        <v>1445234</v>
      </c>
      <c r="L22" s="162">
        <f t="shared" si="0"/>
        <v>37411</v>
      </c>
      <c r="M22" s="13">
        <v>99</v>
      </c>
    </row>
    <row r="23" spans="1:13" ht="9.75" customHeight="1">
      <c r="A23" s="7"/>
      <c r="B23" s="2"/>
      <c r="C23" s="2"/>
      <c r="D23" s="11"/>
      <c r="E23" s="12"/>
      <c r="F23" s="12"/>
      <c r="G23" s="12"/>
      <c r="H23" s="12"/>
      <c r="I23" s="12"/>
      <c r="J23" s="12"/>
      <c r="K23" s="12"/>
      <c r="L23" s="12"/>
      <c r="M23" s="13"/>
    </row>
    <row r="24" spans="1:13" ht="9.75" customHeight="1">
      <c r="A24" s="7" t="s">
        <v>8</v>
      </c>
      <c r="B24" s="8" t="s">
        <v>13</v>
      </c>
      <c r="C24" s="8"/>
      <c r="D24" s="18"/>
      <c r="E24" s="19"/>
      <c r="F24" s="19"/>
      <c r="G24" s="19"/>
      <c r="H24" s="19"/>
      <c r="I24" s="19"/>
      <c r="J24" s="19"/>
      <c r="K24" s="19"/>
      <c r="L24" s="19"/>
      <c r="M24" s="9"/>
    </row>
    <row r="25" spans="1:13" ht="9.75" customHeight="1">
      <c r="A25" s="7">
        <v>100</v>
      </c>
      <c r="B25" s="3" t="s">
        <v>10</v>
      </c>
      <c r="C25" s="3"/>
      <c r="D25" s="181">
        <v>41041840</v>
      </c>
      <c r="E25" s="182">
        <v>6897650</v>
      </c>
      <c r="F25" s="182">
        <v>34144190</v>
      </c>
      <c r="G25" s="182">
        <v>351329</v>
      </c>
      <c r="H25" s="182">
        <v>2081440</v>
      </c>
      <c r="I25" s="182">
        <v>226062</v>
      </c>
      <c r="J25" s="182" t="s">
        <v>348</v>
      </c>
      <c r="K25" s="182">
        <v>340361</v>
      </c>
      <c r="L25" s="182" t="s">
        <v>348</v>
      </c>
      <c r="M25" s="13">
        <v>100</v>
      </c>
    </row>
    <row r="26" spans="1:13" ht="9.75" customHeight="1">
      <c r="A26" s="7">
        <v>101</v>
      </c>
      <c r="B26" s="3" t="s">
        <v>14</v>
      </c>
      <c r="C26" s="3"/>
      <c r="D26" s="181">
        <v>19669945</v>
      </c>
      <c r="E26" s="182">
        <v>7336806</v>
      </c>
      <c r="F26" s="182">
        <v>12333139</v>
      </c>
      <c r="G26" s="182">
        <v>487415</v>
      </c>
      <c r="H26" s="182">
        <v>732685</v>
      </c>
      <c r="I26" s="182">
        <v>29482</v>
      </c>
      <c r="J26" s="182">
        <v>294410</v>
      </c>
      <c r="K26" s="182">
        <v>189037</v>
      </c>
      <c r="L26" s="182">
        <v>30114</v>
      </c>
      <c r="M26" s="13">
        <v>101</v>
      </c>
    </row>
    <row r="27" spans="1:13" ht="9.75" customHeight="1">
      <c r="A27" s="7">
        <v>102</v>
      </c>
      <c r="B27" s="3" t="s">
        <v>15</v>
      </c>
      <c r="C27" s="3"/>
      <c r="D27" s="181">
        <v>21256737</v>
      </c>
      <c r="E27" s="182">
        <v>4782377</v>
      </c>
      <c r="F27" s="182">
        <v>16474360</v>
      </c>
      <c r="G27" s="182">
        <v>99976</v>
      </c>
      <c r="H27" s="182">
        <v>507239</v>
      </c>
      <c r="I27" s="182">
        <v>109940</v>
      </c>
      <c r="J27" s="182" t="s">
        <v>348</v>
      </c>
      <c r="K27" s="182">
        <v>214302</v>
      </c>
      <c r="L27" s="182" t="s">
        <v>348</v>
      </c>
      <c r="M27" s="13">
        <v>102</v>
      </c>
    </row>
    <row r="28" spans="1:13" ht="9.75" customHeight="1">
      <c r="A28" s="7">
        <v>103</v>
      </c>
      <c r="B28" s="3" t="s">
        <v>16</v>
      </c>
      <c r="C28" s="3"/>
      <c r="D28" s="181">
        <v>18197548</v>
      </c>
      <c r="E28" s="182">
        <v>5091214</v>
      </c>
      <c r="F28" s="182">
        <v>13106334</v>
      </c>
      <c r="G28" s="182">
        <v>316048</v>
      </c>
      <c r="H28" s="182">
        <v>437272</v>
      </c>
      <c r="I28" s="182">
        <v>220451</v>
      </c>
      <c r="J28" s="182" t="s">
        <v>348</v>
      </c>
      <c r="K28" s="182">
        <v>62021</v>
      </c>
      <c r="L28" s="182">
        <v>18630</v>
      </c>
      <c r="M28" s="13">
        <v>103</v>
      </c>
    </row>
    <row r="29" spans="1:13" ht="9.75" customHeight="1">
      <c r="A29" s="7">
        <v>104</v>
      </c>
      <c r="B29" s="3" t="s">
        <v>17</v>
      </c>
      <c r="C29" s="3"/>
      <c r="D29" s="181">
        <v>17736623</v>
      </c>
      <c r="E29" s="182">
        <v>4345758</v>
      </c>
      <c r="F29" s="182">
        <v>13035301</v>
      </c>
      <c r="G29" s="182">
        <v>42530</v>
      </c>
      <c r="H29" s="182">
        <v>1150511</v>
      </c>
      <c r="I29" s="182">
        <v>35138</v>
      </c>
      <c r="J29" s="182" t="s">
        <v>348</v>
      </c>
      <c r="K29" s="182">
        <v>47484</v>
      </c>
      <c r="L29" s="182">
        <v>10242</v>
      </c>
      <c r="M29" s="13">
        <v>104</v>
      </c>
    </row>
    <row r="30" spans="1:13" ht="9.75" customHeight="1">
      <c r="A30" s="7">
        <v>105</v>
      </c>
      <c r="B30" s="3" t="s">
        <v>18</v>
      </c>
      <c r="C30" s="3"/>
      <c r="D30" s="181">
        <v>30408151</v>
      </c>
      <c r="E30" s="182">
        <v>7900568</v>
      </c>
      <c r="F30" s="182">
        <v>22507583</v>
      </c>
      <c r="G30" s="182">
        <v>277105</v>
      </c>
      <c r="H30" s="182">
        <v>787931</v>
      </c>
      <c r="I30" s="182">
        <v>856671</v>
      </c>
      <c r="J30" s="182">
        <v>25386</v>
      </c>
      <c r="K30" s="182">
        <v>495787</v>
      </c>
      <c r="L30" s="182">
        <v>62550</v>
      </c>
      <c r="M30" s="13">
        <v>105</v>
      </c>
    </row>
    <row r="31" spans="1:13" ht="9.75" customHeight="1">
      <c r="A31" s="7">
        <v>106</v>
      </c>
      <c r="B31" s="3" t="s">
        <v>19</v>
      </c>
      <c r="C31" s="3"/>
      <c r="D31" s="181">
        <v>23088522</v>
      </c>
      <c r="E31" s="182">
        <v>4453944</v>
      </c>
      <c r="F31" s="182">
        <v>18634578</v>
      </c>
      <c r="G31" s="182">
        <v>514276</v>
      </c>
      <c r="H31" s="182">
        <v>1193885</v>
      </c>
      <c r="I31" s="182">
        <v>69029</v>
      </c>
      <c r="J31" s="182">
        <v>143316</v>
      </c>
      <c r="K31" s="182">
        <v>83815</v>
      </c>
      <c r="L31" s="182">
        <v>5800</v>
      </c>
      <c r="M31" s="13">
        <v>106</v>
      </c>
    </row>
    <row r="32" spans="1:13" ht="9.75" customHeight="1">
      <c r="A32" s="7">
        <v>107</v>
      </c>
      <c r="B32" s="3" t="s">
        <v>11</v>
      </c>
      <c r="C32" s="3"/>
      <c r="D32" s="181">
        <v>23969406</v>
      </c>
      <c r="E32" s="182">
        <v>6035552</v>
      </c>
      <c r="F32" s="182">
        <v>17933854</v>
      </c>
      <c r="G32" s="182">
        <v>247703</v>
      </c>
      <c r="H32" s="182">
        <v>916699</v>
      </c>
      <c r="I32" s="182" t="s">
        <v>348</v>
      </c>
      <c r="J32" s="182">
        <v>73043</v>
      </c>
      <c r="K32" s="182">
        <v>208094</v>
      </c>
      <c r="L32" s="182" t="s">
        <v>348</v>
      </c>
      <c r="M32" s="13">
        <v>107</v>
      </c>
    </row>
    <row r="33" spans="1:13" ht="9.75" customHeight="1">
      <c r="A33" s="7">
        <v>108</v>
      </c>
      <c r="B33" s="3" t="s">
        <v>12</v>
      </c>
      <c r="C33" s="3"/>
      <c r="D33" s="181">
        <v>34309685</v>
      </c>
      <c r="E33" s="182">
        <v>6720544</v>
      </c>
      <c r="F33" s="182">
        <v>27589141</v>
      </c>
      <c r="G33" s="182">
        <v>463430</v>
      </c>
      <c r="H33" s="182">
        <v>1652643</v>
      </c>
      <c r="I33" s="182">
        <v>272756</v>
      </c>
      <c r="J33" s="182" t="s">
        <v>348</v>
      </c>
      <c r="K33" s="182">
        <v>105415</v>
      </c>
      <c r="L33" s="182">
        <v>19909</v>
      </c>
      <c r="M33" s="13">
        <v>108</v>
      </c>
    </row>
    <row r="34" spans="1:13" ht="9.75" customHeight="1">
      <c r="A34" s="7">
        <v>109</v>
      </c>
      <c r="B34" s="14" t="s">
        <v>4</v>
      </c>
      <c r="C34" s="14"/>
      <c r="D34" s="161">
        <f>SUM(D25:D33)</f>
        <v>229678457</v>
      </c>
      <c r="E34" s="162">
        <f>SUM(E25:E33)</f>
        <v>53564413</v>
      </c>
      <c r="F34" s="162">
        <f aca="true" t="shared" si="1" ref="F34:L34">SUM(F25:F33)</f>
        <v>175758480</v>
      </c>
      <c r="G34" s="162">
        <f t="shared" si="1"/>
        <v>2799812</v>
      </c>
      <c r="H34" s="162">
        <f t="shared" si="1"/>
        <v>9460305</v>
      </c>
      <c r="I34" s="162">
        <f t="shared" si="1"/>
        <v>1819529</v>
      </c>
      <c r="J34" s="162">
        <f t="shared" si="1"/>
        <v>536155</v>
      </c>
      <c r="K34" s="162">
        <f t="shared" si="1"/>
        <v>1746316</v>
      </c>
      <c r="L34" s="162">
        <f t="shared" si="1"/>
        <v>147245</v>
      </c>
      <c r="M34" s="13">
        <v>109</v>
      </c>
    </row>
    <row r="35" spans="1:13" ht="9.75" customHeight="1">
      <c r="A35" s="7">
        <v>110</v>
      </c>
      <c r="B35" s="20" t="s">
        <v>20</v>
      </c>
      <c r="C35" s="20"/>
      <c r="D35" s="161">
        <f>D22+D34</f>
        <v>295901476</v>
      </c>
      <c r="E35" s="162">
        <f>E22+E34</f>
        <v>88326046</v>
      </c>
      <c r="F35" s="162">
        <f aca="true" t="shared" si="2" ref="F35:L35">F22+F34</f>
        <v>205612816</v>
      </c>
      <c r="G35" s="162">
        <f t="shared" si="2"/>
        <v>4017057</v>
      </c>
      <c r="H35" s="162">
        <f t="shared" si="2"/>
        <v>12689483</v>
      </c>
      <c r="I35" s="162">
        <f t="shared" si="2"/>
        <v>3278240</v>
      </c>
      <c r="J35" s="162">
        <f t="shared" si="2"/>
        <v>536155</v>
      </c>
      <c r="K35" s="162">
        <f t="shared" si="2"/>
        <v>3191550</v>
      </c>
      <c r="L35" s="162">
        <f t="shared" si="2"/>
        <v>184656</v>
      </c>
      <c r="M35" s="13">
        <v>110</v>
      </c>
    </row>
    <row r="36" spans="1:13" ht="9.75" customHeight="1">
      <c r="A36" s="7"/>
      <c r="B36" s="20"/>
      <c r="C36" s="20"/>
      <c r="D36" s="17"/>
      <c r="E36" s="17"/>
      <c r="F36" s="17"/>
      <c r="G36" s="17"/>
      <c r="H36" s="17"/>
      <c r="I36" s="17"/>
      <c r="J36" s="17"/>
      <c r="K36" s="17"/>
      <c r="L36" s="17"/>
      <c r="M36" s="13"/>
    </row>
    <row r="37" spans="1:13" s="6" customFormat="1" ht="18" customHeight="1">
      <c r="A37" s="376" t="s">
        <v>6</v>
      </c>
      <c r="B37" s="376"/>
      <c r="C37" s="376"/>
      <c r="D37" s="376"/>
      <c r="E37" s="376"/>
      <c r="F37" s="376"/>
      <c r="G37" s="363" t="s">
        <v>21</v>
      </c>
      <c r="H37" s="363"/>
      <c r="I37" s="363"/>
      <c r="J37" s="363"/>
      <c r="K37" s="363"/>
      <c r="L37" s="363"/>
      <c r="M37" s="363"/>
    </row>
    <row r="38" spans="1:13" ht="9.75" customHeight="1">
      <c r="A38" s="7" t="s">
        <v>8</v>
      </c>
      <c r="B38" s="8" t="s">
        <v>9</v>
      </c>
      <c r="C38" s="8"/>
      <c r="D38" s="10"/>
      <c r="E38" s="9"/>
      <c r="F38" s="9"/>
      <c r="G38" s="9"/>
      <c r="H38" s="9"/>
      <c r="I38" s="9"/>
      <c r="J38" s="9"/>
      <c r="K38" s="9"/>
      <c r="L38" s="9"/>
      <c r="M38" s="9"/>
    </row>
    <row r="39" spans="1:13" ht="9.75" customHeight="1">
      <c r="A39" s="7">
        <v>111</v>
      </c>
      <c r="B39" s="3" t="s">
        <v>27</v>
      </c>
      <c r="C39" s="3"/>
      <c r="D39" s="181">
        <v>84856729</v>
      </c>
      <c r="E39" s="182">
        <v>42066750</v>
      </c>
      <c r="F39" s="182">
        <v>41593270</v>
      </c>
      <c r="G39" s="182">
        <v>3311034</v>
      </c>
      <c r="H39" s="182">
        <v>4039097</v>
      </c>
      <c r="I39" s="182">
        <v>243873</v>
      </c>
      <c r="J39" s="182" t="s">
        <v>348</v>
      </c>
      <c r="K39" s="182">
        <v>891827</v>
      </c>
      <c r="L39" s="182" t="s">
        <v>348</v>
      </c>
      <c r="M39" s="13">
        <v>111</v>
      </c>
    </row>
    <row r="40" spans="1:13" ht="9.75" customHeight="1">
      <c r="A40" s="7">
        <v>112</v>
      </c>
      <c r="B40" s="3" t="s">
        <v>22</v>
      </c>
      <c r="C40" s="3"/>
      <c r="D40" s="181">
        <v>16565401</v>
      </c>
      <c r="E40" s="182">
        <v>9111162</v>
      </c>
      <c r="F40" s="182">
        <v>7454239</v>
      </c>
      <c r="G40" s="182" t="s">
        <v>348</v>
      </c>
      <c r="H40" s="182">
        <v>830000</v>
      </c>
      <c r="I40" s="182">
        <v>214214</v>
      </c>
      <c r="J40" s="182">
        <v>1330</v>
      </c>
      <c r="K40" s="182">
        <v>236585</v>
      </c>
      <c r="L40" s="182" t="s">
        <v>348</v>
      </c>
      <c r="M40" s="13">
        <v>112</v>
      </c>
    </row>
    <row r="41" spans="1:13" ht="9.75" customHeight="1">
      <c r="A41" s="7">
        <v>113</v>
      </c>
      <c r="B41" s="3" t="s">
        <v>23</v>
      </c>
      <c r="C41" s="3"/>
      <c r="D41" s="181">
        <v>18120487</v>
      </c>
      <c r="E41" s="182">
        <v>10104613</v>
      </c>
      <c r="F41" s="182">
        <v>7541551</v>
      </c>
      <c r="G41" s="182">
        <v>222217</v>
      </c>
      <c r="H41" s="182">
        <v>1566320</v>
      </c>
      <c r="I41" s="182">
        <v>461793</v>
      </c>
      <c r="J41" s="182">
        <v>583732</v>
      </c>
      <c r="K41" s="182">
        <v>228912</v>
      </c>
      <c r="L41" s="182" t="s">
        <v>348</v>
      </c>
      <c r="M41" s="13">
        <v>113</v>
      </c>
    </row>
    <row r="42" spans="1:13" ht="9.75" customHeight="1">
      <c r="A42" s="7">
        <v>114</v>
      </c>
      <c r="B42" s="3" t="s">
        <v>24</v>
      </c>
      <c r="C42" s="3"/>
      <c r="D42" s="181">
        <v>9440392</v>
      </c>
      <c r="E42" s="182">
        <v>3266707</v>
      </c>
      <c r="F42" s="182">
        <v>5802741</v>
      </c>
      <c r="G42" s="182">
        <v>112548</v>
      </c>
      <c r="H42" s="182">
        <v>295517</v>
      </c>
      <c r="I42" s="182">
        <v>787926</v>
      </c>
      <c r="J42" s="182" t="s">
        <v>348</v>
      </c>
      <c r="K42" s="182">
        <v>40587</v>
      </c>
      <c r="L42" s="182">
        <v>11507</v>
      </c>
      <c r="M42" s="13">
        <v>114</v>
      </c>
    </row>
    <row r="43" spans="1:13" ht="9.75" customHeight="1">
      <c r="A43" s="7">
        <v>115</v>
      </c>
      <c r="B43" s="14" t="s">
        <v>4</v>
      </c>
      <c r="C43" s="14"/>
      <c r="D43" s="161">
        <f>SUM(D39:D42)</f>
        <v>128983009</v>
      </c>
      <c r="E43" s="162">
        <f>SUM(E39:E42)</f>
        <v>64549232</v>
      </c>
      <c r="F43" s="162">
        <f aca="true" t="shared" si="3" ref="F43:L43">SUM(F39:F42)</f>
        <v>62391801</v>
      </c>
      <c r="G43" s="162">
        <f t="shared" si="3"/>
        <v>3645799</v>
      </c>
      <c r="H43" s="162">
        <f t="shared" si="3"/>
        <v>6730934</v>
      </c>
      <c r="I43" s="162">
        <f t="shared" si="3"/>
        <v>1707806</v>
      </c>
      <c r="J43" s="162">
        <f t="shared" si="3"/>
        <v>585062</v>
      </c>
      <c r="K43" s="162">
        <f t="shared" si="3"/>
        <v>1397911</v>
      </c>
      <c r="L43" s="162">
        <f t="shared" si="3"/>
        <v>11507</v>
      </c>
      <c r="M43" s="13">
        <v>115</v>
      </c>
    </row>
    <row r="44" spans="1:13" ht="9.75" customHeight="1">
      <c r="A44" s="7"/>
      <c r="B44" s="2"/>
      <c r="C44" s="2"/>
      <c r="D44" s="11"/>
      <c r="E44" s="12"/>
      <c r="F44" s="12"/>
      <c r="G44" s="12"/>
      <c r="H44" s="12"/>
      <c r="I44" s="12"/>
      <c r="J44" s="12"/>
      <c r="K44" s="12"/>
      <c r="L44" s="12"/>
      <c r="M44" s="13"/>
    </row>
    <row r="45" spans="1:13" ht="9.75" customHeight="1">
      <c r="A45" s="7" t="s">
        <v>8</v>
      </c>
      <c r="B45" s="8" t="s">
        <v>25</v>
      </c>
      <c r="C45" s="8"/>
      <c r="D45" s="18"/>
      <c r="E45" s="19"/>
      <c r="F45" s="19"/>
      <c r="G45" s="19"/>
      <c r="H45" s="19"/>
      <c r="I45" s="19"/>
      <c r="J45" s="19"/>
      <c r="K45" s="19"/>
      <c r="L45" s="19"/>
      <c r="M45" s="9" t="s">
        <v>8</v>
      </c>
    </row>
    <row r="46" spans="1:13" ht="9.75" customHeight="1">
      <c r="A46" s="7">
        <v>116</v>
      </c>
      <c r="B46" s="3" t="s">
        <v>26</v>
      </c>
      <c r="C46" s="3"/>
      <c r="D46" s="181">
        <v>32114744</v>
      </c>
      <c r="E46" s="182">
        <v>8110699</v>
      </c>
      <c r="F46" s="182">
        <v>23347591</v>
      </c>
      <c r="G46" s="182">
        <v>331232</v>
      </c>
      <c r="H46" s="182">
        <v>1134226</v>
      </c>
      <c r="I46" s="182">
        <v>101161</v>
      </c>
      <c r="J46" s="182">
        <v>10349</v>
      </c>
      <c r="K46" s="182">
        <v>275475</v>
      </c>
      <c r="L46" s="182">
        <v>20451</v>
      </c>
      <c r="M46" s="13">
        <v>116</v>
      </c>
    </row>
    <row r="47" spans="1:13" ht="9.75" customHeight="1">
      <c r="A47" s="7">
        <v>117</v>
      </c>
      <c r="B47" s="3" t="s">
        <v>27</v>
      </c>
      <c r="C47" s="3"/>
      <c r="D47" s="181">
        <v>58080881</v>
      </c>
      <c r="E47" s="182">
        <v>16872208</v>
      </c>
      <c r="F47" s="182">
        <v>40919644</v>
      </c>
      <c r="G47" s="182">
        <v>452411</v>
      </c>
      <c r="H47" s="182">
        <v>2828523</v>
      </c>
      <c r="I47" s="182">
        <v>533869</v>
      </c>
      <c r="J47" s="182">
        <v>40181</v>
      </c>
      <c r="K47" s="182">
        <v>473645</v>
      </c>
      <c r="L47" s="182">
        <v>12896</v>
      </c>
      <c r="M47" s="13">
        <v>117</v>
      </c>
    </row>
    <row r="48" spans="1:13" ht="9.75" customHeight="1">
      <c r="A48" s="7">
        <v>118</v>
      </c>
      <c r="B48" s="3" t="s">
        <v>347</v>
      </c>
      <c r="C48" s="3"/>
      <c r="D48" s="181">
        <v>21418736</v>
      </c>
      <c r="E48" s="182">
        <v>5373977</v>
      </c>
      <c r="F48" s="182">
        <v>15777578</v>
      </c>
      <c r="G48" s="182">
        <v>161944</v>
      </c>
      <c r="H48" s="182">
        <v>699109</v>
      </c>
      <c r="I48" s="182">
        <v>203240</v>
      </c>
      <c r="J48" s="182" t="s">
        <v>348</v>
      </c>
      <c r="K48" s="182">
        <v>430032</v>
      </c>
      <c r="L48" s="182" t="s">
        <v>348</v>
      </c>
      <c r="M48" s="13">
        <v>118</v>
      </c>
    </row>
    <row r="49" spans="1:13" ht="9.75" customHeight="1">
      <c r="A49" s="7">
        <v>119</v>
      </c>
      <c r="B49" s="3" t="s">
        <v>28</v>
      </c>
      <c r="C49" s="3"/>
      <c r="D49" s="181">
        <v>28133064</v>
      </c>
      <c r="E49" s="182">
        <v>6229444</v>
      </c>
      <c r="F49" s="182">
        <v>21903620</v>
      </c>
      <c r="G49" s="182">
        <v>246449</v>
      </c>
      <c r="H49" s="182">
        <v>927734</v>
      </c>
      <c r="I49" s="182">
        <v>17394</v>
      </c>
      <c r="J49" s="182">
        <v>100842</v>
      </c>
      <c r="K49" s="182">
        <v>238872</v>
      </c>
      <c r="L49" s="182" t="s">
        <v>348</v>
      </c>
      <c r="M49" s="13">
        <v>119</v>
      </c>
    </row>
    <row r="50" spans="1:13" ht="9.75" customHeight="1">
      <c r="A50" s="7">
        <v>120</v>
      </c>
      <c r="B50" s="3" t="s">
        <v>29</v>
      </c>
      <c r="C50" s="3"/>
      <c r="D50" s="181">
        <v>32347845</v>
      </c>
      <c r="E50" s="182">
        <v>7663873</v>
      </c>
      <c r="F50" s="182">
        <v>24616046</v>
      </c>
      <c r="G50" s="182">
        <v>337930</v>
      </c>
      <c r="H50" s="182">
        <v>1665903</v>
      </c>
      <c r="I50" s="182">
        <v>193522</v>
      </c>
      <c r="J50" s="182" t="s">
        <v>348</v>
      </c>
      <c r="K50" s="182">
        <v>176370</v>
      </c>
      <c r="L50" s="182">
        <v>53133</v>
      </c>
      <c r="M50" s="13">
        <v>120</v>
      </c>
    </row>
    <row r="51" spans="1:13" ht="9.75" customHeight="1">
      <c r="A51" s="7">
        <v>121</v>
      </c>
      <c r="B51" s="3" t="s">
        <v>30</v>
      </c>
      <c r="C51" s="3"/>
      <c r="D51" s="181">
        <v>18069808</v>
      </c>
      <c r="E51" s="182">
        <v>5242104</v>
      </c>
      <c r="F51" s="182">
        <v>11923079</v>
      </c>
      <c r="G51" s="182">
        <v>88523</v>
      </c>
      <c r="H51" s="182">
        <v>315483</v>
      </c>
      <c r="I51" s="182">
        <v>281815</v>
      </c>
      <c r="J51" s="182" t="s">
        <v>348</v>
      </c>
      <c r="K51" s="182">
        <v>220289</v>
      </c>
      <c r="L51" s="182" t="s">
        <v>348</v>
      </c>
      <c r="M51" s="13">
        <v>121</v>
      </c>
    </row>
    <row r="52" spans="1:13" ht="9.75" customHeight="1">
      <c r="A52" s="7">
        <v>122</v>
      </c>
      <c r="B52" s="3" t="s">
        <v>31</v>
      </c>
      <c r="C52" s="3"/>
      <c r="D52" s="181">
        <v>24842491</v>
      </c>
      <c r="E52" s="182">
        <v>6393354</v>
      </c>
      <c r="F52" s="182">
        <v>18449137</v>
      </c>
      <c r="G52" s="182">
        <v>394811</v>
      </c>
      <c r="H52" s="182">
        <v>760030</v>
      </c>
      <c r="I52" s="182">
        <v>171451</v>
      </c>
      <c r="J52" s="182" t="s">
        <v>348</v>
      </c>
      <c r="K52" s="182">
        <v>123951</v>
      </c>
      <c r="L52" s="182" t="s">
        <v>348</v>
      </c>
      <c r="M52" s="13">
        <v>122</v>
      </c>
    </row>
    <row r="53" spans="1:13" ht="9.75" customHeight="1">
      <c r="A53" s="7">
        <v>123</v>
      </c>
      <c r="B53" s="3" t="s">
        <v>32</v>
      </c>
      <c r="C53" s="3"/>
      <c r="D53" s="181">
        <v>29503863</v>
      </c>
      <c r="E53" s="182">
        <v>5456343</v>
      </c>
      <c r="F53" s="182">
        <v>23420458</v>
      </c>
      <c r="G53" s="182">
        <v>359599</v>
      </c>
      <c r="H53" s="182">
        <v>184270</v>
      </c>
      <c r="I53" s="182">
        <v>372458</v>
      </c>
      <c r="J53" s="182" t="s">
        <v>348</v>
      </c>
      <c r="K53" s="182">
        <v>57604</v>
      </c>
      <c r="L53" s="182">
        <v>100</v>
      </c>
      <c r="M53" s="13">
        <v>123</v>
      </c>
    </row>
    <row r="54" spans="1:13" ht="9.75" customHeight="1">
      <c r="A54" s="7">
        <v>124</v>
      </c>
      <c r="B54" s="3" t="s">
        <v>33</v>
      </c>
      <c r="C54" s="3"/>
      <c r="D54" s="181">
        <v>28655471</v>
      </c>
      <c r="E54" s="182">
        <v>6543814</v>
      </c>
      <c r="F54" s="182">
        <v>21890655</v>
      </c>
      <c r="G54" s="182">
        <v>35282</v>
      </c>
      <c r="H54" s="182">
        <v>646578</v>
      </c>
      <c r="I54" s="182">
        <v>224026</v>
      </c>
      <c r="J54" s="182" t="s">
        <v>348</v>
      </c>
      <c r="K54" s="182">
        <v>41371</v>
      </c>
      <c r="L54" s="182">
        <v>38929</v>
      </c>
      <c r="M54" s="13">
        <v>124</v>
      </c>
    </row>
    <row r="55" spans="1:13" ht="9.75" customHeight="1">
      <c r="A55" s="7">
        <v>125</v>
      </c>
      <c r="B55" s="3" t="s">
        <v>34</v>
      </c>
      <c r="C55" s="3"/>
      <c r="D55" s="181">
        <v>32918656</v>
      </c>
      <c r="E55" s="182">
        <v>9670295</v>
      </c>
      <c r="F55" s="182">
        <v>22593821</v>
      </c>
      <c r="G55" s="182">
        <v>25326</v>
      </c>
      <c r="H55" s="182">
        <v>1017323</v>
      </c>
      <c r="I55" s="182">
        <v>508011</v>
      </c>
      <c r="J55" s="182" t="s">
        <v>348</v>
      </c>
      <c r="K55" s="182">
        <v>721057</v>
      </c>
      <c r="L55" s="182">
        <v>18085</v>
      </c>
      <c r="M55" s="13">
        <v>125</v>
      </c>
    </row>
    <row r="56" spans="1:13" ht="9.75" customHeight="1">
      <c r="A56" s="7">
        <v>126</v>
      </c>
      <c r="B56" s="14" t="s">
        <v>4</v>
      </c>
      <c r="C56" s="14"/>
      <c r="D56" s="161">
        <f>SUM(D46:D55)</f>
        <v>306085559</v>
      </c>
      <c r="E56" s="162">
        <f>SUM(E46:E55)</f>
        <v>77556111</v>
      </c>
      <c r="F56" s="162">
        <f aca="true" t="shared" si="4" ref="F56:L56">SUM(F46:F55)</f>
        <v>224841629</v>
      </c>
      <c r="G56" s="162">
        <f t="shared" si="4"/>
        <v>2433507</v>
      </c>
      <c r="H56" s="162">
        <f t="shared" si="4"/>
        <v>10179179</v>
      </c>
      <c r="I56" s="162">
        <f t="shared" si="4"/>
        <v>2606947</v>
      </c>
      <c r="J56" s="162">
        <f t="shared" si="4"/>
        <v>151372</v>
      </c>
      <c r="K56" s="162">
        <f t="shared" si="4"/>
        <v>2758666</v>
      </c>
      <c r="L56" s="162">
        <f t="shared" si="4"/>
        <v>143594</v>
      </c>
      <c r="M56" s="13">
        <v>126</v>
      </c>
    </row>
    <row r="57" spans="1:13" ht="9.75" customHeight="1">
      <c r="A57" s="7">
        <v>127</v>
      </c>
      <c r="B57" s="20" t="s">
        <v>35</v>
      </c>
      <c r="C57" s="20"/>
      <c r="D57" s="161">
        <f>D43+D56</f>
        <v>435068568</v>
      </c>
      <c r="E57" s="162">
        <f>E43+E56</f>
        <v>142105343</v>
      </c>
      <c r="F57" s="162">
        <f aca="true" t="shared" si="5" ref="F57:L57">F43+F56</f>
        <v>287233430</v>
      </c>
      <c r="G57" s="162">
        <f t="shared" si="5"/>
        <v>6079306</v>
      </c>
      <c r="H57" s="162">
        <f t="shared" si="5"/>
        <v>16910113</v>
      </c>
      <c r="I57" s="162">
        <f t="shared" si="5"/>
        <v>4314753</v>
      </c>
      <c r="J57" s="162">
        <f t="shared" si="5"/>
        <v>736434</v>
      </c>
      <c r="K57" s="162">
        <f t="shared" si="5"/>
        <v>4156577</v>
      </c>
      <c r="L57" s="162">
        <f t="shared" si="5"/>
        <v>155101</v>
      </c>
      <c r="M57" s="13">
        <v>127</v>
      </c>
    </row>
    <row r="58" spans="1:13" ht="2.25" customHeight="1">
      <c r="A58" s="7"/>
      <c r="B58" s="3"/>
      <c r="C58" s="3"/>
      <c r="D58" s="2"/>
      <c r="E58" s="12"/>
      <c r="F58" s="12"/>
      <c r="G58" s="12"/>
      <c r="H58" s="12"/>
      <c r="I58" s="12"/>
      <c r="J58" s="12"/>
      <c r="K58" s="21"/>
      <c r="L58" s="21"/>
      <c r="M58" s="214"/>
    </row>
    <row r="59" spans="1:13" ht="17.25" customHeight="1">
      <c r="A59" s="375" t="s">
        <v>36</v>
      </c>
      <c r="B59" s="375"/>
      <c r="C59" s="375"/>
      <c r="D59" s="375"/>
      <c r="E59" s="375"/>
      <c r="F59" s="375"/>
      <c r="G59" s="375"/>
      <c r="H59" s="375"/>
      <c r="I59" s="375"/>
      <c r="J59" s="375"/>
      <c r="K59" s="21"/>
      <c r="L59" s="21"/>
      <c r="M59" s="214"/>
    </row>
    <row r="60" spans="1:13" s="52" customFormat="1" ht="9" customHeight="1">
      <c r="A60" s="413" t="s">
        <v>389</v>
      </c>
      <c r="B60" s="414"/>
      <c r="C60" s="414"/>
      <c r="D60" s="414"/>
      <c r="E60" s="414"/>
      <c r="F60" s="414"/>
      <c r="G60" s="414"/>
      <c r="H60" s="414"/>
      <c r="I60" s="414"/>
      <c r="J60" s="414"/>
      <c r="K60" s="414"/>
      <c r="L60" s="414"/>
      <c r="M60" s="414"/>
    </row>
    <row r="61" spans="1:13" s="52" customFormat="1" ht="9" customHeight="1">
      <c r="A61" s="287" t="s">
        <v>419</v>
      </c>
      <c r="B61" s="287"/>
      <c r="C61" s="287"/>
      <c r="D61" s="287"/>
      <c r="E61" s="287"/>
      <c r="F61" s="287"/>
      <c r="G61" s="155"/>
      <c r="H61" s="155"/>
      <c r="I61" s="155"/>
      <c r="J61" s="155"/>
      <c r="K61" s="156"/>
      <c r="L61" s="156"/>
      <c r="M61" s="157"/>
    </row>
    <row r="62" spans="1:13" s="52" customFormat="1" ht="8.25">
      <c r="A62" s="372" t="s">
        <v>147</v>
      </c>
      <c r="B62" s="372"/>
      <c r="C62" s="372"/>
      <c r="D62" s="372"/>
      <c r="E62" s="372"/>
      <c r="F62" s="372"/>
      <c r="M62" s="258"/>
    </row>
    <row r="63" spans="1:13" ht="9.75" customHeight="1">
      <c r="A63" s="7"/>
      <c r="B63" s="3"/>
      <c r="C63" s="3"/>
      <c r="D63" s="2"/>
      <c r="E63" s="12"/>
      <c r="F63" s="12"/>
      <c r="G63" s="12"/>
      <c r="H63" s="12"/>
      <c r="I63" s="12"/>
      <c r="J63" s="12"/>
      <c r="K63" s="21"/>
      <c r="L63" s="21"/>
      <c r="M63" s="214"/>
    </row>
    <row r="64" spans="1:13" ht="9.75" customHeight="1">
      <c r="A64" s="7"/>
      <c r="B64" s="3"/>
      <c r="C64" s="3"/>
      <c r="D64" s="2"/>
      <c r="E64" s="12"/>
      <c r="F64" s="12"/>
      <c r="G64" s="12"/>
      <c r="H64" s="12"/>
      <c r="I64" s="12"/>
      <c r="J64" s="12"/>
      <c r="K64" s="21"/>
      <c r="L64" s="21"/>
      <c r="M64" s="214"/>
    </row>
    <row r="65" spans="1:13" ht="9.75" customHeight="1">
      <c r="A65" s="7"/>
      <c r="B65" s="3"/>
      <c r="C65" s="3"/>
      <c r="D65" s="2"/>
      <c r="E65" s="12"/>
      <c r="F65" s="12"/>
      <c r="G65" s="12"/>
      <c r="H65" s="12"/>
      <c r="I65" s="12"/>
      <c r="J65" s="12"/>
      <c r="K65" s="21"/>
      <c r="L65" s="21"/>
      <c r="M65" s="214"/>
    </row>
    <row r="66" spans="1:13" ht="9.75" customHeight="1">
      <c r="A66" s="7"/>
      <c r="B66" s="3"/>
      <c r="C66" s="3"/>
      <c r="D66" s="2"/>
      <c r="E66" s="12"/>
      <c r="F66" s="12"/>
      <c r="G66" s="12"/>
      <c r="H66" s="12"/>
      <c r="I66" s="12"/>
      <c r="J66" s="12"/>
      <c r="K66" s="21"/>
      <c r="L66" s="21"/>
      <c r="M66" s="214"/>
    </row>
    <row r="67" spans="1:13" ht="9.75" customHeight="1">
      <c r="A67" s="7"/>
      <c r="B67" s="3"/>
      <c r="C67" s="3"/>
      <c r="D67" s="2"/>
      <c r="E67" s="12"/>
      <c r="F67" s="12"/>
      <c r="G67" s="12"/>
      <c r="H67" s="12"/>
      <c r="I67" s="12"/>
      <c r="J67" s="12"/>
      <c r="K67" s="21"/>
      <c r="L67" s="21"/>
      <c r="M67" s="214"/>
    </row>
    <row r="68" spans="1:13" ht="9.75" customHeight="1">
      <c r="A68" s="7"/>
      <c r="B68" s="3"/>
      <c r="C68" s="3"/>
      <c r="D68" s="2"/>
      <c r="E68" s="12"/>
      <c r="F68" s="12"/>
      <c r="G68" s="12"/>
      <c r="H68" s="12"/>
      <c r="I68" s="12"/>
      <c r="J68" s="12"/>
      <c r="K68" s="21"/>
      <c r="L68" s="21"/>
      <c r="M68" s="214"/>
    </row>
    <row r="69" spans="1:13" ht="9.75" customHeight="1">
      <c r="A69" s="7"/>
      <c r="B69" s="3"/>
      <c r="C69" s="3"/>
      <c r="D69" s="2"/>
      <c r="E69" s="12"/>
      <c r="F69" s="12"/>
      <c r="G69" s="12"/>
      <c r="H69" s="12"/>
      <c r="I69" s="12"/>
      <c r="J69" s="12"/>
      <c r="K69" s="21"/>
      <c r="L69" s="21"/>
      <c r="M69" s="214"/>
    </row>
    <row r="70" spans="1:13" ht="9.75" customHeight="1">
      <c r="A70" s="7"/>
      <c r="B70" s="3"/>
      <c r="C70" s="3"/>
      <c r="D70" s="2"/>
      <c r="E70" s="12"/>
      <c r="F70" s="12"/>
      <c r="G70" s="12"/>
      <c r="H70" s="12"/>
      <c r="I70" s="12"/>
      <c r="J70" s="12"/>
      <c r="K70" s="21"/>
      <c r="L70" s="21"/>
      <c r="M70" s="214"/>
    </row>
    <row r="71" spans="1:13" s="23" customFormat="1" ht="9.75" customHeight="1">
      <c r="A71" s="7"/>
      <c r="B71" s="14"/>
      <c r="C71" s="14"/>
      <c r="D71" s="15"/>
      <c r="E71" s="17"/>
      <c r="F71" s="17"/>
      <c r="G71" s="17"/>
      <c r="H71" s="17"/>
      <c r="I71" s="17"/>
      <c r="J71" s="17"/>
      <c r="K71" s="22"/>
      <c r="L71" s="22"/>
      <c r="M71" s="214"/>
    </row>
    <row r="72" spans="1:13" ht="9.75" customHeight="1">
      <c r="A72" s="375"/>
      <c r="B72" s="375"/>
      <c r="C72" s="183"/>
      <c r="D72" s="2"/>
      <c r="E72" s="24"/>
      <c r="F72" s="24"/>
      <c r="G72" s="24"/>
      <c r="H72" s="13"/>
      <c r="I72" s="24"/>
      <c r="J72" s="24"/>
      <c r="K72" s="24"/>
      <c r="L72" s="24"/>
      <c r="M72" s="24"/>
    </row>
    <row r="73" spans="1:13" ht="9.75" customHeight="1">
      <c r="A73" s="375"/>
      <c r="B73" s="375"/>
      <c r="C73" s="375"/>
      <c r="D73" s="375"/>
      <c r="E73" s="375"/>
      <c r="F73" s="375"/>
      <c r="G73" s="375"/>
      <c r="H73" s="375"/>
      <c r="I73" s="375"/>
      <c r="J73" s="375"/>
      <c r="K73" s="2" t="s">
        <v>8</v>
      </c>
      <c r="L73" s="2" t="s">
        <v>8</v>
      </c>
      <c r="M73" s="2" t="s">
        <v>8</v>
      </c>
    </row>
    <row r="74" spans="1:10" ht="9.75" customHeight="1">
      <c r="A74" s="411"/>
      <c r="B74" s="411"/>
      <c r="C74" s="411"/>
      <c r="D74" s="411"/>
      <c r="E74" s="411"/>
      <c r="F74" s="411"/>
      <c r="G74" s="411"/>
      <c r="H74" s="411"/>
      <c r="I74" s="411"/>
      <c r="J74" s="411"/>
    </row>
    <row r="75" ht="9.75" customHeight="1"/>
    <row r="76" ht="9.75" customHeight="1"/>
    <row r="77" ht="9.75" customHeight="1"/>
    <row r="78" ht="9.75" customHeight="1"/>
  </sheetData>
  <sheetProtection/>
  <mergeCells count="29">
    <mergeCell ref="K8:L11"/>
    <mergeCell ref="I8:J11"/>
    <mergeCell ref="J12:J14"/>
    <mergeCell ref="B2:F2"/>
    <mergeCell ref="E6:F11"/>
    <mergeCell ref="G6:L7"/>
    <mergeCell ref="G8:H11"/>
    <mergeCell ref="D5:D14"/>
    <mergeCell ref="F12:F14"/>
    <mergeCell ref="L12:L14"/>
    <mergeCell ref="B5:C15"/>
    <mergeCell ref="H12:H14"/>
    <mergeCell ref="B3:F3"/>
    <mergeCell ref="G3:H3"/>
    <mergeCell ref="E1:F1"/>
    <mergeCell ref="K1:L1"/>
    <mergeCell ref="A74:J74"/>
    <mergeCell ref="A16:J16"/>
    <mergeCell ref="A37:F37"/>
    <mergeCell ref="A60:M60"/>
    <mergeCell ref="A62:F62"/>
    <mergeCell ref="G1:H1"/>
    <mergeCell ref="G2:J2"/>
    <mergeCell ref="A17:F17"/>
    <mergeCell ref="A72:B72"/>
    <mergeCell ref="G37:M37"/>
    <mergeCell ref="A59:J59"/>
    <mergeCell ref="A73:J73"/>
    <mergeCell ref="A61:F61"/>
  </mergeCells>
  <printOptions horizontalCentered="1"/>
  <pageMargins left="0.7874015748031497" right="0.7874015748031497" top="0.5905511811023622" bottom="0.7874015748031497" header="0.5118110236220472" footer="0.5118110236220472"/>
  <pageSetup horizontalDpi="600" verticalDpi="600" orientation="portrait" scale="80" r:id="rId1"/>
  <headerFooter differentFirst="1" alignWithMargins="0">
    <oddFooter>&amp;C29</oddFooter>
    <firstFooter>&amp;C28</firstFooter>
  </headerFooter>
</worksheet>
</file>

<file path=xl/worksheets/sheet14.xml><?xml version="1.0" encoding="utf-8"?>
<worksheet xmlns="http://schemas.openxmlformats.org/spreadsheetml/2006/main" xmlns:r="http://schemas.openxmlformats.org/officeDocument/2006/relationships">
  <dimension ref="A1:S62"/>
  <sheetViews>
    <sheetView view="pageLayout" workbookViewId="0" topLeftCell="A1">
      <selection activeCell="H15" sqref="H15"/>
    </sheetView>
  </sheetViews>
  <sheetFormatPr defaultColWidth="11.421875" defaultRowHeight="12.75"/>
  <cols>
    <col min="1" max="1" width="3.7109375" style="213" customWidth="1"/>
    <col min="2" max="2" width="26.28125" style="4" customWidth="1"/>
    <col min="3" max="3" width="0.85546875" style="4" customWidth="1"/>
    <col min="4" max="8" width="12.421875" style="0" customWidth="1"/>
    <col min="9" max="9" width="15.57421875" style="0" customWidth="1"/>
    <col min="10" max="10" width="14.8515625" style="0" customWidth="1"/>
    <col min="11" max="14" width="15.57421875" style="0" customWidth="1"/>
    <col min="15" max="15" width="4.00390625" style="255" customWidth="1"/>
  </cols>
  <sheetData>
    <row r="1" spans="1:15" s="4" customFormat="1" ht="12" customHeight="1">
      <c r="A1" s="356"/>
      <c r="B1" s="356"/>
      <c r="C1" s="356"/>
      <c r="D1" s="356"/>
      <c r="E1" s="356"/>
      <c r="F1" s="356"/>
      <c r="G1" s="356"/>
      <c r="H1" s="356"/>
      <c r="I1" s="356"/>
      <c r="J1" s="356"/>
      <c r="K1" s="356"/>
      <c r="L1" s="356"/>
      <c r="M1" s="356"/>
      <c r="N1" s="356"/>
      <c r="O1" s="356"/>
    </row>
    <row r="2" spans="1:15" s="4" customFormat="1" ht="12" customHeight="1">
      <c r="A2" s="60"/>
      <c r="B2" s="50"/>
      <c r="C2" s="50"/>
      <c r="D2" s="50"/>
      <c r="E2" s="339"/>
      <c r="F2" s="339"/>
      <c r="G2" s="339" t="s">
        <v>209</v>
      </c>
      <c r="H2" s="339"/>
      <c r="I2" s="345" t="s">
        <v>210</v>
      </c>
      <c r="J2" s="345"/>
      <c r="K2" s="345"/>
      <c r="L2" s="345"/>
      <c r="M2" s="62" t="s">
        <v>8</v>
      </c>
      <c r="O2" s="213"/>
    </row>
    <row r="3" spans="1:15" s="4" customFormat="1" ht="12" customHeight="1">
      <c r="A3" s="248"/>
      <c r="B3" s="339" t="s">
        <v>211</v>
      </c>
      <c r="C3" s="339"/>
      <c r="D3" s="339"/>
      <c r="E3" s="339"/>
      <c r="F3" s="339"/>
      <c r="G3" s="339"/>
      <c r="H3" s="339"/>
      <c r="I3" s="345" t="s">
        <v>212</v>
      </c>
      <c r="J3" s="345"/>
      <c r="K3" s="345"/>
      <c r="L3" s="345"/>
      <c r="M3" s="87"/>
      <c r="O3" s="213"/>
    </row>
    <row r="4" spans="1:15" s="4" customFormat="1" ht="12" customHeight="1">
      <c r="A4" s="248"/>
      <c r="B4" s="339" t="s">
        <v>398</v>
      </c>
      <c r="C4" s="339"/>
      <c r="D4" s="339"/>
      <c r="E4" s="339"/>
      <c r="F4" s="339"/>
      <c r="G4" s="339"/>
      <c r="H4" s="339"/>
      <c r="I4" s="357" t="s">
        <v>213</v>
      </c>
      <c r="J4" s="357"/>
      <c r="K4" s="87"/>
      <c r="L4" s="87"/>
      <c r="M4" s="62" t="s">
        <v>8</v>
      </c>
      <c r="O4" s="213"/>
    </row>
    <row r="5" spans="1:15" s="4" customFormat="1" ht="12" customHeight="1">
      <c r="A5" s="213"/>
      <c r="B5" s="88"/>
      <c r="C5" s="88"/>
      <c r="D5" s="88"/>
      <c r="E5" s="88"/>
      <c r="H5" s="89" t="s">
        <v>2</v>
      </c>
      <c r="I5" s="88" t="s">
        <v>3</v>
      </c>
      <c r="J5" s="88"/>
      <c r="K5" s="88"/>
      <c r="L5" s="88"/>
      <c r="M5" s="88"/>
      <c r="O5" s="213"/>
    </row>
    <row r="6" spans="1:15" ht="12.75">
      <c r="A6" s="91" t="s">
        <v>8</v>
      </c>
      <c r="B6" s="358" t="s">
        <v>216</v>
      </c>
      <c r="C6" s="364"/>
      <c r="D6" s="93" t="s">
        <v>8</v>
      </c>
      <c r="E6" s="95" t="s">
        <v>8</v>
      </c>
      <c r="F6" s="95" t="s">
        <v>8</v>
      </c>
      <c r="G6" s="95" t="s">
        <v>8</v>
      </c>
      <c r="H6" s="94" t="s">
        <v>214</v>
      </c>
      <c r="I6" s="95" t="s">
        <v>215</v>
      </c>
      <c r="J6" s="95" t="s">
        <v>8</v>
      </c>
      <c r="K6" s="95" t="s">
        <v>8</v>
      </c>
      <c r="L6" s="95" t="s">
        <v>8</v>
      </c>
      <c r="M6" s="95" t="s">
        <v>8</v>
      </c>
      <c r="N6" s="91" t="s">
        <v>8</v>
      </c>
      <c r="O6" s="263" t="s">
        <v>8</v>
      </c>
    </row>
    <row r="7" spans="1:15" ht="12.75">
      <c r="A7" s="96" t="s">
        <v>8</v>
      </c>
      <c r="B7" s="359"/>
      <c r="C7" s="365"/>
      <c r="D7" s="382" t="s">
        <v>225</v>
      </c>
      <c r="E7" s="383"/>
      <c r="F7" s="383"/>
      <c r="G7" s="383"/>
      <c r="H7" s="383"/>
      <c r="I7" s="380" t="s">
        <v>215</v>
      </c>
      <c r="J7" s="380"/>
      <c r="K7" s="380"/>
      <c r="L7" s="380"/>
      <c r="M7" s="380"/>
      <c r="N7" s="404"/>
      <c r="O7" s="264" t="s">
        <v>8</v>
      </c>
    </row>
    <row r="8" spans="1:15" ht="12.75">
      <c r="A8" s="96" t="s">
        <v>8</v>
      </c>
      <c r="B8" s="359"/>
      <c r="C8" s="365"/>
      <c r="D8" s="384"/>
      <c r="E8" s="385"/>
      <c r="F8" s="385"/>
      <c r="G8" s="385"/>
      <c r="H8" s="385"/>
      <c r="I8" s="381"/>
      <c r="J8" s="381"/>
      <c r="K8" s="381"/>
      <c r="L8" s="381"/>
      <c r="M8" s="381"/>
      <c r="N8" s="405"/>
      <c r="O8" s="264" t="s">
        <v>8</v>
      </c>
    </row>
    <row r="9" spans="1:15" ht="12.75" customHeight="1">
      <c r="A9" s="96" t="s">
        <v>8</v>
      </c>
      <c r="B9" s="359"/>
      <c r="C9" s="365"/>
      <c r="D9" s="358" t="s">
        <v>313</v>
      </c>
      <c r="E9" s="366"/>
      <c r="F9" s="358" t="s">
        <v>189</v>
      </c>
      <c r="G9" s="364"/>
      <c r="H9" s="364"/>
      <c r="I9" s="364" t="s">
        <v>335</v>
      </c>
      <c r="J9" s="366"/>
      <c r="K9" s="358" t="s">
        <v>40</v>
      </c>
      <c r="L9" s="366"/>
      <c r="M9" s="358" t="s">
        <v>311</v>
      </c>
      <c r="N9" s="366"/>
      <c r="O9" s="264" t="s">
        <v>8</v>
      </c>
    </row>
    <row r="10" spans="1:15" ht="26.25">
      <c r="A10" s="99" t="s">
        <v>191</v>
      </c>
      <c r="B10" s="359"/>
      <c r="C10" s="365"/>
      <c r="D10" s="359"/>
      <c r="E10" s="369"/>
      <c r="F10" s="370"/>
      <c r="G10" s="367"/>
      <c r="H10" s="367"/>
      <c r="I10" s="365"/>
      <c r="J10" s="369"/>
      <c r="K10" s="359"/>
      <c r="L10" s="369"/>
      <c r="M10" s="359"/>
      <c r="N10" s="369"/>
      <c r="O10" s="146" t="s">
        <v>191</v>
      </c>
    </row>
    <row r="11" spans="1:15" ht="12.75" customHeight="1">
      <c r="A11" s="99" t="s">
        <v>195</v>
      </c>
      <c r="B11" s="359"/>
      <c r="C11" s="365"/>
      <c r="D11" s="359"/>
      <c r="E11" s="369"/>
      <c r="F11" s="358" t="s">
        <v>309</v>
      </c>
      <c r="G11" s="366"/>
      <c r="H11" s="358" t="s">
        <v>310</v>
      </c>
      <c r="I11" s="365"/>
      <c r="J11" s="369"/>
      <c r="K11" s="359"/>
      <c r="L11" s="369"/>
      <c r="M11" s="359"/>
      <c r="N11" s="369"/>
      <c r="O11" s="146" t="s">
        <v>195</v>
      </c>
    </row>
    <row r="12" spans="1:15" ht="12.75" customHeight="1">
      <c r="A12" s="96" t="s">
        <v>8</v>
      </c>
      <c r="B12" s="359"/>
      <c r="C12" s="365"/>
      <c r="D12" s="359"/>
      <c r="E12" s="369"/>
      <c r="F12" s="359"/>
      <c r="G12" s="369"/>
      <c r="H12" s="359"/>
      <c r="I12" s="365"/>
      <c r="J12" s="369"/>
      <c r="K12" s="359"/>
      <c r="L12" s="369"/>
      <c r="M12" s="359"/>
      <c r="N12" s="369"/>
      <c r="O12" s="264" t="s">
        <v>8</v>
      </c>
    </row>
    <row r="13" spans="1:15" ht="22.5" customHeight="1">
      <c r="A13" s="96" t="s">
        <v>8</v>
      </c>
      <c r="B13" s="359"/>
      <c r="C13" s="365"/>
      <c r="D13" s="370"/>
      <c r="E13" s="368"/>
      <c r="F13" s="370"/>
      <c r="G13" s="368"/>
      <c r="H13" s="370"/>
      <c r="I13" s="367"/>
      <c r="J13" s="368"/>
      <c r="K13" s="370"/>
      <c r="L13" s="368"/>
      <c r="M13" s="370"/>
      <c r="N13" s="368"/>
      <c r="O13" s="264" t="s">
        <v>8</v>
      </c>
    </row>
    <row r="14" spans="1:15" ht="12.75">
      <c r="A14" s="96"/>
      <c r="B14" s="359"/>
      <c r="C14" s="365"/>
      <c r="D14" s="102" t="s">
        <v>217</v>
      </c>
      <c r="E14" s="377" t="s">
        <v>289</v>
      </c>
      <c r="F14" s="102" t="s">
        <v>217</v>
      </c>
      <c r="G14" s="377" t="s">
        <v>289</v>
      </c>
      <c r="H14" s="103" t="s">
        <v>217</v>
      </c>
      <c r="I14" s="104" t="s">
        <v>217</v>
      </c>
      <c r="J14" s="377" t="s">
        <v>289</v>
      </c>
      <c r="K14" s="102" t="s">
        <v>217</v>
      </c>
      <c r="L14" s="377" t="s">
        <v>289</v>
      </c>
      <c r="M14" s="102" t="s">
        <v>217</v>
      </c>
      <c r="N14" s="377" t="s">
        <v>403</v>
      </c>
      <c r="O14" s="264" t="s">
        <v>8</v>
      </c>
    </row>
    <row r="15" spans="1:15" ht="22.5" customHeight="1">
      <c r="A15" s="96"/>
      <c r="B15" s="359"/>
      <c r="C15" s="365"/>
      <c r="D15" s="100" t="s">
        <v>218</v>
      </c>
      <c r="E15" s="378"/>
      <c r="F15" s="100" t="s">
        <v>218</v>
      </c>
      <c r="G15" s="378"/>
      <c r="H15" s="101" t="s">
        <v>218</v>
      </c>
      <c r="I15" s="99" t="s">
        <v>218</v>
      </c>
      <c r="J15" s="378"/>
      <c r="K15" s="100" t="s">
        <v>218</v>
      </c>
      <c r="L15" s="378"/>
      <c r="M15" s="100" t="s">
        <v>218</v>
      </c>
      <c r="N15" s="378"/>
      <c r="O15" s="264" t="s">
        <v>8</v>
      </c>
    </row>
    <row r="16" spans="1:15" ht="19.5" customHeight="1">
      <c r="A16" s="96" t="s">
        <v>8</v>
      </c>
      <c r="B16" s="359"/>
      <c r="C16" s="365"/>
      <c r="D16" s="100" t="s">
        <v>219</v>
      </c>
      <c r="E16" s="379"/>
      <c r="F16" s="100" t="s">
        <v>219</v>
      </c>
      <c r="G16" s="379"/>
      <c r="H16" s="144" t="s">
        <v>219</v>
      </c>
      <c r="I16" s="145" t="s">
        <v>219</v>
      </c>
      <c r="J16" s="379"/>
      <c r="K16" s="100" t="s">
        <v>219</v>
      </c>
      <c r="L16" s="379"/>
      <c r="M16" s="100" t="s">
        <v>412</v>
      </c>
      <c r="N16" s="379"/>
      <c r="O16" s="264" t="s">
        <v>8</v>
      </c>
    </row>
    <row r="17" spans="1:15" s="257" customFormat="1" ht="12.75" customHeight="1">
      <c r="A17" s="105" t="s">
        <v>8</v>
      </c>
      <c r="B17" s="360"/>
      <c r="C17" s="371"/>
      <c r="D17" s="106" t="s">
        <v>55</v>
      </c>
      <c r="E17" s="106" t="s">
        <v>56</v>
      </c>
      <c r="F17" s="106" t="s">
        <v>57</v>
      </c>
      <c r="G17" s="107" t="s">
        <v>200</v>
      </c>
      <c r="H17" s="107" t="s">
        <v>238</v>
      </c>
      <c r="I17" s="139" t="s">
        <v>239</v>
      </c>
      <c r="J17" s="106" t="s">
        <v>240</v>
      </c>
      <c r="K17" s="106" t="s">
        <v>241</v>
      </c>
      <c r="L17" s="106" t="s">
        <v>242</v>
      </c>
      <c r="M17" s="106" t="s">
        <v>243</v>
      </c>
      <c r="N17" s="106" t="s">
        <v>244</v>
      </c>
      <c r="O17" s="281" t="s">
        <v>8</v>
      </c>
    </row>
    <row r="19" spans="1:19" s="6" customFormat="1" ht="18" customHeight="1">
      <c r="A19" s="216"/>
      <c r="B19" s="90"/>
      <c r="C19" s="90"/>
      <c r="D19" s="90"/>
      <c r="E19" s="90"/>
      <c r="F19" s="90"/>
      <c r="H19" s="85" t="s">
        <v>6</v>
      </c>
      <c r="I19" s="363" t="s">
        <v>7</v>
      </c>
      <c r="J19" s="363"/>
      <c r="K19" s="90"/>
      <c r="L19" s="90"/>
      <c r="M19" s="90"/>
      <c r="N19" s="90"/>
      <c r="O19" s="256"/>
      <c r="P19" s="90"/>
      <c r="Q19" s="90"/>
      <c r="R19" s="90"/>
      <c r="S19" s="90"/>
    </row>
    <row r="20" spans="1:19" s="4" customFormat="1" ht="9.75" customHeight="1">
      <c r="A20" s="7" t="s">
        <v>8</v>
      </c>
      <c r="B20" s="8" t="s">
        <v>9</v>
      </c>
      <c r="C20" s="8"/>
      <c r="D20" s="10"/>
      <c r="E20" s="9"/>
      <c r="F20" s="9"/>
      <c r="G20" s="9"/>
      <c r="H20" s="9"/>
      <c r="I20" s="9"/>
      <c r="J20" s="9"/>
      <c r="K20" s="9"/>
      <c r="L20" s="9"/>
      <c r="M20" s="9"/>
      <c r="N20" s="9"/>
      <c r="O20" s="9"/>
      <c r="P20" s="9"/>
      <c r="Q20" s="9"/>
      <c r="R20" s="9"/>
      <c r="S20" s="9"/>
    </row>
    <row r="21" spans="1:18" s="4" customFormat="1" ht="9.75" customHeight="1">
      <c r="A21" s="7">
        <v>96</v>
      </c>
      <c r="B21" s="3" t="s">
        <v>10</v>
      </c>
      <c r="C21" s="3"/>
      <c r="D21" s="11">
        <v>849104</v>
      </c>
      <c r="E21" s="12">
        <v>7478479</v>
      </c>
      <c r="F21" s="12">
        <v>766111</v>
      </c>
      <c r="G21" s="12">
        <v>7478479</v>
      </c>
      <c r="H21" s="12">
        <v>82993</v>
      </c>
      <c r="I21" s="12">
        <v>6260327</v>
      </c>
      <c r="J21" s="12">
        <v>2285024</v>
      </c>
      <c r="K21" s="12" t="s">
        <v>348</v>
      </c>
      <c r="L21" s="12" t="s">
        <v>348</v>
      </c>
      <c r="M21" s="12">
        <v>298880</v>
      </c>
      <c r="N21" s="12">
        <v>237643</v>
      </c>
      <c r="O21" s="13">
        <v>96</v>
      </c>
      <c r="P21" s="12"/>
      <c r="Q21" s="12"/>
      <c r="R21" s="12"/>
    </row>
    <row r="22" spans="1:18" s="4" customFormat="1" ht="9.75" customHeight="1">
      <c r="A22" s="7">
        <v>97</v>
      </c>
      <c r="B22" s="3" t="s">
        <v>11</v>
      </c>
      <c r="C22" s="3"/>
      <c r="D22" s="11">
        <v>813523</v>
      </c>
      <c r="E22" s="12">
        <v>4487692</v>
      </c>
      <c r="F22" s="12">
        <v>643705</v>
      </c>
      <c r="G22" s="12">
        <v>4487692</v>
      </c>
      <c r="H22" s="12">
        <v>169818</v>
      </c>
      <c r="I22" s="12">
        <v>4753973</v>
      </c>
      <c r="J22" s="12" t="s">
        <v>348</v>
      </c>
      <c r="K22" s="12">
        <v>5598</v>
      </c>
      <c r="L22" s="12" t="s">
        <v>348</v>
      </c>
      <c r="M22" s="12">
        <v>382635</v>
      </c>
      <c r="N22" s="12">
        <v>118143</v>
      </c>
      <c r="O22" s="13">
        <v>97</v>
      </c>
      <c r="P22" s="12"/>
      <c r="Q22" s="12"/>
      <c r="R22" s="12"/>
    </row>
    <row r="23" spans="1:18" s="4" customFormat="1" ht="9.75" customHeight="1">
      <c r="A23" s="7">
        <v>98</v>
      </c>
      <c r="B23" s="3" t="s">
        <v>12</v>
      </c>
      <c r="C23" s="3"/>
      <c r="D23" s="11">
        <v>2349459</v>
      </c>
      <c r="E23" s="12">
        <v>11187053</v>
      </c>
      <c r="F23" s="12">
        <v>1613721</v>
      </c>
      <c r="G23" s="12">
        <v>11187053</v>
      </c>
      <c r="H23" s="12">
        <v>735738</v>
      </c>
      <c r="I23" s="12">
        <v>14919414</v>
      </c>
      <c r="J23" s="12" t="s">
        <v>348</v>
      </c>
      <c r="K23" s="12">
        <v>6003</v>
      </c>
      <c r="L23" s="12" t="s">
        <v>348</v>
      </c>
      <c r="M23" s="12">
        <v>1527</v>
      </c>
      <c r="N23" s="12">
        <v>793713</v>
      </c>
      <c r="O23" s="13">
        <v>98</v>
      </c>
      <c r="P23" s="12"/>
      <c r="Q23" s="12"/>
      <c r="R23" s="12"/>
    </row>
    <row r="24" spans="1:18" s="4" customFormat="1" ht="9.75" customHeight="1">
      <c r="A24" s="7">
        <v>99</v>
      </c>
      <c r="B24" s="14" t="s">
        <v>4</v>
      </c>
      <c r="C24" s="14"/>
      <c r="D24" s="16">
        <f>SUM(D21:D23)</f>
        <v>4012086</v>
      </c>
      <c r="E24" s="17">
        <f>SUM(E21:E23)</f>
        <v>23153224</v>
      </c>
      <c r="F24" s="17">
        <f aca="true" t="shared" si="0" ref="F24:N24">SUM(F21:F23)</f>
        <v>3023537</v>
      </c>
      <c r="G24" s="17">
        <f t="shared" si="0"/>
        <v>23153224</v>
      </c>
      <c r="H24" s="17">
        <f t="shared" si="0"/>
        <v>988549</v>
      </c>
      <c r="I24" s="17">
        <f t="shared" si="0"/>
        <v>25933714</v>
      </c>
      <c r="J24" s="17">
        <f t="shared" si="0"/>
        <v>2285024</v>
      </c>
      <c r="K24" s="17">
        <f t="shared" si="0"/>
        <v>11601</v>
      </c>
      <c r="L24" s="143">
        <v>0</v>
      </c>
      <c r="M24" s="17">
        <f t="shared" si="0"/>
        <v>683042</v>
      </c>
      <c r="N24" s="17">
        <f t="shared" si="0"/>
        <v>1149499</v>
      </c>
      <c r="O24" s="13">
        <v>99</v>
      </c>
      <c r="P24" s="17"/>
      <c r="Q24" s="17"/>
      <c r="R24" s="17"/>
    </row>
    <row r="25" spans="1:18" s="4" customFormat="1" ht="9.75" customHeight="1">
      <c r="A25" s="7"/>
      <c r="B25" s="2"/>
      <c r="C25" s="2"/>
      <c r="D25" s="11"/>
      <c r="E25" s="12"/>
      <c r="F25" s="12"/>
      <c r="G25" s="12"/>
      <c r="H25" s="12"/>
      <c r="I25" s="12"/>
      <c r="J25" s="12"/>
      <c r="K25" s="12"/>
      <c r="L25" s="12"/>
      <c r="M25" s="12"/>
      <c r="N25" s="12"/>
      <c r="O25" s="13"/>
      <c r="P25" s="12"/>
      <c r="Q25" s="12"/>
      <c r="R25" s="12"/>
    </row>
    <row r="26" spans="1:18" s="4" customFormat="1" ht="9.75" customHeight="1">
      <c r="A26" s="7" t="s">
        <v>8</v>
      </c>
      <c r="B26" s="8" t="s">
        <v>13</v>
      </c>
      <c r="C26" s="8"/>
      <c r="D26" s="18"/>
      <c r="E26" s="19"/>
      <c r="F26" s="19"/>
      <c r="G26" s="19"/>
      <c r="H26" s="19"/>
      <c r="I26" s="19"/>
      <c r="J26" s="19"/>
      <c r="K26" s="19"/>
      <c r="L26" s="19"/>
      <c r="M26" s="12"/>
      <c r="N26" s="19"/>
      <c r="O26" s="9"/>
      <c r="P26" s="19"/>
      <c r="Q26" s="19"/>
      <c r="R26" s="19"/>
    </row>
    <row r="27" spans="1:18" s="4" customFormat="1" ht="9.75" customHeight="1">
      <c r="A27" s="7">
        <v>100</v>
      </c>
      <c r="B27" s="3" t="s">
        <v>10</v>
      </c>
      <c r="C27" s="3"/>
      <c r="D27" s="11">
        <v>445720</v>
      </c>
      <c r="E27" s="12">
        <v>31635686</v>
      </c>
      <c r="F27" s="12">
        <v>399880</v>
      </c>
      <c r="G27" s="12">
        <v>31635686</v>
      </c>
      <c r="H27" s="12">
        <v>45840</v>
      </c>
      <c r="I27" s="12">
        <v>5210902</v>
      </c>
      <c r="J27" s="12" t="s">
        <v>348</v>
      </c>
      <c r="K27" s="12">
        <v>21814</v>
      </c>
      <c r="L27" s="12" t="s">
        <v>348</v>
      </c>
      <c r="M27" s="12">
        <v>301462</v>
      </c>
      <c r="N27" s="12">
        <v>427064</v>
      </c>
      <c r="O27" s="13">
        <v>100</v>
      </c>
      <c r="P27" s="12"/>
      <c r="Q27" s="12"/>
      <c r="R27" s="12"/>
    </row>
    <row r="28" spans="1:18" s="4" customFormat="1" ht="9.75" customHeight="1">
      <c r="A28" s="7">
        <v>101</v>
      </c>
      <c r="B28" s="3" t="s">
        <v>14</v>
      </c>
      <c r="C28" s="3"/>
      <c r="D28" s="11">
        <v>619220</v>
      </c>
      <c r="E28" s="12">
        <v>11113545</v>
      </c>
      <c r="F28" s="12">
        <v>341586</v>
      </c>
      <c r="G28" s="12">
        <v>11113545</v>
      </c>
      <c r="H28" s="12">
        <v>277634</v>
      </c>
      <c r="I28" s="12">
        <v>5244751</v>
      </c>
      <c r="J28" s="12" t="s">
        <v>348</v>
      </c>
      <c r="K28" s="12">
        <v>90985</v>
      </c>
      <c r="L28" s="12" t="s">
        <v>348</v>
      </c>
      <c r="M28" s="12">
        <v>675916</v>
      </c>
      <c r="N28" s="12">
        <v>162385</v>
      </c>
      <c r="O28" s="13">
        <v>101</v>
      </c>
      <c r="P28" s="12"/>
      <c r="Q28" s="12"/>
      <c r="R28" s="12"/>
    </row>
    <row r="29" spans="1:18" s="4" customFormat="1" ht="9.75" customHeight="1">
      <c r="A29" s="7">
        <v>102</v>
      </c>
      <c r="B29" s="3" t="s">
        <v>15</v>
      </c>
      <c r="C29" s="3"/>
      <c r="D29" s="11">
        <v>528463</v>
      </c>
      <c r="E29" s="12">
        <v>15812366</v>
      </c>
      <c r="F29" s="12">
        <v>447707</v>
      </c>
      <c r="G29" s="12">
        <v>15812366</v>
      </c>
      <c r="H29" s="12">
        <v>80756</v>
      </c>
      <c r="I29" s="12">
        <v>3767305</v>
      </c>
      <c r="J29" s="12" t="s">
        <v>348</v>
      </c>
      <c r="K29" s="12" t="s">
        <v>348</v>
      </c>
      <c r="L29" s="12" t="s">
        <v>348</v>
      </c>
      <c r="M29" s="12">
        <v>62391</v>
      </c>
      <c r="N29" s="12">
        <v>154755</v>
      </c>
      <c r="O29" s="13">
        <v>102</v>
      </c>
      <c r="P29" s="12"/>
      <c r="Q29" s="12"/>
      <c r="R29" s="12"/>
    </row>
    <row r="30" spans="1:18" s="4" customFormat="1" ht="9.75" customHeight="1">
      <c r="A30" s="7">
        <v>103</v>
      </c>
      <c r="B30" s="3" t="s">
        <v>16</v>
      </c>
      <c r="C30" s="3"/>
      <c r="D30" s="11">
        <v>473870</v>
      </c>
      <c r="E30" s="12">
        <v>12450341</v>
      </c>
      <c r="F30" s="12">
        <v>398112</v>
      </c>
      <c r="G30" s="12">
        <v>12450341</v>
      </c>
      <c r="H30" s="12">
        <v>75758</v>
      </c>
      <c r="I30" s="12">
        <v>3960919</v>
      </c>
      <c r="J30" s="12" t="s">
        <v>348</v>
      </c>
      <c r="K30" s="12">
        <v>8922</v>
      </c>
      <c r="L30" s="12" t="s">
        <v>348</v>
      </c>
      <c r="M30" s="12">
        <v>48983</v>
      </c>
      <c r="N30" s="12">
        <v>200091</v>
      </c>
      <c r="O30" s="13">
        <v>103</v>
      </c>
      <c r="P30" s="12"/>
      <c r="Q30" s="12"/>
      <c r="R30" s="12"/>
    </row>
    <row r="31" spans="1:18" s="4" customFormat="1" ht="9.75" customHeight="1">
      <c r="A31" s="7">
        <v>104</v>
      </c>
      <c r="B31" s="3" t="s">
        <v>17</v>
      </c>
      <c r="C31" s="3"/>
      <c r="D31" s="11">
        <v>277039</v>
      </c>
      <c r="E31" s="12">
        <v>11475945</v>
      </c>
      <c r="F31" s="12">
        <v>180505</v>
      </c>
      <c r="G31" s="12">
        <v>11475945</v>
      </c>
      <c r="H31" s="12">
        <v>96534</v>
      </c>
      <c r="I31" s="12">
        <v>3919359</v>
      </c>
      <c r="J31" s="12" t="s">
        <v>348</v>
      </c>
      <c r="K31" s="12" t="s">
        <v>348</v>
      </c>
      <c r="L31" s="12" t="s">
        <v>348</v>
      </c>
      <c r="M31" s="12">
        <v>24208</v>
      </c>
      <c r="N31" s="12">
        <v>398603</v>
      </c>
      <c r="O31" s="13">
        <v>104</v>
      </c>
      <c r="P31" s="12"/>
      <c r="Q31" s="12"/>
      <c r="R31" s="12"/>
    </row>
    <row r="32" spans="1:18" s="4" customFormat="1" ht="9.75" customHeight="1">
      <c r="A32" s="7">
        <v>105</v>
      </c>
      <c r="B32" s="3" t="s">
        <v>18</v>
      </c>
      <c r="C32" s="3"/>
      <c r="D32" s="11">
        <v>567586</v>
      </c>
      <c r="E32" s="12">
        <v>21310232</v>
      </c>
      <c r="F32" s="12">
        <v>360709</v>
      </c>
      <c r="G32" s="12">
        <v>21310232</v>
      </c>
      <c r="H32" s="12">
        <v>206877</v>
      </c>
      <c r="I32" s="12">
        <v>5151841</v>
      </c>
      <c r="J32" s="12" t="s">
        <v>348</v>
      </c>
      <c r="K32" s="12">
        <v>25425</v>
      </c>
      <c r="L32" s="12" t="s">
        <v>348</v>
      </c>
      <c r="M32" s="12">
        <v>526153</v>
      </c>
      <c r="N32" s="12">
        <v>321484</v>
      </c>
      <c r="O32" s="13">
        <v>105</v>
      </c>
      <c r="P32" s="12"/>
      <c r="Q32" s="12"/>
      <c r="R32" s="12"/>
    </row>
    <row r="33" spans="1:18" s="4" customFormat="1" ht="9.75" customHeight="1">
      <c r="A33" s="7">
        <v>106</v>
      </c>
      <c r="B33" s="3" t="s">
        <v>19</v>
      </c>
      <c r="C33" s="3"/>
      <c r="D33" s="11">
        <v>378173</v>
      </c>
      <c r="E33" s="12">
        <v>16833958</v>
      </c>
      <c r="F33" s="12">
        <v>304373</v>
      </c>
      <c r="G33" s="12">
        <v>16833958</v>
      </c>
      <c r="H33" s="12">
        <v>73800</v>
      </c>
      <c r="I33" s="12">
        <v>3305743</v>
      </c>
      <c r="J33" s="12" t="s">
        <v>348</v>
      </c>
      <c r="K33" s="12">
        <v>3108</v>
      </c>
      <c r="L33" s="12" t="s">
        <v>348</v>
      </c>
      <c r="M33" s="12">
        <v>99800</v>
      </c>
      <c r="N33" s="12">
        <v>457619</v>
      </c>
      <c r="O33" s="13">
        <v>106</v>
      </c>
      <c r="P33" s="12"/>
      <c r="Q33" s="12"/>
      <c r="R33" s="12"/>
    </row>
    <row r="34" spans="1:18" s="4" customFormat="1" ht="9.75" customHeight="1">
      <c r="A34" s="7">
        <v>107</v>
      </c>
      <c r="B34" s="3" t="s">
        <v>11</v>
      </c>
      <c r="C34" s="3"/>
      <c r="D34" s="11">
        <v>1030159</v>
      </c>
      <c r="E34" s="12">
        <v>16526508</v>
      </c>
      <c r="F34" s="12">
        <v>382927</v>
      </c>
      <c r="G34" s="12">
        <v>16526508</v>
      </c>
      <c r="H34" s="12">
        <v>647232</v>
      </c>
      <c r="I34" s="12">
        <v>4234261</v>
      </c>
      <c r="J34" s="12" t="s">
        <v>348</v>
      </c>
      <c r="K34" s="12">
        <v>15288</v>
      </c>
      <c r="L34" s="12" t="s">
        <v>348</v>
      </c>
      <c r="M34" s="12">
        <v>300047</v>
      </c>
      <c r="N34" s="12">
        <v>417604</v>
      </c>
      <c r="O34" s="13">
        <v>107</v>
      </c>
      <c r="P34" s="12"/>
      <c r="Q34" s="12"/>
      <c r="R34" s="12"/>
    </row>
    <row r="35" spans="1:18" s="4" customFormat="1" ht="9.75" customHeight="1">
      <c r="A35" s="7">
        <v>108</v>
      </c>
      <c r="B35" s="3" t="s">
        <v>12</v>
      </c>
      <c r="C35" s="3"/>
      <c r="D35" s="11">
        <v>821011</v>
      </c>
      <c r="E35" s="12">
        <v>25412514</v>
      </c>
      <c r="F35" s="12">
        <v>497000</v>
      </c>
      <c r="G35" s="12">
        <v>25412514</v>
      </c>
      <c r="H35" s="12">
        <v>324011</v>
      </c>
      <c r="I35" s="12">
        <v>5047041</v>
      </c>
      <c r="J35" s="12" t="s">
        <v>348</v>
      </c>
      <c r="K35" s="12">
        <v>10256</v>
      </c>
      <c r="L35" s="12" t="s">
        <v>348</v>
      </c>
      <c r="M35" s="12">
        <v>635</v>
      </c>
      <c r="N35" s="12">
        <v>504075</v>
      </c>
      <c r="O35" s="13">
        <v>108</v>
      </c>
      <c r="P35" s="12"/>
      <c r="Q35" s="12"/>
      <c r="R35" s="12"/>
    </row>
    <row r="36" spans="1:18" s="4" customFormat="1" ht="9.75" customHeight="1">
      <c r="A36" s="7">
        <v>109</v>
      </c>
      <c r="B36" s="14" t="s">
        <v>4</v>
      </c>
      <c r="C36" s="14"/>
      <c r="D36" s="16">
        <f>SUM(D27:D35)</f>
        <v>5141241</v>
      </c>
      <c r="E36" s="17">
        <f>SUM(E27:E35)</f>
        <v>162571095</v>
      </c>
      <c r="F36" s="17">
        <f aca="true" t="shared" si="1" ref="F36:N36">SUM(F27:F35)</f>
        <v>3312799</v>
      </c>
      <c r="G36" s="17">
        <f t="shared" si="1"/>
        <v>162571095</v>
      </c>
      <c r="H36" s="17">
        <f t="shared" si="1"/>
        <v>1828442</v>
      </c>
      <c r="I36" s="17">
        <f t="shared" si="1"/>
        <v>39842122</v>
      </c>
      <c r="J36" s="143">
        <f t="shared" si="1"/>
        <v>0</v>
      </c>
      <c r="K36" s="17">
        <f t="shared" si="1"/>
        <v>175798</v>
      </c>
      <c r="L36" s="17" t="s">
        <v>387</v>
      </c>
      <c r="M36" s="17">
        <f t="shared" si="1"/>
        <v>2039595</v>
      </c>
      <c r="N36" s="17">
        <f t="shared" si="1"/>
        <v>3043680</v>
      </c>
      <c r="O36" s="13">
        <v>109</v>
      </c>
      <c r="P36" s="17"/>
      <c r="Q36" s="17"/>
      <c r="R36" s="17"/>
    </row>
    <row r="37" spans="1:18" s="4" customFormat="1" ht="9.75" customHeight="1">
      <c r="A37" s="7">
        <v>110</v>
      </c>
      <c r="B37" s="20" t="s">
        <v>20</v>
      </c>
      <c r="C37" s="20"/>
      <c r="D37" s="16">
        <f>D24+D36</f>
        <v>9153327</v>
      </c>
      <c r="E37" s="17">
        <f>E24+E36</f>
        <v>185724319</v>
      </c>
      <c r="F37" s="17">
        <f aca="true" t="shared" si="2" ref="F37:N37">F24+F36</f>
        <v>6336336</v>
      </c>
      <c r="G37" s="17">
        <f t="shared" si="2"/>
        <v>185724319</v>
      </c>
      <c r="H37" s="17">
        <f t="shared" si="2"/>
        <v>2816991</v>
      </c>
      <c r="I37" s="17">
        <f t="shared" si="2"/>
        <v>65775836</v>
      </c>
      <c r="J37" s="17">
        <f t="shared" si="2"/>
        <v>2285024</v>
      </c>
      <c r="K37" s="17">
        <f t="shared" si="2"/>
        <v>187399</v>
      </c>
      <c r="L37" s="17" t="s">
        <v>387</v>
      </c>
      <c r="M37" s="17">
        <f t="shared" si="2"/>
        <v>2722637</v>
      </c>
      <c r="N37" s="17">
        <f t="shared" si="2"/>
        <v>4193179</v>
      </c>
      <c r="O37" s="13">
        <v>110</v>
      </c>
      <c r="P37" s="17"/>
      <c r="Q37" s="17"/>
      <c r="R37" s="17"/>
    </row>
    <row r="38" spans="1:19" s="6" customFormat="1" ht="18" customHeight="1">
      <c r="A38" s="216"/>
      <c r="B38" s="90"/>
      <c r="C38" s="90"/>
      <c r="D38" s="90"/>
      <c r="E38" s="90"/>
      <c r="F38" s="90"/>
      <c r="H38" s="85" t="s">
        <v>6</v>
      </c>
      <c r="I38" s="90" t="s">
        <v>21</v>
      </c>
      <c r="J38" s="90"/>
      <c r="K38" s="90"/>
      <c r="L38" s="90"/>
      <c r="M38" s="12"/>
      <c r="N38" s="90"/>
      <c r="O38" s="256"/>
      <c r="P38" s="90"/>
      <c r="Q38" s="90"/>
      <c r="R38" s="90"/>
      <c r="S38" s="90"/>
    </row>
    <row r="39" spans="1:19" s="4" customFormat="1" ht="9.75" customHeight="1">
      <c r="A39" s="7" t="s">
        <v>8</v>
      </c>
      <c r="B39" s="8" t="s">
        <v>9</v>
      </c>
      <c r="C39" s="8"/>
      <c r="D39" s="10"/>
      <c r="E39" s="9"/>
      <c r="F39" s="9"/>
      <c r="G39" s="9"/>
      <c r="H39" s="9"/>
      <c r="I39" s="9"/>
      <c r="J39" s="9"/>
      <c r="K39" s="9"/>
      <c r="L39" s="9"/>
      <c r="M39" s="12"/>
      <c r="N39" s="9"/>
      <c r="O39" s="9"/>
      <c r="P39" s="9"/>
      <c r="Q39" s="9"/>
      <c r="R39" s="9"/>
      <c r="S39" s="9"/>
    </row>
    <row r="40" spans="1:18" s="4" customFormat="1" ht="9.75" customHeight="1">
      <c r="A40" s="7">
        <v>111</v>
      </c>
      <c r="B40" s="3" t="s">
        <v>27</v>
      </c>
      <c r="C40" s="3"/>
      <c r="D40" s="11">
        <v>2253960</v>
      </c>
      <c r="E40" s="12">
        <v>36645549</v>
      </c>
      <c r="F40" s="12">
        <v>2077850</v>
      </c>
      <c r="G40" s="12">
        <v>36645549</v>
      </c>
      <c r="H40" s="12">
        <v>176110</v>
      </c>
      <c r="I40" s="12">
        <v>34847659</v>
      </c>
      <c r="J40" s="12" t="s">
        <v>348</v>
      </c>
      <c r="K40" s="12" t="s">
        <v>348</v>
      </c>
      <c r="L40" s="12" t="s">
        <v>348</v>
      </c>
      <c r="M40" s="12">
        <v>518397</v>
      </c>
      <c r="N40" s="12">
        <v>908624</v>
      </c>
      <c r="O40" s="13">
        <v>111</v>
      </c>
      <c r="P40" s="12"/>
      <c r="Q40" s="12"/>
      <c r="R40" s="12"/>
    </row>
    <row r="41" spans="1:18" s="4" customFormat="1" ht="9.75" customHeight="1">
      <c r="A41" s="7">
        <v>112</v>
      </c>
      <c r="B41" s="3" t="s">
        <v>22</v>
      </c>
      <c r="C41" s="3"/>
      <c r="D41" s="11">
        <v>4385545</v>
      </c>
      <c r="E41" s="12">
        <v>6524099</v>
      </c>
      <c r="F41" s="12">
        <v>4250019</v>
      </c>
      <c r="G41" s="12">
        <v>6524099</v>
      </c>
      <c r="H41" s="12">
        <v>135526</v>
      </c>
      <c r="I41" s="12">
        <v>4205974</v>
      </c>
      <c r="J41" s="12" t="s">
        <v>348</v>
      </c>
      <c r="K41" s="12" t="s">
        <v>348</v>
      </c>
      <c r="L41" s="12" t="s">
        <v>348</v>
      </c>
      <c r="M41" s="12">
        <v>68844</v>
      </c>
      <c r="N41" s="12">
        <v>98810</v>
      </c>
      <c r="O41" s="13">
        <v>112</v>
      </c>
      <c r="P41" s="12"/>
      <c r="Q41" s="12"/>
      <c r="R41" s="12"/>
    </row>
    <row r="42" spans="1:18" s="4" customFormat="1" ht="9.75" customHeight="1">
      <c r="A42" s="7">
        <v>113</v>
      </c>
      <c r="B42" s="3" t="s">
        <v>23</v>
      </c>
      <c r="C42" s="3"/>
      <c r="D42" s="11">
        <v>646528</v>
      </c>
      <c r="E42" s="12">
        <v>5236499</v>
      </c>
      <c r="F42" s="12">
        <v>444129</v>
      </c>
      <c r="G42" s="12">
        <v>5236499</v>
      </c>
      <c r="H42" s="12">
        <v>202399</v>
      </c>
      <c r="I42" s="12">
        <v>8052394</v>
      </c>
      <c r="J42" s="12" t="s">
        <v>348</v>
      </c>
      <c r="K42" s="12">
        <v>7062</v>
      </c>
      <c r="L42" s="12" t="s">
        <v>348</v>
      </c>
      <c r="M42" s="12">
        <v>485707</v>
      </c>
      <c r="N42" s="12">
        <v>155000</v>
      </c>
      <c r="O42" s="13">
        <v>113</v>
      </c>
      <c r="P42" s="12"/>
      <c r="Q42" s="12"/>
      <c r="R42" s="12"/>
    </row>
    <row r="43" spans="1:18" s="4" customFormat="1" ht="9.75" customHeight="1">
      <c r="A43" s="7">
        <v>114</v>
      </c>
      <c r="B43" s="3" t="s">
        <v>24</v>
      </c>
      <c r="C43" s="3"/>
      <c r="D43" s="11">
        <v>378330</v>
      </c>
      <c r="E43" s="12">
        <v>5080270</v>
      </c>
      <c r="F43" s="12">
        <v>300920</v>
      </c>
      <c r="G43" s="12">
        <v>5080270</v>
      </c>
      <c r="H43" s="12">
        <v>77410</v>
      </c>
      <c r="I43" s="12">
        <v>1945267</v>
      </c>
      <c r="J43" s="12" t="s">
        <v>348</v>
      </c>
      <c r="K43" s="12" t="s">
        <v>348</v>
      </c>
      <c r="L43" s="12" t="s">
        <v>348</v>
      </c>
      <c r="M43" s="12">
        <v>2049</v>
      </c>
      <c r="N43" s="12">
        <v>415447</v>
      </c>
      <c r="O43" s="13">
        <v>114</v>
      </c>
      <c r="P43" s="12"/>
      <c r="Q43" s="12"/>
      <c r="R43" s="12"/>
    </row>
    <row r="44" spans="1:18" s="4" customFormat="1" ht="9.75" customHeight="1">
      <c r="A44" s="7">
        <v>115</v>
      </c>
      <c r="B44" s="14" t="s">
        <v>4</v>
      </c>
      <c r="C44" s="14"/>
      <c r="D44" s="16">
        <f>SUM(D40:D43)</f>
        <v>7664363</v>
      </c>
      <c r="E44" s="17">
        <f>SUM(E40:E43)</f>
        <v>53486417</v>
      </c>
      <c r="F44" s="17">
        <f aca="true" t="shared" si="3" ref="F44:N44">SUM(F40:F43)</f>
        <v>7072918</v>
      </c>
      <c r="G44" s="17">
        <f t="shared" si="3"/>
        <v>53486417</v>
      </c>
      <c r="H44" s="17">
        <f t="shared" si="3"/>
        <v>591445</v>
      </c>
      <c r="I44" s="17">
        <f t="shared" si="3"/>
        <v>49051294</v>
      </c>
      <c r="J44" s="143">
        <f t="shared" si="3"/>
        <v>0</v>
      </c>
      <c r="K44" s="17">
        <f t="shared" si="3"/>
        <v>7062</v>
      </c>
      <c r="L44" s="143">
        <f t="shared" si="3"/>
        <v>0</v>
      </c>
      <c r="M44" s="17">
        <f t="shared" si="3"/>
        <v>1074997</v>
      </c>
      <c r="N44" s="17">
        <f t="shared" si="3"/>
        <v>1577881</v>
      </c>
      <c r="O44" s="13">
        <v>115</v>
      </c>
      <c r="P44" s="17"/>
      <c r="Q44" s="17"/>
      <c r="R44" s="17"/>
    </row>
    <row r="45" spans="1:18" s="4" customFormat="1" ht="9.75" customHeight="1">
      <c r="A45" s="7"/>
      <c r="B45" s="2"/>
      <c r="C45" s="2"/>
      <c r="D45" s="11"/>
      <c r="E45" s="12"/>
      <c r="F45" s="12"/>
      <c r="G45" s="12"/>
      <c r="H45" s="12"/>
      <c r="I45" s="12"/>
      <c r="J45" s="12"/>
      <c r="K45" s="12"/>
      <c r="L45" s="12"/>
      <c r="M45" s="12"/>
      <c r="N45" s="12"/>
      <c r="O45" s="13"/>
      <c r="P45" s="12"/>
      <c r="Q45" s="12"/>
      <c r="R45" s="12"/>
    </row>
    <row r="46" spans="1:18" s="4" customFormat="1" ht="9.75" customHeight="1">
      <c r="A46" s="7" t="s">
        <v>8</v>
      </c>
      <c r="B46" s="8" t="s">
        <v>25</v>
      </c>
      <c r="C46" s="8"/>
      <c r="D46" s="18"/>
      <c r="E46" s="19"/>
      <c r="F46" s="19"/>
      <c r="G46" s="19"/>
      <c r="H46" s="19"/>
      <c r="I46" s="19"/>
      <c r="J46" s="19"/>
      <c r="K46" s="19"/>
      <c r="L46" s="19"/>
      <c r="M46" s="12"/>
      <c r="N46" s="19"/>
      <c r="O46" s="9" t="s">
        <v>8</v>
      </c>
      <c r="P46" s="19"/>
      <c r="Q46" s="19"/>
      <c r="R46" s="19"/>
    </row>
    <row r="47" spans="1:18" s="4" customFormat="1" ht="9.75" customHeight="1">
      <c r="A47" s="7">
        <v>116</v>
      </c>
      <c r="B47" s="3" t="s">
        <v>26</v>
      </c>
      <c r="C47" s="3"/>
      <c r="D47" s="11">
        <v>829365</v>
      </c>
      <c r="E47" s="12">
        <v>21915047</v>
      </c>
      <c r="F47" s="12">
        <v>382820</v>
      </c>
      <c r="G47" s="12">
        <v>21915047</v>
      </c>
      <c r="H47" s="12">
        <v>446545</v>
      </c>
      <c r="I47" s="12">
        <v>6553466</v>
      </c>
      <c r="J47" s="12" t="s">
        <v>348</v>
      </c>
      <c r="K47" s="12" t="s">
        <v>348</v>
      </c>
      <c r="L47" s="12" t="s">
        <v>348</v>
      </c>
      <c r="M47" s="12">
        <v>20000</v>
      </c>
      <c r="N47" s="12">
        <v>267518</v>
      </c>
      <c r="O47" s="13">
        <v>116</v>
      </c>
      <c r="P47" s="12"/>
      <c r="Q47" s="12"/>
      <c r="R47" s="12"/>
    </row>
    <row r="48" spans="1:18" s="4" customFormat="1" ht="9.75" customHeight="1">
      <c r="A48" s="7">
        <v>117</v>
      </c>
      <c r="B48" s="3" t="s">
        <v>27</v>
      </c>
      <c r="C48" s="3"/>
      <c r="D48" s="11">
        <v>1766076</v>
      </c>
      <c r="E48" s="12">
        <v>37663838</v>
      </c>
      <c r="F48" s="12">
        <v>968704</v>
      </c>
      <c r="G48" s="12">
        <v>37663838</v>
      </c>
      <c r="H48" s="12">
        <v>797372</v>
      </c>
      <c r="I48" s="12">
        <v>12766089</v>
      </c>
      <c r="J48" s="12" t="s">
        <v>348</v>
      </c>
      <c r="K48" s="12" t="s">
        <v>348</v>
      </c>
      <c r="L48" s="12" t="s">
        <v>348</v>
      </c>
      <c r="M48" s="12">
        <v>880118</v>
      </c>
      <c r="N48" s="12">
        <v>374206</v>
      </c>
      <c r="O48" s="13">
        <v>117</v>
      </c>
      <c r="P48" s="12"/>
      <c r="Q48" s="12"/>
      <c r="R48" s="12"/>
    </row>
    <row r="49" spans="1:18" s="4" customFormat="1" ht="9.75" customHeight="1">
      <c r="A49" s="7">
        <v>118</v>
      </c>
      <c r="B49" s="3" t="s">
        <v>347</v>
      </c>
      <c r="C49" s="3"/>
      <c r="D49" s="11">
        <v>734144</v>
      </c>
      <c r="E49" s="12">
        <v>14876313</v>
      </c>
      <c r="F49" s="12">
        <v>465238</v>
      </c>
      <c r="G49" s="12">
        <v>14876313</v>
      </c>
      <c r="H49" s="12">
        <v>268906</v>
      </c>
      <c r="I49" s="12">
        <v>3450179</v>
      </c>
      <c r="J49" s="12" t="s">
        <v>348</v>
      </c>
      <c r="K49" s="12">
        <v>2975</v>
      </c>
      <c r="L49" s="12" t="s">
        <v>348</v>
      </c>
      <c r="M49" s="12">
        <v>391463</v>
      </c>
      <c r="N49" s="12">
        <v>202156</v>
      </c>
      <c r="O49" s="13">
        <v>118</v>
      </c>
      <c r="P49" s="12"/>
      <c r="Q49" s="12"/>
      <c r="R49" s="12"/>
    </row>
    <row r="50" spans="1:18" s="4" customFormat="1" ht="9.75" customHeight="1">
      <c r="A50" s="7">
        <v>119</v>
      </c>
      <c r="B50" s="3" t="s">
        <v>28</v>
      </c>
      <c r="C50" s="3"/>
      <c r="D50" s="11">
        <v>577129</v>
      </c>
      <c r="E50" s="12">
        <v>20504966</v>
      </c>
      <c r="F50" s="12">
        <v>307345</v>
      </c>
      <c r="G50" s="12">
        <v>20504966</v>
      </c>
      <c r="H50" s="12">
        <v>269784</v>
      </c>
      <c r="I50" s="12">
        <v>4985836</v>
      </c>
      <c r="J50" s="12" t="s">
        <v>348</v>
      </c>
      <c r="K50" s="12">
        <v>2682</v>
      </c>
      <c r="L50" s="12" t="s">
        <v>348</v>
      </c>
      <c r="M50" s="12">
        <v>161082</v>
      </c>
      <c r="N50" s="12">
        <v>370078</v>
      </c>
      <c r="O50" s="13">
        <v>119</v>
      </c>
      <c r="P50" s="12"/>
      <c r="Q50" s="12"/>
      <c r="R50" s="12"/>
    </row>
    <row r="51" spans="1:18" s="4" customFormat="1" ht="9.75" customHeight="1">
      <c r="A51" s="7">
        <v>120</v>
      </c>
      <c r="B51" s="3" t="s">
        <v>29</v>
      </c>
      <c r="C51" s="3"/>
      <c r="D51" s="11">
        <v>962513</v>
      </c>
      <c r="E51" s="12">
        <v>22467598</v>
      </c>
      <c r="F51" s="12">
        <v>587770</v>
      </c>
      <c r="G51" s="12">
        <v>22467598</v>
      </c>
      <c r="H51" s="12">
        <v>374743</v>
      </c>
      <c r="I51" s="12">
        <v>5205358</v>
      </c>
      <c r="J51" s="12" t="s">
        <v>348</v>
      </c>
      <c r="K51" s="12">
        <v>27063</v>
      </c>
      <c r="L51" s="12" t="s">
        <v>348</v>
      </c>
      <c r="M51" s="12">
        <v>761117</v>
      </c>
      <c r="N51" s="12">
        <v>429412</v>
      </c>
      <c r="O51" s="13">
        <v>120</v>
      </c>
      <c r="P51" s="12"/>
      <c r="Q51" s="12"/>
      <c r="R51" s="12"/>
    </row>
    <row r="52" spans="1:18" s="4" customFormat="1" ht="9.75" customHeight="1">
      <c r="A52" s="7">
        <v>121</v>
      </c>
      <c r="B52" s="3" t="s">
        <v>30</v>
      </c>
      <c r="C52" s="3"/>
      <c r="D52" s="11">
        <v>809563</v>
      </c>
      <c r="E52" s="12">
        <v>11495007</v>
      </c>
      <c r="F52" s="12">
        <v>448878</v>
      </c>
      <c r="G52" s="12">
        <v>11495007</v>
      </c>
      <c r="H52" s="12">
        <v>360685</v>
      </c>
      <c r="I52" s="12">
        <v>3773740</v>
      </c>
      <c r="J52" s="12" t="s">
        <v>348</v>
      </c>
      <c r="K52" s="12" t="s">
        <v>348</v>
      </c>
      <c r="L52" s="12" t="s">
        <v>348</v>
      </c>
      <c r="M52" s="12">
        <v>68174</v>
      </c>
      <c r="N52" s="12">
        <v>112589</v>
      </c>
      <c r="O52" s="13">
        <v>121</v>
      </c>
      <c r="P52" s="12"/>
      <c r="Q52" s="12"/>
      <c r="R52" s="12"/>
    </row>
    <row r="53" spans="1:18" s="4" customFormat="1" ht="9.75" customHeight="1">
      <c r="A53" s="7">
        <v>122</v>
      </c>
      <c r="B53" s="3" t="s">
        <v>31</v>
      </c>
      <c r="C53" s="3"/>
      <c r="D53" s="11">
        <v>500827</v>
      </c>
      <c r="E53" s="12">
        <v>17426580</v>
      </c>
      <c r="F53" s="12">
        <v>319492</v>
      </c>
      <c r="G53" s="12">
        <v>17426580</v>
      </c>
      <c r="H53" s="12">
        <v>181335</v>
      </c>
      <c r="I53" s="12">
        <v>4841162</v>
      </c>
      <c r="J53" s="12" t="s">
        <v>348</v>
      </c>
      <c r="K53" s="12">
        <v>9959</v>
      </c>
      <c r="L53" s="12" t="s">
        <v>348</v>
      </c>
      <c r="M53" s="12">
        <v>351193</v>
      </c>
      <c r="N53" s="12">
        <v>262527</v>
      </c>
      <c r="O53" s="13">
        <v>122</v>
      </c>
      <c r="P53" s="12"/>
      <c r="Q53" s="12"/>
      <c r="R53" s="12"/>
    </row>
    <row r="54" spans="1:18" s="4" customFormat="1" ht="9.75" customHeight="1">
      <c r="A54" s="7">
        <v>123</v>
      </c>
      <c r="B54" s="3" t="s">
        <v>32</v>
      </c>
      <c r="C54" s="3"/>
      <c r="D54" s="11">
        <v>644788</v>
      </c>
      <c r="E54" s="12">
        <v>22971375</v>
      </c>
      <c r="F54" s="12">
        <v>269411</v>
      </c>
      <c r="G54" s="12">
        <v>22971375</v>
      </c>
      <c r="H54" s="12">
        <v>375377</v>
      </c>
      <c r="I54" s="12">
        <v>3870643</v>
      </c>
      <c r="J54" s="12" t="s">
        <v>348</v>
      </c>
      <c r="K54" s="12">
        <v>1144</v>
      </c>
      <c r="L54" s="12" t="s">
        <v>348</v>
      </c>
      <c r="M54" s="12">
        <v>150107</v>
      </c>
      <c r="N54" s="12">
        <v>264713</v>
      </c>
      <c r="O54" s="13">
        <v>123</v>
      </c>
      <c r="P54" s="12"/>
      <c r="Q54" s="12"/>
      <c r="R54" s="12"/>
    </row>
    <row r="55" spans="1:18" s="4" customFormat="1" ht="9.75" customHeight="1">
      <c r="A55" s="7">
        <v>124</v>
      </c>
      <c r="B55" s="3" t="s">
        <v>33</v>
      </c>
      <c r="C55" s="3"/>
      <c r="D55" s="11">
        <v>461890</v>
      </c>
      <c r="E55" s="12">
        <v>20880393</v>
      </c>
      <c r="F55" s="12">
        <v>193821</v>
      </c>
      <c r="G55" s="12">
        <v>20880393</v>
      </c>
      <c r="H55" s="12">
        <v>268069</v>
      </c>
      <c r="I55" s="12">
        <v>5717261</v>
      </c>
      <c r="J55" s="12" t="s">
        <v>348</v>
      </c>
      <c r="K55" s="12" t="s">
        <v>348</v>
      </c>
      <c r="L55" s="12" t="s">
        <v>348</v>
      </c>
      <c r="M55" s="12">
        <v>63984</v>
      </c>
      <c r="N55" s="12">
        <v>324755</v>
      </c>
      <c r="O55" s="13">
        <v>124</v>
      </c>
      <c r="P55" s="12"/>
      <c r="Q55" s="12"/>
      <c r="R55" s="12"/>
    </row>
    <row r="56" spans="1:18" s="4" customFormat="1" ht="9.75" customHeight="1">
      <c r="A56" s="7">
        <v>125</v>
      </c>
      <c r="B56" s="3" t="s">
        <v>34</v>
      </c>
      <c r="C56" s="3"/>
      <c r="D56" s="11">
        <v>645400</v>
      </c>
      <c r="E56" s="12">
        <v>21029744</v>
      </c>
      <c r="F56" s="12">
        <v>353653</v>
      </c>
      <c r="G56" s="12">
        <v>21029744</v>
      </c>
      <c r="H56" s="12">
        <v>291747</v>
      </c>
      <c r="I56" s="12">
        <v>7684697</v>
      </c>
      <c r="J56" s="12" t="s">
        <v>348</v>
      </c>
      <c r="K56" s="12">
        <v>24321</v>
      </c>
      <c r="L56" s="12" t="s">
        <v>348</v>
      </c>
      <c r="M56" s="12">
        <v>61483</v>
      </c>
      <c r="N56" s="12">
        <v>528669</v>
      </c>
      <c r="O56" s="13">
        <v>125</v>
      </c>
      <c r="P56" s="12"/>
      <c r="Q56" s="12"/>
      <c r="R56" s="12"/>
    </row>
    <row r="57" spans="1:18" s="4" customFormat="1" ht="9.75" customHeight="1">
      <c r="A57" s="7">
        <v>126</v>
      </c>
      <c r="B57" s="14" t="s">
        <v>4</v>
      </c>
      <c r="C57" s="14"/>
      <c r="D57" s="16">
        <f>SUM(D47:D56)</f>
        <v>7931695</v>
      </c>
      <c r="E57" s="17">
        <f>SUM(E47:E56)</f>
        <v>211230861</v>
      </c>
      <c r="F57" s="17">
        <f aca="true" t="shared" si="4" ref="F57:N57">SUM(F47:F56)</f>
        <v>4297132</v>
      </c>
      <c r="G57" s="17">
        <f t="shared" si="4"/>
        <v>211230861</v>
      </c>
      <c r="H57" s="17">
        <f t="shared" si="4"/>
        <v>3634563</v>
      </c>
      <c r="I57" s="17">
        <f t="shared" si="4"/>
        <v>58848431</v>
      </c>
      <c r="J57" s="143">
        <f t="shared" si="4"/>
        <v>0</v>
      </c>
      <c r="K57" s="17">
        <f t="shared" si="4"/>
        <v>68144</v>
      </c>
      <c r="L57" s="143">
        <f t="shared" si="4"/>
        <v>0</v>
      </c>
      <c r="M57" s="17">
        <f t="shared" si="4"/>
        <v>2908721</v>
      </c>
      <c r="N57" s="17">
        <f t="shared" si="4"/>
        <v>3136623</v>
      </c>
      <c r="O57" s="13">
        <v>126</v>
      </c>
      <c r="P57" s="17"/>
      <c r="Q57" s="17"/>
      <c r="R57" s="17"/>
    </row>
    <row r="58" spans="1:18" s="4" customFormat="1" ht="9.75" customHeight="1">
      <c r="A58" s="7">
        <v>127</v>
      </c>
      <c r="B58" s="20" t="s">
        <v>35</v>
      </c>
      <c r="C58" s="20"/>
      <c r="D58" s="16">
        <f>D44+D57</f>
        <v>15596058</v>
      </c>
      <c r="E58" s="17">
        <f>E44+E57</f>
        <v>264717278</v>
      </c>
      <c r="F58" s="17">
        <f aca="true" t="shared" si="5" ref="F58:N58">F44+F57</f>
        <v>11370050</v>
      </c>
      <c r="G58" s="17">
        <f t="shared" si="5"/>
        <v>264717278</v>
      </c>
      <c r="H58" s="17">
        <f t="shared" si="5"/>
        <v>4226008</v>
      </c>
      <c r="I58" s="17">
        <f t="shared" si="5"/>
        <v>107899725</v>
      </c>
      <c r="J58" s="143">
        <f t="shared" si="5"/>
        <v>0</v>
      </c>
      <c r="K58" s="17">
        <f t="shared" si="5"/>
        <v>75206</v>
      </c>
      <c r="L58" s="143">
        <f t="shared" si="5"/>
        <v>0</v>
      </c>
      <c r="M58" s="17">
        <f t="shared" si="5"/>
        <v>3983718</v>
      </c>
      <c r="N58" s="17">
        <f t="shared" si="5"/>
        <v>4714504</v>
      </c>
      <c r="O58" s="13">
        <v>127</v>
      </c>
      <c r="P58" s="17"/>
      <c r="Q58" s="17"/>
      <c r="R58" s="17"/>
    </row>
    <row r="59" spans="1:19" s="4" customFormat="1" ht="9.75" customHeight="1">
      <c r="A59" s="7"/>
      <c r="B59" s="8"/>
      <c r="C59" s="8"/>
      <c r="D59" s="9"/>
      <c r="E59" s="19"/>
      <c r="F59" s="19"/>
      <c r="G59" s="19"/>
      <c r="H59" s="19"/>
      <c r="I59" s="19"/>
      <c r="J59" s="19"/>
      <c r="K59" s="21"/>
      <c r="L59" s="21"/>
      <c r="M59" s="21"/>
      <c r="N59" s="21"/>
      <c r="O59" s="214"/>
      <c r="P59" s="21"/>
      <c r="Q59" s="21"/>
      <c r="R59" s="21"/>
      <c r="S59" s="5"/>
    </row>
    <row r="60" spans="1:19" s="4" customFormat="1" ht="9.75" customHeight="1">
      <c r="A60" s="375" t="s">
        <v>36</v>
      </c>
      <c r="B60" s="375"/>
      <c r="C60" s="375"/>
      <c r="D60" s="375"/>
      <c r="E60" s="375"/>
      <c r="F60" s="375"/>
      <c r="G60" s="375"/>
      <c r="H60" s="375"/>
      <c r="I60" s="375"/>
      <c r="J60" s="375"/>
      <c r="K60" s="21"/>
      <c r="L60" s="21"/>
      <c r="M60" s="21"/>
      <c r="N60" s="21"/>
      <c r="O60" s="214"/>
      <c r="P60" s="21"/>
      <c r="Q60" s="21"/>
      <c r="R60" s="21"/>
      <c r="S60" s="5"/>
    </row>
    <row r="61" spans="1:16" s="227" customFormat="1" ht="9" customHeight="1">
      <c r="A61" s="228" t="s">
        <v>380</v>
      </c>
      <c r="B61" s="228"/>
      <c r="C61" s="228"/>
      <c r="D61" s="228"/>
      <c r="E61" s="228"/>
      <c r="F61" s="228"/>
      <c r="G61" s="228"/>
      <c r="H61" s="228"/>
      <c r="I61" s="228"/>
      <c r="J61" s="228"/>
      <c r="K61" s="228"/>
      <c r="L61" s="228"/>
      <c r="M61" s="228"/>
      <c r="N61" s="228"/>
      <c r="O61" s="228"/>
      <c r="P61" s="228"/>
    </row>
    <row r="62" spans="1:15" s="227" customFormat="1" ht="7.5">
      <c r="A62" s="228" t="s">
        <v>386</v>
      </c>
      <c r="B62" s="228"/>
      <c r="C62" s="228"/>
      <c r="D62" s="228"/>
      <c r="E62" s="228"/>
      <c r="F62" s="228"/>
      <c r="G62" s="228"/>
      <c r="H62" s="228"/>
      <c r="O62" s="229"/>
    </row>
  </sheetData>
  <sheetProtection/>
  <mergeCells count="26">
    <mergeCell ref="A60:J60"/>
    <mergeCell ref="F11:G13"/>
    <mergeCell ref="H11:H13"/>
    <mergeCell ref="E14:E16"/>
    <mergeCell ref="G14:G16"/>
    <mergeCell ref="I19:J19"/>
    <mergeCell ref="M9:N13"/>
    <mergeCell ref="N14:N16"/>
    <mergeCell ref="B6:C17"/>
    <mergeCell ref="I7:N8"/>
    <mergeCell ref="D7:H8"/>
    <mergeCell ref="L14:L16"/>
    <mergeCell ref="D9:E13"/>
    <mergeCell ref="K9:L13"/>
    <mergeCell ref="I9:J13"/>
    <mergeCell ref="J14:J16"/>
    <mergeCell ref="F9:H10"/>
    <mergeCell ref="B4:H4"/>
    <mergeCell ref="A1:H1"/>
    <mergeCell ref="I1:O1"/>
    <mergeCell ref="I4:J4"/>
    <mergeCell ref="E2:F2"/>
    <mergeCell ref="G2:H2"/>
    <mergeCell ref="I2:L2"/>
    <mergeCell ref="I3:L3"/>
    <mergeCell ref="B3:H3"/>
  </mergeCells>
  <printOptions/>
  <pageMargins left="0.7874015748031497" right="0.7874015748031497" top="0.5905511811023622" bottom="0.7874015748031497" header="0.5118110236220472" footer="0.5118110236220472"/>
  <pageSetup horizontalDpi="600" verticalDpi="600" orientation="portrait" scale="88" r:id="rId1"/>
  <headerFooter differentOddEven="1" alignWithMargins="0">
    <oddFooter>&amp;C30</oddFooter>
    <evenFooter>&amp;C31</evenFoot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S78"/>
  <sheetViews>
    <sheetView view="pageLayout" workbookViewId="0" topLeftCell="A1">
      <selection activeCell="A1" sqref="A1:IV1"/>
    </sheetView>
  </sheetViews>
  <sheetFormatPr defaultColWidth="11.421875" defaultRowHeight="12.75"/>
  <cols>
    <col min="1" max="1" width="4.28125" style="255" bestFit="1" customWidth="1"/>
    <col min="2" max="2" width="26.421875" style="0" customWidth="1"/>
    <col min="3" max="3" width="0.85546875" style="0" customWidth="1"/>
    <col min="4" max="8" width="13.8515625" style="0" customWidth="1"/>
    <col min="9" max="14" width="15.8515625" style="0" customWidth="1"/>
    <col min="15" max="15" width="4.28125" style="255" bestFit="1" customWidth="1"/>
  </cols>
  <sheetData>
    <row r="1" spans="1:15" s="4" customFormat="1" ht="12" customHeight="1">
      <c r="A1" s="60"/>
      <c r="B1" s="50"/>
      <c r="C1" s="50"/>
      <c r="D1" s="50"/>
      <c r="E1" s="339"/>
      <c r="F1" s="339"/>
      <c r="G1" s="339" t="s">
        <v>209</v>
      </c>
      <c r="H1" s="339"/>
      <c r="I1" s="345" t="s">
        <v>210</v>
      </c>
      <c r="J1" s="345"/>
      <c r="K1" s="345"/>
      <c r="L1" s="345"/>
      <c r="M1" s="62" t="s">
        <v>8</v>
      </c>
      <c r="O1" s="213"/>
    </row>
    <row r="2" spans="1:15" s="4" customFormat="1" ht="12" customHeight="1">
      <c r="A2" s="248"/>
      <c r="B2" s="339" t="s">
        <v>211</v>
      </c>
      <c r="C2" s="339"/>
      <c r="D2" s="339"/>
      <c r="E2" s="339"/>
      <c r="F2" s="339"/>
      <c r="G2" s="339"/>
      <c r="H2" s="339"/>
      <c r="I2" s="345" t="s">
        <v>212</v>
      </c>
      <c r="J2" s="345"/>
      <c r="K2" s="345"/>
      <c r="L2" s="345"/>
      <c r="M2" s="87"/>
      <c r="O2" s="213"/>
    </row>
    <row r="3" spans="1:15" s="4" customFormat="1" ht="12" customHeight="1">
      <c r="A3" s="248"/>
      <c r="B3" s="339" t="s">
        <v>398</v>
      </c>
      <c r="C3" s="339"/>
      <c r="D3" s="339"/>
      <c r="E3" s="339"/>
      <c r="F3" s="339"/>
      <c r="G3" s="339"/>
      <c r="H3" s="339"/>
      <c r="I3" s="357" t="s">
        <v>213</v>
      </c>
      <c r="J3" s="357"/>
      <c r="K3" s="87"/>
      <c r="L3" s="87"/>
      <c r="M3" s="62" t="s">
        <v>8</v>
      </c>
      <c r="O3" s="213"/>
    </row>
    <row r="4" spans="1:15" s="4" customFormat="1" ht="12" customHeight="1">
      <c r="A4" s="213"/>
      <c r="B4" s="88"/>
      <c r="C4" s="88"/>
      <c r="D4" s="88"/>
      <c r="E4" s="88"/>
      <c r="H4" s="51" t="s">
        <v>2</v>
      </c>
      <c r="I4" s="50" t="s">
        <v>3</v>
      </c>
      <c r="J4" s="50"/>
      <c r="K4" s="88"/>
      <c r="L4" s="88"/>
      <c r="M4" s="88"/>
      <c r="O4" s="213"/>
    </row>
    <row r="5" spans="1:15" s="64" customFormat="1" ht="24" customHeight="1">
      <c r="A5" s="91" t="s">
        <v>8</v>
      </c>
      <c r="B5" s="358" t="s">
        <v>216</v>
      </c>
      <c r="C5" s="364"/>
      <c r="D5" s="102" t="s">
        <v>223</v>
      </c>
      <c r="E5" s="358" t="s">
        <v>314</v>
      </c>
      <c r="F5" s="366"/>
      <c r="G5" s="396" t="s">
        <v>224</v>
      </c>
      <c r="H5" s="397"/>
      <c r="I5" s="416" t="s">
        <v>207</v>
      </c>
      <c r="J5" s="416"/>
      <c r="K5" s="95" t="s">
        <v>8</v>
      </c>
      <c r="L5" s="95" t="s">
        <v>8</v>
      </c>
      <c r="M5" s="95" t="s">
        <v>8</v>
      </c>
      <c r="N5" s="91" t="s">
        <v>8</v>
      </c>
      <c r="O5" s="93" t="s">
        <v>8</v>
      </c>
    </row>
    <row r="6" spans="1:15" s="64" customFormat="1" ht="22.5" customHeight="1">
      <c r="A6" s="96" t="s">
        <v>8</v>
      </c>
      <c r="B6" s="359"/>
      <c r="C6" s="365"/>
      <c r="D6" s="377" t="s">
        <v>415</v>
      </c>
      <c r="E6" s="359"/>
      <c r="F6" s="369"/>
      <c r="G6" s="406" t="s">
        <v>5</v>
      </c>
      <c r="H6" s="116" t="s">
        <v>8</v>
      </c>
      <c r="I6" s="391" t="s">
        <v>226</v>
      </c>
      <c r="J6" s="391"/>
      <c r="K6" s="391"/>
      <c r="L6" s="391"/>
      <c r="M6" s="391"/>
      <c r="N6" s="392"/>
      <c r="O6" s="116" t="s">
        <v>8</v>
      </c>
    </row>
    <row r="7" spans="1:15" s="64" customFormat="1" ht="12" customHeight="1">
      <c r="A7" s="96" t="s">
        <v>8</v>
      </c>
      <c r="B7" s="359"/>
      <c r="C7" s="365"/>
      <c r="D7" s="378"/>
      <c r="E7" s="359"/>
      <c r="F7" s="369"/>
      <c r="G7" s="407"/>
      <c r="H7" s="116" t="s">
        <v>8</v>
      </c>
      <c r="I7" s="371"/>
      <c r="J7" s="371"/>
      <c r="K7" s="371"/>
      <c r="L7" s="371"/>
      <c r="M7" s="371"/>
      <c r="N7" s="393"/>
      <c r="O7" s="116" t="s">
        <v>8</v>
      </c>
    </row>
    <row r="8" spans="1:15" s="64" customFormat="1" ht="18.75" customHeight="1">
      <c r="A8" s="96" t="s">
        <v>8</v>
      </c>
      <c r="B8" s="359"/>
      <c r="C8" s="365"/>
      <c r="D8" s="378"/>
      <c r="E8" s="359"/>
      <c r="F8" s="369"/>
      <c r="G8" s="407"/>
      <c r="I8" s="391" t="s">
        <v>420</v>
      </c>
      <c r="J8" s="391"/>
      <c r="K8" s="391"/>
      <c r="L8" s="415"/>
      <c r="M8" s="98" t="s">
        <v>8</v>
      </c>
      <c r="N8" s="96" t="s">
        <v>8</v>
      </c>
      <c r="O8" s="98" t="s">
        <v>8</v>
      </c>
    </row>
    <row r="9" spans="1:15" s="64" customFormat="1" ht="18.75" customHeight="1">
      <c r="A9" s="99" t="s">
        <v>191</v>
      </c>
      <c r="B9" s="359"/>
      <c r="C9" s="365"/>
      <c r="D9" s="378"/>
      <c r="E9" s="359"/>
      <c r="F9" s="369"/>
      <c r="G9" s="407"/>
      <c r="H9" s="117" t="s">
        <v>227</v>
      </c>
      <c r="I9" s="365"/>
      <c r="J9" s="365"/>
      <c r="K9" s="365"/>
      <c r="L9" s="369"/>
      <c r="M9" s="378" t="s">
        <v>228</v>
      </c>
      <c r="N9" s="378"/>
      <c r="O9" s="101" t="s">
        <v>191</v>
      </c>
    </row>
    <row r="10" spans="1:15" s="64" customFormat="1" ht="18.75" customHeight="1">
      <c r="A10" s="99" t="s">
        <v>195</v>
      </c>
      <c r="B10" s="359"/>
      <c r="C10" s="365"/>
      <c r="D10" s="378"/>
      <c r="E10" s="359"/>
      <c r="F10" s="369"/>
      <c r="G10" s="407"/>
      <c r="H10" s="117" t="s">
        <v>230</v>
      </c>
      <c r="I10" s="365"/>
      <c r="J10" s="365"/>
      <c r="K10" s="365"/>
      <c r="L10" s="369"/>
      <c r="M10" s="378" t="s">
        <v>229</v>
      </c>
      <c r="N10" s="378"/>
      <c r="O10" s="101" t="s">
        <v>195</v>
      </c>
    </row>
    <row r="11" spans="1:15" s="64" customFormat="1" ht="12">
      <c r="A11" s="96" t="s">
        <v>8</v>
      </c>
      <c r="B11" s="359"/>
      <c r="C11" s="365"/>
      <c r="D11" s="378"/>
      <c r="E11" s="359"/>
      <c r="F11" s="369"/>
      <c r="G11" s="407"/>
      <c r="H11" s="117" t="s">
        <v>233</v>
      </c>
      <c r="I11" s="365"/>
      <c r="J11" s="365"/>
      <c r="K11" s="365"/>
      <c r="L11" s="369"/>
      <c r="M11" s="378" t="s">
        <v>39</v>
      </c>
      <c r="N11" s="378"/>
      <c r="O11" s="98" t="s">
        <v>8</v>
      </c>
    </row>
    <row r="12" spans="1:15" s="64" customFormat="1" ht="18" customHeight="1">
      <c r="A12" s="96" t="s">
        <v>8</v>
      </c>
      <c r="B12" s="359"/>
      <c r="C12" s="365"/>
      <c r="D12" s="378"/>
      <c r="E12" s="370"/>
      <c r="F12" s="368"/>
      <c r="G12" s="407"/>
      <c r="H12" s="117" t="s">
        <v>234</v>
      </c>
      <c r="I12" s="367"/>
      <c r="J12" s="367"/>
      <c r="K12" s="367"/>
      <c r="L12" s="368"/>
      <c r="M12" s="98" t="s">
        <v>8</v>
      </c>
      <c r="N12" s="96" t="s">
        <v>8</v>
      </c>
      <c r="O12" s="98" t="s">
        <v>8</v>
      </c>
    </row>
    <row r="13" spans="1:15" s="64" customFormat="1" ht="15" customHeight="1">
      <c r="A13" s="96" t="s">
        <v>8</v>
      </c>
      <c r="B13" s="359"/>
      <c r="C13" s="365"/>
      <c r="D13" s="378"/>
      <c r="E13" s="102" t="s">
        <v>217</v>
      </c>
      <c r="F13" s="409" t="s">
        <v>289</v>
      </c>
      <c r="G13" s="407"/>
      <c r="H13" s="117" t="s">
        <v>407</v>
      </c>
      <c r="I13" s="91" t="s">
        <v>8</v>
      </c>
      <c r="J13" s="358" t="s">
        <v>189</v>
      </c>
      <c r="K13" s="366"/>
      <c r="L13" s="102" t="s">
        <v>235</v>
      </c>
      <c r="M13" s="92" t="s">
        <v>8</v>
      </c>
      <c r="N13" s="102" t="s">
        <v>227</v>
      </c>
      <c r="O13" s="98" t="s">
        <v>8</v>
      </c>
    </row>
    <row r="14" spans="1:15" s="64" customFormat="1" ht="17.25" customHeight="1">
      <c r="A14" s="96" t="s">
        <v>8</v>
      </c>
      <c r="B14" s="359"/>
      <c r="C14" s="365"/>
      <c r="D14" s="378"/>
      <c r="E14" s="100" t="s">
        <v>218</v>
      </c>
      <c r="F14" s="389"/>
      <c r="G14" s="407"/>
      <c r="H14" s="116" t="s">
        <v>8</v>
      </c>
      <c r="I14" s="99" t="s">
        <v>4</v>
      </c>
      <c r="J14" s="370"/>
      <c r="K14" s="368"/>
      <c r="L14" s="100" t="s">
        <v>234</v>
      </c>
      <c r="M14" s="100" t="s">
        <v>4</v>
      </c>
      <c r="N14" s="100" t="s">
        <v>236</v>
      </c>
      <c r="O14" s="98" t="s">
        <v>8</v>
      </c>
    </row>
    <row r="15" spans="1:15" s="64" customFormat="1" ht="19.5" customHeight="1">
      <c r="A15" s="96" t="s">
        <v>8</v>
      </c>
      <c r="B15" s="359"/>
      <c r="C15" s="365"/>
      <c r="D15" s="379"/>
      <c r="E15" s="100" t="s">
        <v>219</v>
      </c>
      <c r="F15" s="390"/>
      <c r="G15" s="408"/>
      <c r="H15" s="116" t="s">
        <v>8</v>
      </c>
      <c r="I15" s="96" t="s">
        <v>8</v>
      </c>
      <c r="J15" s="102" t="s">
        <v>136</v>
      </c>
      <c r="K15" s="102" t="s">
        <v>237</v>
      </c>
      <c r="L15" s="100" t="s">
        <v>413</v>
      </c>
      <c r="M15" s="97" t="s">
        <v>8</v>
      </c>
      <c r="N15" s="100" t="s">
        <v>409</v>
      </c>
      <c r="O15" s="98" t="s">
        <v>8</v>
      </c>
    </row>
    <row r="16" spans="1:15" s="257" customFormat="1" ht="18" customHeight="1">
      <c r="A16" s="105" t="s">
        <v>8</v>
      </c>
      <c r="B16" s="360"/>
      <c r="C16" s="371"/>
      <c r="D16" s="277" t="s">
        <v>245</v>
      </c>
      <c r="E16" s="278" t="s">
        <v>246</v>
      </c>
      <c r="F16" s="279" t="s">
        <v>247</v>
      </c>
      <c r="G16" s="106" t="s">
        <v>248</v>
      </c>
      <c r="H16" s="107" t="s">
        <v>249</v>
      </c>
      <c r="I16" s="108" t="s">
        <v>250</v>
      </c>
      <c r="J16" s="106" t="s">
        <v>251</v>
      </c>
      <c r="K16" s="106" t="s">
        <v>252</v>
      </c>
      <c r="L16" s="280" t="s">
        <v>253</v>
      </c>
      <c r="M16" s="279" t="s">
        <v>254</v>
      </c>
      <c r="N16" s="106" t="s">
        <v>255</v>
      </c>
      <c r="O16" s="109" t="s">
        <v>8</v>
      </c>
    </row>
    <row r="17" spans="1:3" ht="12.75">
      <c r="A17" s="213"/>
      <c r="B17" s="4"/>
      <c r="C17" s="4"/>
    </row>
    <row r="18" spans="1:19" s="6" customFormat="1" ht="18" customHeight="1">
      <c r="A18" s="216"/>
      <c r="B18" s="90"/>
      <c r="C18" s="90"/>
      <c r="D18" s="90"/>
      <c r="E18" s="90"/>
      <c r="F18" s="90"/>
      <c r="H18" s="85" t="s">
        <v>6</v>
      </c>
      <c r="I18" s="363" t="s">
        <v>7</v>
      </c>
      <c r="J18" s="363"/>
      <c r="K18" s="90"/>
      <c r="L18" s="90"/>
      <c r="M18" s="90"/>
      <c r="N18" s="90"/>
      <c r="O18" s="256"/>
      <c r="P18" s="90"/>
      <c r="Q18" s="90"/>
      <c r="R18" s="90"/>
      <c r="S18" s="90"/>
    </row>
    <row r="19" spans="1:19" s="4" customFormat="1" ht="9.75" customHeight="1">
      <c r="A19" s="7" t="s">
        <v>8</v>
      </c>
      <c r="B19" s="8" t="s">
        <v>9</v>
      </c>
      <c r="C19" s="8"/>
      <c r="D19" s="10"/>
      <c r="E19" s="9"/>
      <c r="F19" s="9"/>
      <c r="G19" s="9"/>
      <c r="H19" s="9"/>
      <c r="I19" s="9"/>
      <c r="J19" s="9"/>
      <c r="K19" s="9"/>
      <c r="L19" s="9"/>
      <c r="M19" s="9"/>
      <c r="N19" s="9"/>
      <c r="O19" s="9"/>
      <c r="P19" s="9"/>
      <c r="Q19" s="9"/>
      <c r="R19" s="9"/>
      <c r="S19" s="9"/>
    </row>
    <row r="20" spans="1:18" s="4" customFormat="1" ht="9.75" customHeight="1">
      <c r="A20" s="7">
        <v>96</v>
      </c>
      <c r="B20" s="3" t="s">
        <v>10</v>
      </c>
      <c r="C20" s="3"/>
      <c r="D20" s="11">
        <v>576773</v>
      </c>
      <c r="E20" s="12">
        <v>617922</v>
      </c>
      <c r="F20" s="12">
        <v>2396577</v>
      </c>
      <c r="G20" s="12">
        <v>9491231</v>
      </c>
      <c r="H20" s="12">
        <v>734</v>
      </c>
      <c r="I20" s="12">
        <v>7412155</v>
      </c>
      <c r="J20" s="12">
        <v>813528</v>
      </c>
      <c r="K20" s="12">
        <v>6598627</v>
      </c>
      <c r="L20" s="12">
        <v>1269</v>
      </c>
      <c r="M20" s="12">
        <v>1254378</v>
      </c>
      <c r="N20" s="12">
        <v>97</v>
      </c>
      <c r="O20" s="13">
        <v>96</v>
      </c>
      <c r="P20" s="12"/>
      <c r="Q20" s="12"/>
      <c r="R20" s="12"/>
    </row>
    <row r="21" spans="1:18" s="4" customFormat="1" ht="9.75" customHeight="1">
      <c r="A21" s="7">
        <v>97</v>
      </c>
      <c r="B21" s="3" t="s">
        <v>11</v>
      </c>
      <c r="C21" s="3"/>
      <c r="D21" s="11" t="s">
        <v>348</v>
      </c>
      <c r="E21" s="12">
        <v>562432</v>
      </c>
      <c r="F21" s="12">
        <v>36729</v>
      </c>
      <c r="G21" s="12">
        <v>5233800</v>
      </c>
      <c r="H21" s="12">
        <v>547</v>
      </c>
      <c r="I21" s="12">
        <v>4487692</v>
      </c>
      <c r="J21" s="12">
        <v>64755</v>
      </c>
      <c r="K21" s="12">
        <v>4422937</v>
      </c>
      <c r="L21" s="12">
        <v>1072</v>
      </c>
      <c r="M21" s="12">
        <v>628144</v>
      </c>
      <c r="N21" s="12">
        <v>66</v>
      </c>
      <c r="O21" s="13">
        <v>97</v>
      </c>
      <c r="P21" s="12"/>
      <c r="Q21" s="12"/>
      <c r="R21" s="12"/>
    </row>
    <row r="22" spans="1:18" s="4" customFormat="1" ht="9.75" customHeight="1">
      <c r="A22" s="7">
        <v>98</v>
      </c>
      <c r="B22" s="3" t="s">
        <v>12</v>
      </c>
      <c r="C22" s="3"/>
      <c r="D22" s="11">
        <v>1030277</v>
      </c>
      <c r="E22" s="12">
        <v>888931</v>
      </c>
      <c r="F22" s="12">
        <v>671275</v>
      </c>
      <c r="G22" s="12">
        <v>13631774</v>
      </c>
      <c r="H22" s="12">
        <v>663</v>
      </c>
      <c r="I22" s="12">
        <v>10564232</v>
      </c>
      <c r="J22" s="12">
        <v>2939914</v>
      </c>
      <c r="K22" s="12">
        <v>7624318</v>
      </c>
      <c r="L22" s="12">
        <v>1220</v>
      </c>
      <c r="M22" s="12">
        <v>1241102</v>
      </c>
      <c r="N22" s="12">
        <v>60</v>
      </c>
      <c r="O22" s="13">
        <v>98</v>
      </c>
      <c r="P22" s="12"/>
      <c r="Q22" s="12"/>
      <c r="R22" s="12"/>
    </row>
    <row r="23" spans="1:18" s="4" customFormat="1" ht="9.75" customHeight="1">
      <c r="A23" s="7">
        <v>99</v>
      </c>
      <c r="B23" s="14" t="s">
        <v>4</v>
      </c>
      <c r="C23" s="14"/>
      <c r="D23" s="16">
        <f>SUM(D20:D22)</f>
        <v>1607050</v>
      </c>
      <c r="E23" s="17">
        <f>SUM(E20:E22)</f>
        <v>2069285</v>
      </c>
      <c r="F23" s="17">
        <f aca="true" t="shared" si="0" ref="F23:M23">SUM(F20:F22)</f>
        <v>3104581</v>
      </c>
      <c r="G23" s="17">
        <f t="shared" si="0"/>
        <v>28356805</v>
      </c>
      <c r="H23" s="17">
        <v>658</v>
      </c>
      <c r="I23" s="17">
        <f t="shared" si="0"/>
        <v>22464079</v>
      </c>
      <c r="J23" s="17">
        <f t="shared" si="0"/>
        <v>3818197</v>
      </c>
      <c r="K23" s="17">
        <f t="shared" si="0"/>
        <v>18645882</v>
      </c>
      <c r="L23" s="17">
        <v>1202</v>
      </c>
      <c r="M23" s="17">
        <f t="shared" si="0"/>
        <v>3123624</v>
      </c>
      <c r="N23" s="17">
        <v>73</v>
      </c>
      <c r="O23" s="13">
        <v>99</v>
      </c>
      <c r="P23" s="17"/>
      <c r="Q23" s="17"/>
      <c r="R23" s="17"/>
    </row>
    <row r="24" spans="1:18" s="4" customFormat="1" ht="9.75" customHeight="1">
      <c r="A24" s="7"/>
      <c r="B24" s="2"/>
      <c r="C24" s="2"/>
      <c r="D24" s="11"/>
      <c r="E24" s="12"/>
      <c r="F24" s="12"/>
      <c r="G24" s="12"/>
      <c r="H24" s="12"/>
      <c r="I24" s="12"/>
      <c r="J24" s="12"/>
      <c r="K24" s="12"/>
      <c r="L24" s="12"/>
      <c r="M24" s="12"/>
      <c r="N24" s="12"/>
      <c r="O24" s="13"/>
      <c r="P24" s="12"/>
      <c r="Q24" s="12"/>
      <c r="R24" s="12"/>
    </row>
    <row r="25" spans="1:18" s="4" customFormat="1" ht="9.75" customHeight="1">
      <c r="A25" s="7" t="s">
        <v>8</v>
      </c>
      <c r="B25" s="8" t="s">
        <v>13</v>
      </c>
      <c r="C25" s="8"/>
      <c r="D25" s="18"/>
      <c r="E25" s="19"/>
      <c r="F25" s="19"/>
      <c r="G25" s="19"/>
      <c r="H25" s="19"/>
      <c r="I25" s="19"/>
      <c r="J25" s="19"/>
      <c r="K25" s="19"/>
      <c r="L25" s="19"/>
      <c r="M25" s="12"/>
      <c r="N25" s="19"/>
      <c r="O25" s="9"/>
      <c r="P25" s="19"/>
      <c r="Q25" s="19"/>
      <c r="R25" s="19"/>
    </row>
    <row r="26" spans="1:18" s="4" customFormat="1" ht="9.75" customHeight="1">
      <c r="A26" s="7">
        <v>100</v>
      </c>
      <c r="B26" s="3" t="s">
        <v>10</v>
      </c>
      <c r="C26" s="3"/>
      <c r="D26" s="11" t="s">
        <v>348</v>
      </c>
      <c r="E26" s="12">
        <v>831887</v>
      </c>
      <c r="F26" s="12">
        <v>2910977</v>
      </c>
      <c r="G26" s="12">
        <v>31233213</v>
      </c>
      <c r="H26" s="12">
        <v>887</v>
      </c>
      <c r="I26" s="12">
        <v>28811563</v>
      </c>
      <c r="J26" s="12">
        <v>16734624</v>
      </c>
      <c r="K26" s="12">
        <v>12076939</v>
      </c>
      <c r="L26" s="12">
        <v>2018</v>
      </c>
      <c r="M26" s="12">
        <v>1994586</v>
      </c>
      <c r="N26" s="12">
        <v>57</v>
      </c>
      <c r="O26" s="13">
        <v>100</v>
      </c>
      <c r="P26" s="12"/>
      <c r="Q26" s="12"/>
      <c r="R26" s="12"/>
    </row>
    <row r="27" spans="1:18" s="4" customFormat="1" ht="9.75" customHeight="1">
      <c r="A27" s="7">
        <v>101</v>
      </c>
      <c r="B27" s="3" t="s">
        <v>14</v>
      </c>
      <c r="C27" s="3"/>
      <c r="D27" s="11" t="s">
        <v>348</v>
      </c>
      <c r="E27" s="12">
        <v>505922</v>
      </c>
      <c r="F27" s="12">
        <v>1226692</v>
      </c>
      <c r="G27" s="12">
        <v>11106447</v>
      </c>
      <c r="H27" s="12">
        <v>548</v>
      </c>
      <c r="I27" s="12">
        <v>10058169</v>
      </c>
      <c r="J27" s="12">
        <v>3791501</v>
      </c>
      <c r="K27" s="12">
        <v>6266668</v>
      </c>
      <c r="L27" s="12">
        <v>1228</v>
      </c>
      <c r="M27" s="12">
        <v>561369</v>
      </c>
      <c r="N27" s="12">
        <v>28</v>
      </c>
      <c r="O27" s="13">
        <v>101</v>
      </c>
      <c r="P27" s="12"/>
      <c r="Q27" s="12"/>
      <c r="R27" s="12"/>
    </row>
    <row r="28" spans="1:18" s="4" customFormat="1" ht="9.75" customHeight="1">
      <c r="A28" s="7">
        <v>102</v>
      </c>
      <c r="B28" s="3" t="s">
        <v>15</v>
      </c>
      <c r="C28" s="3"/>
      <c r="D28" s="11" t="s">
        <v>348</v>
      </c>
      <c r="E28" s="12">
        <v>172643</v>
      </c>
      <c r="F28" s="12">
        <v>1179197</v>
      </c>
      <c r="G28" s="12">
        <v>15295163</v>
      </c>
      <c r="H28" s="12">
        <v>899</v>
      </c>
      <c r="I28" s="12">
        <v>14675662</v>
      </c>
      <c r="J28" s="12">
        <v>5496397</v>
      </c>
      <c r="K28" s="12">
        <v>9179265</v>
      </c>
      <c r="L28" s="12">
        <v>2169</v>
      </c>
      <c r="M28" s="12">
        <v>464746</v>
      </c>
      <c r="N28" s="12">
        <v>27</v>
      </c>
      <c r="O28" s="13">
        <v>102</v>
      </c>
      <c r="P28" s="12"/>
      <c r="Q28" s="12"/>
      <c r="R28" s="12"/>
    </row>
    <row r="29" spans="1:18" s="4" customFormat="1" ht="9.75" customHeight="1">
      <c r="A29" s="7">
        <v>103</v>
      </c>
      <c r="B29" s="3" t="s">
        <v>16</v>
      </c>
      <c r="C29" s="3"/>
      <c r="D29" s="11" t="s">
        <v>348</v>
      </c>
      <c r="E29" s="12">
        <v>323959</v>
      </c>
      <c r="F29" s="12">
        <v>779844</v>
      </c>
      <c r="G29" s="12">
        <v>12326490</v>
      </c>
      <c r="H29" s="12">
        <v>694</v>
      </c>
      <c r="I29" s="12">
        <v>11693350</v>
      </c>
      <c r="J29" s="12">
        <v>5948523</v>
      </c>
      <c r="K29" s="12">
        <v>5744827</v>
      </c>
      <c r="L29" s="12">
        <v>1662</v>
      </c>
      <c r="M29" s="12">
        <v>414419</v>
      </c>
      <c r="N29" s="12">
        <v>23</v>
      </c>
      <c r="O29" s="13">
        <v>103</v>
      </c>
      <c r="P29" s="12"/>
      <c r="Q29" s="12"/>
      <c r="R29" s="12"/>
    </row>
    <row r="30" spans="1:18" s="4" customFormat="1" ht="9.75" customHeight="1">
      <c r="A30" s="7">
        <v>104</v>
      </c>
      <c r="B30" s="3" t="s">
        <v>17</v>
      </c>
      <c r="C30" s="3"/>
      <c r="D30" s="11">
        <v>355564</v>
      </c>
      <c r="E30" s="12">
        <v>397059</v>
      </c>
      <c r="F30" s="12">
        <v>808865</v>
      </c>
      <c r="G30" s="12">
        <v>12582000</v>
      </c>
      <c r="H30" s="12">
        <v>692</v>
      </c>
      <c r="I30" s="12">
        <v>10722077</v>
      </c>
      <c r="J30" s="12">
        <v>4266103</v>
      </c>
      <c r="K30" s="12">
        <v>6455974</v>
      </c>
      <c r="L30" s="12">
        <v>1471</v>
      </c>
      <c r="M30" s="12">
        <v>1095514</v>
      </c>
      <c r="N30" s="12">
        <v>60</v>
      </c>
      <c r="O30" s="13">
        <v>104</v>
      </c>
      <c r="P30" s="12"/>
      <c r="Q30" s="12"/>
      <c r="R30" s="12"/>
    </row>
    <row r="31" spans="1:18" s="4" customFormat="1" ht="9.75" customHeight="1">
      <c r="A31" s="7">
        <v>105</v>
      </c>
      <c r="B31" s="3" t="s">
        <v>18</v>
      </c>
      <c r="C31" s="3"/>
      <c r="D31" s="11" t="s">
        <v>348</v>
      </c>
      <c r="E31" s="12">
        <v>375180</v>
      </c>
      <c r="F31" s="12">
        <v>2532511</v>
      </c>
      <c r="G31" s="12">
        <v>19975072</v>
      </c>
      <c r="H31" s="12">
        <v>733</v>
      </c>
      <c r="I31" s="12">
        <v>18852841</v>
      </c>
      <c r="J31" s="12">
        <v>13495157</v>
      </c>
      <c r="K31" s="12">
        <v>5357684</v>
      </c>
      <c r="L31" s="12">
        <v>1718</v>
      </c>
      <c r="M31" s="12">
        <v>721644</v>
      </c>
      <c r="N31" s="12">
        <v>26</v>
      </c>
      <c r="O31" s="13">
        <v>105</v>
      </c>
      <c r="P31" s="12"/>
      <c r="Q31" s="12"/>
      <c r="R31" s="12"/>
    </row>
    <row r="32" spans="1:18" s="4" customFormat="1" ht="9.75" customHeight="1">
      <c r="A32" s="7">
        <v>106</v>
      </c>
      <c r="B32" s="3" t="s">
        <v>19</v>
      </c>
      <c r="C32" s="3"/>
      <c r="D32" s="11" t="s">
        <v>348</v>
      </c>
      <c r="E32" s="12">
        <v>653749</v>
      </c>
      <c r="F32" s="12">
        <v>1708781</v>
      </c>
      <c r="G32" s="12">
        <v>16925797</v>
      </c>
      <c r="H32" s="12">
        <v>671</v>
      </c>
      <c r="I32" s="12">
        <v>15280267</v>
      </c>
      <c r="J32" s="12">
        <v>8291154</v>
      </c>
      <c r="K32" s="12">
        <v>6989113</v>
      </c>
      <c r="L32" s="12">
        <v>1534</v>
      </c>
      <c r="M32" s="12">
        <v>1047696</v>
      </c>
      <c r="N32" s="12">
        <v>42</v>
      </c>
      <c r="O32" s="13">
        <v>106</v>
      </c>
      <c r="P32" s="12"/>
      <c r="Q32" s="12"/>
      <c r="R32" s="12"/>
    </row>
    <row r="33" spans="1:18" s="4" customFormat="1" ht="9.75" customHeight="1">
      <c r="A33" s="7">
        <v>107</v>
      </c>
      <c r="B33" s="3" t="s">
        <v>11</v>
      </c>
      <c r="C33" s="3"/>
      <c r="D33" s="11" t="s">
        <v>348</v>
      </c>
      <c r="E33" s="12">
        <v>584798</v>
      </c>
      <c r="F33" s="12">
        <v>953020</v>
      </c>
      <c r="G33" s="12">
        <v>16980834</v>
      </c>
      <c r="H33" s="12">
        <v>735</v>
      </c>
      <c r="I33" s="12">
        <v>15680244</v>
      </c>
      <c r="J33" s="12">
        <v>6312479</v>
      </c>
      <c r="K33" s="12">
        <v>9367765</v>
      </c>
      <c r="L33" s="12">
        <v>1739</v>
      </c>
      <c r="M33" s="12">
        <v>809943</v>
      </c>
      <c r="N33" s="12">
        <v>35</v>
      </c>
      <c r="O33" s="13">
        <v>107</v>
      </c>
      <c r="P33" s="12"/>
      <c r="Q33" s="12"/>
      <c r="R33" s="12"/>
    </row>
    <row r="34" spans="1:18" s="4" customFormat="1" ht="9.75" customHeight="1">
      <c r="A34" s="7">
        <v>108</v>
      </c>
      <c r="B34" s="3" t="s">
        <v>12</v>
      </c>
      <c r="C34" s="3"/>
      <c r="D34" s="11" t="s">
        <v>348</v>
      </c>
      <c r="E34" s="12">
        <v>541400</v>
      </c>
      <c r="F34" s="12">
        <v>2445746</v>
      </c>
      <c r="G34" s="12">
        <v>25143395</v>
      </c>
      <c r="H34" s="12">
        <v>771</v>
      </c>
      <c r="I34" s="12">
        <v>23050741</v>
      </c>
      <c r="J34" s="12">
        <v>11470169</v>
      </c>
      <c r="K34" s="12">
        <v>11580572</v>
      </c>
      <c r="L34" s="12">
        <v>1684</v>
      </c>
      <c r="M34" s="12">
        <v>1579855</v>
      </c>
      <c r="N34" s="12">
        <v>48</v>
      </c>
      <c r="O34" s="13">
        <v>108</v>
      </c>
      <c r="P34" s="12"/>
      <c r="Q34" s="12"/>
      <c r="R34" s="12"/>
    </row>
    <row r="35" spans="1:18" s="4" customFormat="1" ht="9.75" customHeight="1">
      <c r="A35" s="7">
        <v>109</v>
      </c>
      <c r="B35" s="14" t="s">
        <v>4</v>
      </c>
      <c r="C35" s="14"/>
      <c r="D35" s="16">
        <f>SUM(D26:D34)</f>
        <v>355564</v>
      </c>
      <c r="E35" s="17">
        <f>SUM(E26:E34)</f>
        <v>4386597</v>
      </c>
      <c r="F35" s="17">
        <f aca="true" t="shared" si="1" ref="F35:M35">SUM(F26:F34)</f>
        <v>14545633</v>
      </c>
      <c r="G35" s="17">
        <f t="shared" si="1"/>
        <v>161568411</v>
      </c>
      <c r="H35" s="17">
        <v>746</v>
      </c>
      <c r="I35" s="17">
        <f t="shared" si="1"/>
        <v>148824914</v>
      </c>
      <c r="J35" s="17">
        <f t="shared" si="1"/>
        <v>75806107</v>
      </c>
      <c r="K35" s="17">
        <f t="shared" si="1"/>
        <v>73018807</v>
      </c>
      <c r="L35" s="17">
        <v>1707</v>
      </c>
      <c r="M35" s="17">
        <f t="shared" si="1"/>
        <v>8689772</v>
      </c>
      <c r="N35" s="17">
        <v>40</v>
      </c>
      <c r="O35" s="13">
        <v>109</v>
      </c>
      <c r="P35" s="17"/>
      <c r="Q35" s="17"/>
      <c r="R35" s="17"/>
    </row>
    <row r="36" spans="1:18" s="4" customFormat="1" ht="9.75" customHeight="1">
      <c r="A36" s="7">
        <v>110</v>
      </c>
      <c r="B36" s="20" t="s">
        <v>20</v>
      </c>
      <c r="C36" s="20"/>
      <c r="D36" s="16">
        <f>D23+D35</f>
        <v>1962614</v>
      </c>
      <c r="E36" s="17">
        <f>E23+E35</f>
        <v>6455882</v>
      </c>
      <c r="F36" s="17">
        <f aca="true" t="shared" si="2" ref="F36:M36">F23+F35</f>
        <v>17650214</v>
      </c>
      <c r="G36" s="17">
        <f t="shared" si="2"/>
        <v>189925216</v>
      </c>
      <c r="H36" s="17">
        <v>731</v>
      </c>
      <c r="I36" s="17">
        <f t="shared" si="2"/>
        <v>171288993</v>
      </c>
      <c r="J36" s="17">
        <f t="shared" si="2"/>
        <v>79624304</v>
      </c>
      <c r="K36" s="17">
        <f t="shared" si="2"/>
        <v>91664689</v>
      </c>
      <c r="L36" s="17">
        <v>1618</v>
      </c>
      <c r="M36" s="17">
        <f t="shared" si="2"/>
        <v>11813396</v>
      </c>
      <c r="N36" s="17">
        <v>45</v>
      </c>
      <c r="O36" s="13">
        <v>110</v>
      </c>
      <c r="P36" s="17"/>
      <c r="Q36" s="17"/>
      <c r="R36" s="17"/>
    </row>
    <row r="37" spans="1:19" s="6" customFormat="1" ht="18" customHeight="1">
      <c r="A37" s="216"/>
      <c r="B37" s="90"/>
      <c r="C37" s="90"/>
      <c r="D37" s="90"/>
      <c r="E37" s="90"/>
      <c r="F37" s="90"/>
      <c r="H37" s="85" t="s">
        <v>6</v>
      </c>
      <c r="I37" s="90" t="s">
        <v>21</v>
      </c>
      <c r="J37" s="90"/>
      <c r="K37" s="90"/>
      <c r="L37" s="90"/>
      <c r="M37" s="12"/>
      <c r="N37" s="90"/>
      <c r="O37" s="256"/>
      <c r="P37" s="90"/>
      <c r="Q37" s="90"/>
      <c r="R37" s="90"/>
      <c r="S37" s="90"/>
    </row>
    <row r="38" spans="1:19" s="4" customFormat="1" ht="9.75" customHeight="1">
      <c r="A38" s="7" t="s">
        <v>8</v>
      </c>
      <c r="B38" s="8" t="s">
        <v>9</v>
      </c>
      <c r="C38" s="8"/>
      <c r="D38" s="10"/>
      <c r="E38" s="9"/>
      <c r="F38" s="9"/>
      <c r="G38" s="9"/>
      <c r="H38" s="9"/>
      <c r="I38" s="9"/>
      <c r="J38" s="9"/>
      <c r="K38" s="9"/>
      <c r="L38" s="9"/>
      <c r="M38" s="12"/>
      <c r="N38" s="9"/>
      <c r="O38" s="9"/>
      <c r="P38" s="9"/>
      <c r="Q38" s="9"/>
      <c r="R38" s="9"/>
      <c r="S38" s="9"/>
    </row>
    <row r="39" spans="1:18" s="4" customFormat="1" ht="9.75" customHeight="1">
      <c r="A39" s="7">
        <v>111</v>
      </c>
      <c r="B39" s="3" t="s">
        <v>27</v>
      </c>
      <c r="C39" s="3"/>
      <c r="D39" s="11">
        <v>1196709</v>
      </c>
      <c r="E39" s="12">
        <v>7052815</v>
      </c>
      <c r="F39" s="12">
        <v>10090617</v>
      </c>
      <c r="G39" s="12">
        <v>32699362</v>
      </c>
      <c r="H39" s="12">
        <v>657</v>
      </c>
      <c r="I39" s="12">
        <v>26623363</v>
      </c>
      <c r="J39" s="12">
        <v>9706241</v>
      </c>
      <c r="K39" s="12">
        <v>16917122</v>
      </c>
      <c r="L39" s="12">
        <v>1177</v>
      </c>
      <c r="M39" s="12">
        <v>4006659</v>
      </c>
      <c r="N39" s="12">
        <v>81</v>
      </c>
      <c r="O39" s="13">
        <v>111</v>
      </c>
      <c r="P39" s="12"/>
      <c r="Q39" s="12"/>
      <c r="R39" s="12"/>
    </row>
    <row r="40" spans="1:18" s="4" customFormat="1" ht="9.75" customHeight="1">
      <c r="A40" s="7">
        <v>112</v>
      </c>
      <c r="B40" s="3" t="s">
        <v>22</v>
      </c>
      <c r="C40" s="3"/>
      <c r="D40" s="11" t="s">
        <v>348</v>
      </c>
      <c r="E40" s="12">
        <v>349004</v>
      </c>
      <c r="F40" s="12">
        <v>513532</v>
      </c>
      <c r="G40" s="12">
        <v>6940707</v>
      </c>
      <c r="H40" s="12">
        <v>843</v>
      </c>
      <c r="I40" s="12">
        <v>6010567</v>
      </c>
      <c r="J40" s="12">
        <v>2380643</v>
      </c>
      <c r="K40" s="12">
        <v>3629924</v>
      </c>
      <c r="L40" s="12">
        <v>1693</v>
      </c>
      <c r="M40" s="12">
        <v>830000</v>
      </c>
      <c r="N40" s="12">
        <v>101</v>
      </c>
      <c r="O40" s="13">
        <v>112</v>
      </c>
      <c r="P40" s="12"/>
      <c r="Q40" s="12"/>
      <c r="R40" s="12"/>
    </row>
    <row r="41" spans="1:18" s="4" customFormat="1" ht="9.75" customHeight="1">
      <c r="A41" s="7">
        <v>113</v>
      </c>
      <c r="B41" s="3" t="s">
        <v>23</v>
      </c>
      <c r="C41" s="3"/>
      <c r="D41" s="11">
        <v>474323</v>
      </c>
      <c r="E41" s="12">
        <v>725190</v>
      </c>
      <c r="F41" s="12">
        <v>149372</v>
      </c>
      <c r="G41" s="12">
        <v>7866502</v>
      </c>
      <c r="H41" s="12">
        <v>642</v>
      </c>
      <c r="I41" s="12">
        <v>5089901</v>
      </c>
      <c r="J41" s="12">
        <v>655695</v>
      </c>
      <c r="K41" s="12">
        <v>4434206</v>
      </c>
      <c r="L41" s="12">
        <v>945</v>
      </c>
      <c r="M41" s="12">
        <v>1563546</v>
      </c>
      <c r="N41" s="12">
        <v>128</v>
      </c>
      <c r="O41" s="13">
        <v>113</v>
      </c>
      <c r="P41" s="12"/>
      <c r="Q41" s="12"/>
      <c r="R41" s="12"/>
    </row>
    <row r="42" spans="1:18" s="4" customFormat="1" ht="9.75" customHeight="1">
      <c r="A42" s="7">
        <v>114</v>
      </c>
      <c r="B42" s="3" t="s">
        <v>24</v>
      </c>
      <c r="C42" s="3"/>
      <c r="D42" s="11">
        <v>370944</v>
      </c>
      <c r="E42" s="12">
        <v>347996</v>
      </c>
      <c r="F42" s="12">
        <v>743780</v>
      </c>
      <c r="G42" s="12">
        <v>5429905</v>
      </c>
      <c r="H42" s="12">
        <v>655</v>
      </c>
      <c r="I42" s="12">
        <v>4397647</v>
      </c>
      <c r="J42" s="12">
        <v>2814818</v>
      </c>
      <c r="K42" s="12">
        <v>1582829</v>
      </c>
      <c r="L42" s="12">
        <v>1225</v>
      </c>
      <c r="M42" s="12">
        <v>294689</v>
      </c>
      <c r="N42" s="12">
        <v>36</v>
      </c>
      <c r="O42" s="13">
        <v>114</v>
      </c>
      <c r="P42" s="12"/>
      <c r="Q42" s="12"/>
      <c r="R42" s="12"/>
    </row>
    <row r="43" spans="1:18" s="4" customFormat="1" ht="9.75" customHeight="1">
      <c r="A43" s="7">
        <v>115</v>
      </c>
      <c r="B43" s="14" t="s">
        <v>4</v>
      </c>
      <c r="C43" s="14"/>
      <c r="D43" s="16">
        <f>SUM(D39:D42)</f>
        <v>2041976</v>
      </c>
      <c r="E43" s="17">
        <f>SUM(E39:E42)</f>
        <v>8475005</v>
      </c>
      <c r="F43" s="17">
        <f aca="true" t="shared" si="3" ref="F43:M43">SUM(F39:F42)</f>
        <v>11497301</v>
      </c>
      <c r="G43" s="17">
        <f t="shared" si="3"/>
        <v>52936476</v>
      </c>
      <c r="H43" s="17">
        <v>674</v>
      </c>
      <c r="I43" s="17">
        <f t="shared" si="3"/>
        <v>42121478</v>
      </c>
      <c r="J43" s="17">
        <f t="shared" si="3"/>
        <v>15557397</v>
      </c>
      <c r="K43" s="17">
        <f t="shared" si="3"/>
        <v>26564081</v>
      </c>
      <c r="L43" s="17">
        <v>1199</v>
      </c>
      <c r="M43" s="17">
        <f t="shared" si="3"/>
        <v>6694894</v>
      </c>
      <c r="N43" s="17">
        <v>85</v>
      </c>
      <c r="O43" s="13">
        <v>115</v>
      </c>
      <c r="P43" s="17"/>
      <c r="Q43" s="17"/>
      <c r="R43" s="17"/>
    </row>
    <row r="44" spans="1:18" s="4" customFormat="1" ht="9.75" customHeight="1">
      <c r="A44" s="7"/>
      <c r="B44" s="2"/>
      <c r="C44" s="2"/>
      <c r="D44" s="11"/>
      <c r="E44" s="12"/>
      <c r="F44" s="12"/>
      <c r="G44" s="12"/>
      <c r="H44" s="12"/>
      <c r="I44" s="12"/>
      <c r="J44" s="12"/>
      <c r="K44" s="12"/>
      <c r="L44" s="12"/>
      <c r="M44" s="12"/>
      <c r="N44" s="12"/>
      <c r="O44" s="13"/>
      <c r="P44" s="12"/>
      <c r="Q44" s="12"/>
      <c r="R44" s="12"/>
    </row>
    <row r="45" spans="1:18" s="4" customFormat="1" ht="9.75" customHeight="1">
      <c r="A45" s="7" t="s">
        <v>8</v>
      </c>
      <c r="B45" s="8" t="s">
        <v>25</v>
      </c>
      <c r="C45" s="8"/>
      <c r="D45" s="18"/>
      <c r="E45" s="19"/>
      <c r="F45" s="19"/>
      <c r="G45" s="19"/>
      <c r="H45" s="19"/>
      <c r="I45" s="19"/>
      <c r="J45" s="19"/>
      <c r="K45" s="19"/>
      <c r="L45" s="19"/>
      <c r="M45" s="12"/>
      <c r="N45" s="19"/>
      <c r="O45" s="9" t="s">
        <v>8</v>
      </c>
      <c r="P45" s="19"/>
      <c r="Q45" s="19"/>
      <c r="R45" s="19"/>
    </row>
    <row r="46" spans="1:18" s="4" customFormat="1" ht="9.75" customHeight="1">
      <c r="A46" s="7">
        <v>116</v>
      </c>
      <c r="B46" s="3" t="s">
        <v>26</v>
      </c>
      <c r="C46" s="3"/>
      <c r="D46" s="11">
        <v>656454</v>
      </c>
      <c r="E46" s="12">
        <v>489129</v>
      </c>
      <c r="F46" s="12">
        <v>1947992</v>
      </c>
      <c r="G46" s="12">
        <v>22056053</v>
      </c>
      <c r="H46" s="12">
        <v>781</v>
      </c>
      <c r="I46" s="12">
        <v>20025555</v>
      </c>
      <c r="J46" s="12">
        <v>11025289</v>
      </c>
      <c r="K46" s="12">
        <v>9000266</v>
      </c>
      <c r="L46" s="12">
        <v>1710</v>
      </c>
      <c r="M46" s="12">
        <v>1075726</v>
      </c>
      <c r="N46" s="12">
        <v>38</v>
      </c>
      <c r="O46" s="13">
        <v>116</v>
      </c>
      <c r="P46" s="12"/>
      <c r="Q46" s="12"/>
      <c r="R46" s="12"/>
    </row>
    <row r="47" spans="1:18" s="4" customFormat="1" ht="9.75" customHeight="1">
      <c r="A47" s="7">
        <v>117</v>
      </c>
      <c r="B47" s="3" t="s">
        <v>27</v>
      </c>
      <c r="C47" s="3"/>
      <c r="D47" s="11">
        <v>289029</v>
      </c>
      <c r="E47" s="12">
        <v>1269861</v>
      </c>
      <c r="F47" s="12">
        <v>4224841</v>
      </c>
      <c r="G47" s="12">
        <v>36983832</v>
      </c>
      <c r="H47" s="12">
        <v>709</v>
      </c>
      <c r="I47" s="12">
        <v>34011219</v>
      </c>
      <c r="J47" s="12">
        <v>19172464</v>
      </c>
      <c r="K47" s="12">
        <v>14838755</v>
      </c>
      <c r="L47" s="12">
        <v>1580</v>
      </c>
      <c r="M47" s="12">
        <v>2256301</v>
      </c>
      <c r="N47" s="12">
        <v>43</v>
      </c>
      <c r="O47" s="13">
        <v>117</v>
      </c>
      <c r="P47" s="12"/>
      <c r="Q47" s="12"/>
      <c r="R47" s="12"/>
    </row>
    <row r="48" spans="1:18" s="4" customFormat="1" ht="9.75" customHeight="1">
      <c r="A48" s="7">
        <v>118</v>
      </c>
      <c r="B48" s="3" t="s">
        <v>347</v>
      </c>
      <c r="C48" s="3"/>
      <c r="D48" s="11">
        <v>267181</v>
      </c>
      <c r="E48" s="12">
        <v>224898</v>
      </c>
      <c r="F48" s="12">
        <v>1740003</v>
      </c>
      <c r="G48" s="12">
        <v>14304756</v>
      </c>
      <c r="H48" s="12">
        <v>687</v>
      </c>
      <c r="I48" s="12">
        <v>13206572</v>
      </c>
      <c r="J48" s="12">
        <v>9890593</v>
      </c>
      <c r="K48" s="12">
        <v>3315979</v>
      </c>
      <c r="L48" s="12">
        <v>1568</v>
      </c>
      <c r="M48" s="12">
        <v>628847</v>
      </c>
      <c r="N48" s="12">
        <v>30</v>
      </c>
      <c r="O48" s="13">
        <v>118</v>
      </c>
      <c r="P48" s="12"/>
      <c r="Q48" s="12"/>
      <c r="R48" s="12"/>
    </row>
    <row r="49" spans="1:18" s="4" customFormat="1" ht="9.75" customHeight="1">
      <c r="A49" s="7">
        <v>119</v>
      </c>
      <c r="B49" s="3" t="s">
        <v>28</v>
      </c>
      <c r="C49" s="3"/>
      <c r="D49" s="11" t="s">
        <v>348</v>
      </c>
      <c r="E49" s="12">
        <v>926351</v>
      </c>
      <c r="F49" s="12">
        <v>1923684</v>
      </c>
      <c r="G49" s="12">
        <v>19979936</v>
      </c>
      <c r="H49" s="12">
        <v>759</v>
      </c>
      <c r="I49" s="12">
        <v>18718280</v>
      </c>
      <c r="J49" s="12">
        <v>12573573</v>
      </c>
      <c r="K49" s="12">
        <v>6144707</v>
      </c>
      <c r="L49" s="12">
        <v>1704</v>
      </c>
      <c r="M49" s="12">
        <v>799469</v>
      </c>
      <c r="N49" s="12">
        <v>30</v>
      </c>
      <c r="O49" s="13">
        <v>119</v>
      </c>
      <c r="P49" s="12"/>
      <c r="Q49" s="12"/>
      <c r="R49" s="12"/>
    </row>
    <row r="50" spans="1:18" s="4" customFormat="1" ht="9.75" customHeight="1">
      <c r="A50" s="7">
        <v>120</v>
      </c>
      <c r="B50" s="3" t="s">
        <v>29</v>
      </c>
      <c r="C50" s="3"/>
      <c r="D50" s="11">
        <v>67926</v>
      </c>
      <c r="E50" s="12">
        <v>931974</v>
      </c>
      <c r="F50" s="12">
        <v>1554901</v>
      </c>
      <c r="G50" s="12">
        <v>23129071</v>
      </c>
      <c r="H50" s="12">
        <v>664</v>
      </c>
      <c r="I50" s="12">
        <v>21013196</v>
      </c>
      <c r="J50" s="12">
        <v>9276476</v>
      </c>
      <c r="K50" s="12">
        <v>11736720</v>
      </c>
      <c r="L50" s="12">
        <v>1383</v>
      </c>
      <c r="M50" s="12">
        <v>1568330</v>
      </c>
      <c r="N50" s="12">
        <v>45</v>
      </c>
      <c r="O50" s="13">
        <v>120</v>
      </c>
      <c r="P50" s="12"/>
      <c r="Q50" s="12"/>
      <c r="R50" s="12"/>
    </row>
    <row r="51" spans="1:18" s="4" customFormat="1" ht="9.75" customHeight="1">
      <c r="A51" s="7">
        <v>121</v>
      </c>
      <c r="B51" s="3" t="s">
        <v>30</v>
      </c>
      <c r="C51" s="3"/>
      <c r="D51" s="11">
        <v>904625</v>
      </c>
      <c r="E51" s="12">
        <v>394296</v>
      </c>
      <c r="F51" s="12">
        <v>1610453</v>
      </c>
      <c r="G51" s="12">
        <v>11217251</v>
      </c>
      <c r="H51" s="12">
        <v>679</v>
      </c>
      <c r="I51" s="12">
        <v>9913899</v>
      </c>
      <c r="J51" s="12">
        <v>4694241</v>
      </c>
      <c r="K51" s="12">
        <v>5219658</v>
      </c>
      <c r="L51" s="12">
        <v>1475</v>
      </c>
      <c r="M51" s="12">
        <v>298503</v>
      </c>
      <c r="N51" s="12">
        <v>18</v>
      </c>
      <c r="O51" s="13">
        <v>121</v>
      </c>
      <c r="P51" s="12"/>
      <c r="Q51" s="12"/>
      <c r="R51" s="12"/>
    </row>
    <row r="52" spans="1:18" s="4" customFormat="1" ht="9.75" customHeight="1">
      <c r="A52" s="7">
        <v>122</v>
      </c>
      <c r="B52" s="3" t="s">
        <v>31</v>
      </c>
      <c r="C52" s="3"/>
      <c r="D52" s="11" t="s">
        <v>348</v>
      </c>
      <c r="E52" s="12">
        <v>838447</v>
      </c>
      <c r="F52" s="12">
        <v>1902332</v>
      </c>
      <c r="G52" s="12">
        <v>16546805</v>
      </c>
      <c r="H52" s="12">
        <v>561</v>
      </c>
      <c r="I52" s="12">
        <v>15652894</v>
      </c>
      <c r="J52" s="12">
        <v>9929376</v>
      </c>
      <c r="K52" s="12">
        <v>5723518</v>
      </c>
      <c r="L52" s="12">
        <v>1281</v>
      </c>
      <c r="M52" s="12">
        <v>631384</v>
      </c>
      <c r="N52" s="12">
        <v>21</v>
      </c>
      <c r="O52" s="13">
        <v>122</v>
      </c>
      <c r="P52" s="12"/>
      <c r="Q52" s="12"/>
      <c r="R52" s="12"/>
    </row>
    <row r="53" spans="1:18" s="4" customFormat="1" ht="9.75" customHeight="1">
      <c r="A53" s="7">
        <v>123</v>
      </c>
      <c r="B53" s="3" t="s">
        <v>32</v>
      </c>
      <c r="C53" s="3"/>
      <c r="D53" s="11">
        <v>627062</v>
      </c>
      <c r="E53" s="12">
        <v>301370</v>
      </c>
      <c r="F53" s="12">
        <v>2157729</v>
      </c>
      <c r="G53" s="12">
        <v>21889791</v>
      </c>
      <c r="H53" s="12">
        <v>724</v>
      </c>
      <c r="I53" s="12">
        <v>20815862</v>
      </c>
      <c r="J53" s="12">
        <v>16674034</v>
      </c>
      <c r="K53" s="12">
        <v>4141828</v>
      </c>
      <c r="L53" s="12">
        <v>1707</v>
      </c>
      <c r="M53" s="12">
        <v>182054</v>
      </c>
      <c r="N53" s="12">
        <v>6</v>
      </c>
      <c r="O53" s="13">
        <v>123</v>
      </c>
      <c r="P53" s="12"/>
      <c r="Q53" s="12"/>
      <c r="R53" s="12"/>
    </row>
    <row r="54" spans="1:18" s="4" customFormat="1" ht="9.75" customHeight="1">
      <c r="A54" s="7">
        <v>124</v>
      </c>
      <c r="B54" s="3" t="s">
        <v>33</v>
      </c>
      <c r="C54" s="3"/>
      <c r="D54" s="11">
        <v>221002</v>
      </c>
      <c r="E54" s="12">
        <v>749836</v>
      </c>
      <c r="F54" s="12">
        <v>1768072</v>
      </c>
      <c r="G54" s="12">
        <v>20343585</v>
      </c>
      <c r="H54" s="12">
        <v>723</v>
      </c>
      <c r="I54" s="12">
        <v>19133973</v>
      </c>
      <c r="J54" s="12">
        <v>13613143</v>
      </c>
      <c r="K54" s="12">
        <v>5520830</v>
      </c>
      <c r="L54" s="12">
        <v>1620</v>
      </c>
      <c r="M54" s="12">
        <v>629968</v>
      </c>
      <c r="N54" s="12">
        <v>22</v>
      </c>
      <c r="O54" s="13">
        <v>124</v>
      </c>
      <c r="P54" s="12"/>
      <c r="Q54" s="12"/>
      <c r="R54" s="12"/>
    </row>
    <row r="55" spans="1:18" s="4" customFormat="1" ht="9.75" customHeight="1">
      <c r="A55" s="7">
        <v>125</v>
      </c>
      <c r="B55" s="3" t="s">
        <v>34</v>
      </c>
      <c r="C55" s="3"/>
      <c r="D55" s="11">
        <v>654540</v>
      </c>
      <c r="E55" s="12">
        <v>787592</v>
      </c>
      <c r="F55" s="12">
        <v>1981535</v>
      </c>
      <c r="G55" s="12">
        <v>21266826</v>
      </c>
      <c r="H55" s="12">
        <v>685</v>
      </c>
      <c r="I55" s="12">
        <v>19094667</v>
      </c>
      <c r="J55" s="12">
        <v>9921495</v>
      </c>
      <c r="K55" s="12">
        <v>9173172</v>
      </c>
      <c r="L55" s="12">
        <v>1514</v>
      </c>
      <c r="M55" s="12">
        <v>971053</v>
      </c>
      <c r="N55" s="12">
        <v>31</v>
      </c>
      <c r="O55" s="13">
        <v>125</v>
      </c>
      <c r="P55" s="12"/>
      <c r="Q55" s="12"/>
      <c r="R55" s="12"/>
    </row>
    <row r="56" spans="1:18" s="4" customFormat="1" ht="9.75" customHeight="1">
      <c r="A56" s="7">
        <v>126</v>
      </c>
      <c r="B56" s="14" t="s">
        <v>4</v>
      </c>
      <c r="C56" s="14"/>
      <c r="D56" s="16">
        <f>SUM(D46:D55)</f>
        <v>3687819</v>
      </c>
      <c r="E56" s="17">
        <f>SUM(E46:E55)</f>
        <v>6913754</v>
      </c>
      <c r="F56" s="17">
        <f aca="true" t="shared" si="4" ref="F56:M56">SUM(F46:F55)</f>
        <v>20811542</v>
      </c>
      <c r="G56" s="17">
        <f t="shared" si="4"/>
        <v>207717906</v>
      </c>
      <c r="H56" s="17">
        <v>698</v>
      </c>
      <c r="I56" s="17">
        <f t="shared" si="4"/>
        <v>191586117</v>
      </c>
      <c r="J56" s="17">
        <f t="shared" si="4"/>
        <v>116770684</v>
      </c>
      <c r="K56" s="17">
        <f t="shared" si="4"/>
        <v>74815433</v>
      </c>
      <c r="L56" s="17">
        <v>1552</v>
      </c>
      <c r="M56" s="17">
        <f t="shared" si="4"/>
        <v>9041635</v>
      </c>
      <c r="N56" s="17">
        <v>30</v>
      </c>
      <c r="O56" s="13">
        <v>126</v>
      </c>
      <c r="P56" s="17"/>
      <c r="Q56" s="17"/>
      <c r="R56" s="17"/>
    </row>
    <row r="57" spans="1:18" s="4" customFormat="1" ht="9.75" customHeight="1">
      <c r="A57" s="7">
        <v>127</v>
      </c>
      <c r="B57" s="20" t="s">
        <v>35</v>
      </c>
      <c r="C57" s="20"/>
      <c r="D57" s="16">
        <f>D43+D56</f>
        <v>5729795</v>
      </c>
      <c r="E57" s="17">
        <f>E43+E56</f>
        <v>15388759</v>
      </c>
      <c r="F57" s="17">
        <f aca="true" t="shared" si="5" ref="F57:M57">F43+F56</f>
        <v>32308843</v>
      </c>
      <c r="G57" s="17">
        <f t="shared" si="5"/>
        <v>260654382</v>
      </c>
      <c r="H57" s="17">
        <v>693</v>
      </c>
      <c r="I57" s="17">
        <f t="shared" si="5"/>
        <v>233707595</v>
      </c>
      <c r="J57" s="17">
        <f t="shared" si="5"/>
        <v>132328081</v>
      </c>
      <c r="K57" s="17">
        <f t="shared" si="5"/>
        <v>101379514</v>
      </c>
      <c r="L57" s="17">
        <v>1474</v>
      </c>
      <c r="M57" s="17">
        <f t="shared" si="5"/>
        <v>15736529</v>
      </c>
      <c r="N57" s="17">
        <v>42</v>
      </c>
      <c r="O57" s="13">
        <v>127</v>
      </c>
      <c r="P57" s="17"/>
      <c r="Q57" s="17"/>
      <c r="R57" s="17"/>
    </row>
    <row r="58" spans="1:15" ht="9.75" customHeight="1">
      <c r="A58" s="7"/>
      <c r="B58" s="3"/>
      <c r="C58" s="3"/>
      <c r="E58" s="131"/>
      <c r="O58" s="7"/>
    </row>
    <row r="59" spans="1:15" ht="9.75" customHeight="1">
      <c r="A59" s="375" t="s">
        <v>36</v>
      </c>
      <c r="B59" s="375"/>
      <c r="C59" s="375"/>
      <c r="D59" s="375"/>
      <c r="E59" s="375"/>
      <c r="F59" s="375"/>
      <c r="G59" s="375"/>
      <c r="H59" s="375"/>
      <c r="I59" s="375"/>
      <c r="J59" s="375"/>
      <c r="O59" s="7"/>
    </row>
    <row r="60" spans="1:15" s="227" customFormat="1" ht="9.75" customHeight="1">
      <c r="A60" s="285" t="s">
        <v>149</v>
      </c>
      <c r="B60" s="285"/>
      <c r="C60" s="285"/>
      <c r="D60" s="285"/>
      <c r="E60" s="285"/>
      <c r="F60" s="285"/>
      <c r="G60" s="285"/>
      <c r="H60" s="230"/>
      <c r="I60" s="230"/>
      <c r="J60" s="230"/>
      <c r="O60" s="231"/>
    </row>
    <row r="61" spans="1:15" s="227" customFormat="1" ht="9.75" customHeight="1">
      <c r="A61" s="285" t="s">
        <v>333</v>
      </c>
      <c r="B61" s="285"/>
      <c r="C61" s="285"/>
      <c r="D61" s="285"/>
      <c r="E61" s="285"/>
      <c r="F61" s="285"/>
      <c r="G61" s="285"/>
      <c r="O61" s="231"/>
    </row>
    <row r="62" spans="1:15" ht="9.75" customHeight="1">
      <c r="A62" s="7"/>
      <c r="B62" s="3"/>
      <c r="C62" s="3"/>
      <c r="O62" s="7"/>
    </row>
    <row r="63" spans="1:15" ht="9.75" customHeight="1">
      <c r="A63" s="7"/>
      <c r="B63" s="3"/>
      <c r="C63" s="3"/>
      <c r="O63" s="7"/>
    </row>
    <row r="64" spans="1:15" ht="9.75" customHeight="1">
      <c r="A64" s="7"/>
      <c r="B64" s="3"/>
      <c r="C64" s="3"/>
      <c r="O64" s="7"/>
    </row>
    <row r="65" spans="1:15" ht="9.75" customHeight="1">
      <c r="A65" s="7"/>
      <c r="B65" s="14"/>
      <c r="C65" s="14"/>
      <c r="O65" s="7"/>
    </row>
    <row r="66" ht="9.75" customHeight="1">
      <c r="O66" s="7"/>
    </row>
    <row r="67" spans="1:15" s="52" customFormat="1" ht="9.75" customHeight="1">
      <c r="A67" s="241"/>
      <c r="O67" s="158"/>
    </row>
    <row r="68" spans="1:15" s="52" customFormat="1" ht="9.75" customHeight="1">
      <c r="A68" s="241"/>
      <c r="O68" s="158"/>
    </row>
    <row r="69" spans="1:15" ht="9.75" customHeight="1">
      <c r="A69" s="7"/>
      <c r="B69" s="3"/>
      <c r="C69" s="3"/>
      <c r="O69" s="7"/>
    </row>
    <row r="70" spans="1:15" ht="9.75" customHeight="1">
      <c r="A70" s="7"/>
      <c r="B70" s="3"/>
      <c r="C70" s="3"/>
      <c r="O70" s="7"/>
    </row>
    <row r="71" spans="1:15" ht="9.75" customHeight="1">
      <c r="A71" s="7"/>
      <c r="B71" s="3"/>
      <c r="C71" s="3"/>
      <c r="O71" s="7"/>
    </row>
    <row r="72" spans="1:15" ht="9.75" customHeight="1">
      <c r="A72" s="7"/>
      <c r="B72" s="3"/>
      <c r="C72" s="3"/>
      <c r="O72" s="7"/>
    </row>
    <row r="73" spans="1:15" ht="9.75" customHeight="1">
      <c r="A73" s="7"/>
      <c r="B73" s="3"/>
      <c r="C73" s="3"/>
      <c r="O73" s="7"/>
    </row>
    <row r="74" spans="1:15" ht="9.75" customHeight="1">
      <c r="A74" s="7"/>
      <c r="B74" s="3"/>
      <c r="C74" s="3"/>
      <c r="O74" s="7"/>
    </row>
    <row r="75" spans="1:15" ht="9.75" customHeight="1">
      <c r="A75" s="7"/>
      <c r="B75" s="14"/>
      <c r="C75" s="14"/>
      <c r="O75" s="7"/>
    </row>
    <row r="76" spans="1:15" ht="9.75" customHeight="1">
      <c r="A76" s="7"/>
      <c r="B76" s="20"/>
      <c r="C76" s="20"/>
      <c r="O76" s="7"/>
    </row>
    <row r="77" spans="1:3" ht="7.5" customHeight="1">
      <c r="A77" s="213"/>
      <c r="B77" s="4"/>
      <c r="C77" s="4"/>
    </row>
    <row r="78" spans="1:15" s="111" customFormat="1" ht="7.5">
      <c r="A78" s="227"/>
      <c r="O78" s="227"/>
    </row>
  </sheetData>
  <sheetProtection/>
  <mergeCells count="24">
    <mergeCell ref="A61:G61"/>
    <mergeCell ref="I18:J18"/>
    <mergeCell ref="A59:J59"/>
    <mergeCell ref="I5:J5"/>
    <mergeCell ref="G5:H5"/>
    <mergeCell ref="G6:G15"/>
    <mergeCell ref="D6:D15"/>
    <mergeCell ref="E5:F12"/>
    <mergeCell ref="F13:F15"/>
    <mergeCell ref="A60:G60"/>
    <mergeCell ref="M11:N11"/>
    <mergeCell ref="J13:K14"/>
    <mergeCell ref="I6:N7"/>
    <mergeCell ref="M10:N10"/>
    <mergeCell ref="M9:N9"/>
    <mergeCell ref="B5:C16"/>
    <mergeCell ref="I8:L12"/>
    <mergeCell ref="B2:H2"/>
    <mergeCell ref="I2:L2"/>
    <mergeCell ref="E1:F1"/>
    <mergeCell ref="G1:H1"/>
    <mergeCell ref="I1:L1"/>
    <mergeCell ref="B3:H3"/>
    <mergeCell ref="I3:J3"/>
  </mergeCells>
  <printOptions/>
  <pageMargins left="0.7874015748031497" right="0.7874015748031497" top="0.5905511811023622" bottom="0.7874015748031497" header="0.5118110236220472" footer="0.5118110236220472"/>
  <pageSetup horizontalDpi="600" verticalDpi="600" orientation="portrait" scale="83" r:id="rId3"/>
  <headerFooter differentOddEven="1" alignWithMargins="0">
    <oddFooter>&amp;C32</oddFooter>
    <evenFooter>&amp;C33</evenFooter>
  </headerFooter>
  <legacyDrawing r:id="rId2"/>
</worksheet>
</file>

<file path=xl/worksheets/sheet16.xml><?xml version="1.0" encoding="utf-8"?>
<worksheet xmlns="http://schemas.openxmlformats.org/spreadsheetml/2006/main" xmlns:r="http://schemas.openxmlformats.org/officeDocument/2006/relationships">
  <dimension ref="A1:M83"/>
  <sheetViews>
    <sheetView view="pageLayout" workbookViewId="0" topLeftCell="A1">
      <selection activeCell="H8" sqref="H8:I13"/>
    </sheetView>
  </sheetViews>
  <sheetFormatPr defaultColWidth="9.140625" defaultRowHeight="12.75"/>
  <cols>
    <col min="1" max="1" width="3.7109375" style="213" customWidth="1"/>
    <col min="2" max="2" width="31.00390625" style="4" customWidth="1"/>
    <col min="3" max="3" width="0.85546875" style="4" customWidth="1"/>
    <col min="4" max="6" width="21.421875" style="4" customWidth="1"/>
    <col min="7" max="11" width="17.140625" style="0" customWidth="1"/>
    <col min="12" max="12" width="6.8515625" style="255" customWidth="1"/>
    <col min="13" max="16384" width="9.140625" style="4" customWidth="1"/>
  </cols>
  <sheetData>
    <row r="1" spans="1:12" ht="12" customHeight="1">
      <c r="A1" s="356"/>
      <c r="B1" s="356"/>
      <c r="C1" s="356"/>
      <c r="D1" s="356"/>
      <c r="E1" s="356"/>
      <c r="F1" s="356"/>
      <c r="G1" s="356"/>
      <c r="H1" s="356"/>
      <c r="I1" s="356"/>
      <c r="J1" s="356"/>
      <c r="K1" s="356"/>
      <c r="L1" s="356"/>
    </row>
    <row r="2" spans="1:12" ht="12" customHeight="1">
      <c r="A2" s="60"/>
      <c r="B2" s="50"/>
      <c r="C2" s="50"/>
      <c r="D2" s="50"/>
      <c r="E2" s="339" t="s">
        <v>209</v>
      </c>
      <c r="F2" s="339"/>
      <c r="G2" s="205" t="s">
        <v>210</v>
      </c>
      <c r="H2" s="339"/>
      <c r="I2" s="339"/>
      <c r="J2" s="204"/>
      <c r="K2" s="205"/>
      <c r="L2" s="213"/>
    </row>
    <row r="3" spans="1:12" ht="12" customHeight="1">
      <c r="A3" s="248"/>
      <c r="B3" s="339" t="s">
        <v>211</v>
      </c>
      <c r="C3" s="339"/>
      <c r="D3" s="339"/>
      <c r="E3" s="339"/>
      <c r="F3" s="339"/>
      <c r="G3" s="345" t="s">
        <v>212</v>
      </c>
      <c r="H3" s="345"/>
      <c r="I3" s="345"/>
      <c r="J3" s="4"/>
      <c r="K3" s="4"/>
      <c r="L3" s="213"/>
    </row>
    <row r="4" spans="1:12" ht="12" customHeight="1">
      <c r="A4" s="248"/>
      <c r="B4" s="339" t="s">
        <v>399</v>
      </c>
      <c r="C4" s="339"/>
      <c r="D4" s="339"/>
      <c r="E4" s="339"/>
      <c r="F4" s="339"/>
      <c r="G4" s="357" t="s">
        <v>213</v>
      </c>
      <c r="H4" s="357"/>
      <c r="I4" s="63"/>
      <c r="J4" s="63"/>
      <c r="K4" s="4"/>
      <c r="L4" s="213"/>
    </row>
    <row r="5" spans="1:12" ht="12" customHeight="1">
      <c r="A5" s="248"/>
      <c r="B5" s="204"/>
      <c r="C5" s="204"/>
      <c r="D5" s="204"/>
      <c r="E5" s="204"/>
      <c r="F5" s="204" t="s">
        <v>371</v>
      </c>
      <c r="G5" s="62" t="s">
        <v>1</v>
      </c>
      <c r="H5" s="63"/>
      <c r="I5" s="63"/>
      <c r="J5" s="63"/>
      <c r="K5" s="4"/>
      <c r="L5" s="213"/>
    </row>
    <row r="6" spans="2:12" ht="12" customHeight="1">
      <c r="B6" s="88"/>
      <c r="C6" s="88"/>
      <c r="D6" s="88"/>
      <c r="E6" s="88"/>
      <c r="F6" s="89" t="s">
        <v>2</v>
      </c>
      <c r="G6" s="50" t="s">
        <v>44</v>
      </c>
      <c r="H6" s="50"/>
      <c r="I6" s="4"/>
      <c r="J6" s="4"/>
      <c r="K6" s="4"/>
      <c r="L6" s="213"/>
    </row>
    <row r="7" spans="1:13" s="64" customFormat="1" ht="12.75" customHeight="1">
      <c r="A7" s="91" t="s">
        <v>8</v>
      </c>
      <c r="B7" s="358" t="s">
        <v>216</v>
      </c>
      <c r="C7" s="364"/>
      <c r="D7" s="377" t="s">
        <v>315</v>
      </c>
      <c r="E7" s="93" t="s">
        <v>8</v>
      </c>
      <c r="F7" s="94" t="s">
        <v>214</v>
      </c>
      <c r="G7" s="209" t="s">
        <v>375</v>
      </c>
      <c r="H7" s="209"/>
      <c r="I7" s="209"/>
      <c r="J7" s="209"/>
      <c r="K7" s="210" t="s">
        <v>376</v>
      </c>
      <c r="L7" s="417" t="s">
        <v>377</v>
      </c>
      <c r="M7" s="211"/>
    </row>
    <row r="8" spans="1:13" s="64" customFormat="1" ht="12.75" customHeight="1">
      <c r="A8" s="96" t="s">
        <v>8</v>
      </c>
      <c r="B8" s="359"/>
      <c r="C8" s="365"/>
      <c r="D8" s="378"/>
      <c r="E8" s="358" t="s">
        <v>220</v>
      </c>
      <c r="F8" s="364"/>
      <c r="G8" s="365" t="s">
        <v>374</v>
      </c>
      <c r="H8" s="418" t="s">
        <v>372</v>
      </c>
      <c r="I8" s="420"/>
      <c r="J8" s="391" t="s">
        <v>391</v>
      </c>
      <c r="K8" s="406" t="s">
        <v>390</v>
      </c>
      <c r="L8" s="418"/>
      <c r="M8" s="211"/>
    </row>
    <row r="9" spans="1:13" s="64" customFormat="1" ht="9" customHeight="1">
      <c r="A9" s="96" t="s">
        <v>8</v>
      </c>
      <c r="B9" s="359"/>
      <c r="C9" s="365"/>
      <c r="D9" s="378"/>
      <c r="E9" s="359"/>
      <c r="F9" s="365"/>
      <c r="G9" s="367"/>
      <c r="H9" s="418"/>
      <c r="I9" s="420"/>
      <c r="J9" s="365"/>
      <c r="K9" s="408"/>
      <c r="L9" s="418"/>
      <c r="M9" s="211"/>
    </row>
    <row r="10" spans="1:13" s="64" customFormat="1" ht="12.75" customHeight="1">
      <c r="A10" s="96" t="s">
        <v>8</v>
      </c>
      <c r="B10" s="359"/>
      <c r="C10" s="365"/>
      <c r="D10" s="378"/>
      <c r="E10" s="359"/>
      <c r="F10" s="365"/>
      <c r="G10" s="364" t="s">
        <v>373</v>
      </c>
      <c r="H10" s="418"/>
      <c r="I10" s="420"/>
      <c r="J10" s="365"/>
      <c r="K10" s="406" t="s">
        <v>381</v>
      </c>
      <c r="L10" s="418"/>
      <c r="M10" s="211"/>
    </row>
    <row r="11" spans="1:13" s="64" customFormat="1" ht="24" customHeight="1">
      <c r="A11" s="99" t="s">
        <v>191</v>
      </c>
      <c r="B11" s="359"/>
      <c r="C11" s="365"/>
      <c r="D11" s="378"/>
      <c r="E11" s="359"/>
      <c r="F11" s="365"/>
      <c r="G11" s="365"/>
      <c r="H11" s="418"/>
      <c r="I11" s="420"/>
      <c r="J11" s="365"/>
      <c r="K11" s="407"/>
      <c r="L11" s="418"/>
      <c r="M11" s="211"/>
    </row>
    <row r="12" spans="1:13" s="64" customFormat="1" ht="21.75" customHeight="1">
      <c r="A12" s="99" t="s">
        <v>195</v>
      </c>
      <c r="B12" s="359"/>
      <c r="C12" s="365"/>
      <c r="D12" s="378"/>
      <c r="E12" s="359"/>
      <c r="F12" s="365"/>
      <c r="G12" s="365"/>
      <c r="H12" s="418"/>
      <c r="I12" s="420"/>
      <c r="J12" s="365"/>
      <c r="K12" s="407"/>
      <c r="L12" s="418"/>
      <c r="M12" s="211"/>
    </row>
    <row r="13" spans="1:13" s="64" customFormat="1" ht="21.75" customHeight="1">
      <c r="A13" s="96" t="s">
        <v>8</v>
      </c>
      <c r="B13" s="359"/>
      <c r="C13" s="365"/>
      <c r="D13" s="378"/>
      <c r="E13" s="359"/>
      <c r="F13" s="365"/>
      <c r="G13" s="365"/>
      <c r="H13" s="419"/>
      <c r="I13" s="393"/>
      <c r="J13" s="365"/>
      <c r="K13" s="407"/>
      <c r="L13" s="418"/>
      <c r="M13" s="211"/>
    </row>
    <row r="14" spans="1:13" s="64" customFormat="1" ht="11.25">
      <c r="A14" s="96" t="s">
        <v>8</v>
      </c>
      <c r="B14" s="359"/>
      <c r="C14" s="365"/>
      <c r="D14" s="378"/>
      <c r="E14" s="102" t="s">
        <v>217</v>
      </c>
      <c r="F14" s="358" t="s">
        <v>289</v>
      </c>
      <c r="G14" s="369"/>
      <c r="H14" s="100" t="s">
        <v>217</v>
      </c>
      <c r="I14" s="378" t="s">
        <v>289</v>
      </c>
      <c r="J14" s="365"/>
      <c r="K14" s="407"/>
      <c r="L14" s="418"/>
      <c r="M14" s="211"/>
    </row>
    <row r="15" spans="1:13" s="64" customFormat="1" ht="11.25">
      <c r="A15" s="96" t="s">
        <v>8</v>
      </c>
      <c r="B15" s="359"/>
      <c r="C15" s="365"/>
      <c r="D15" s="378"/>
      <c r="E15" s="100" t="s">
        <v>218</v>
      </c>
      <c r="F15" s="359"/>
      <c r="G15" s="369"/>
      <c r="H15" s="100" t="s">
        <v>218</v>
      </c>
      <c r="I15" s="378"/>
      <c r="J15" s="365"/>
      <c r="K15" s="407"/>
      <c r="L15" s="418"/>
      <c r="M15" s="211"/>
    </row>
    <row r="16" spans="1:13" s="64" customFormat="1" ht="11.25">
      <c r="A16" s="96" t="s">
        <v>8</v>
      </c>
      <c r="B16" s="359"/>
      <c r="C16" s="365"/>
      <c r="D16" s="379"/>
      <c r="E16" s="100" t="s">
        <v>219</v>
      </c>
      <c r="F16" s="360"/>
      <c r="G16" s="369"/>
      <c r="H16" s="100" t="s">
        <v>219</v>
      </c>
      <c r="I16" s="387"/>
      <c r="J16" s="371"/>
      <c r="K16" s="408"/>
      <c r="L16" s="418"/>
      <c r="M16" s="211"/>
    </row>
    <row r="17" spans="1:13" s="64" customFormat="1" ht="11.25">
      <c r="A17" s="105" t="s">
        <v>8</v>
      </c>
      <c r="B17" s="360"/>
      <c r="C17" s="371"/>
      <c r="D17" s="106" t="s">
        <v>46</v>
      </c>
      <c r="E17" s="106" t="s">
        <v>47</v>
      </c>
      <c r="F17" s="107" t="s">
        <v>48</v>
      </c>
      <c r="G17" s="108" t="s">
        <v>49</v>
      </c>
      <c r="H17" s="106" t="s">
        <v>50</v>
      </c>
      <c r="I17" s="212" t="s">
        <v>51</v>
      </c>
      <c r="J17" s="106" t="s">
        <v>52</v>
      </c>
      <c r="K17" s="107" t="s">
        <v>53</v>
      </c>
      <c r="L17" s="419"/>
      <c r="M17" s="211"/>
    </row>
    <row r="18" spans="1:12" s="6" customFormat="1" ht="17.25" customHeight="1">
      <c r="A18" s="373" t="s">
        <v>60</v>
      </c>
      <c r="B18" s="373"/>
      <c r="C18" s="373"/>
      <c r="D18" s="373"/>
      <c r="E18" s="373"/>
      <c r="F18" s="374"/>
      <c r="G18" s="208" t="s">
        <v>61</v>
      </c>
      <c r="H18" s="115"/>
      <c r="I18" s="115"/>
      <c r="J18" s="50"/>
      <c r="K18" s="75"/>
      <c r="L18" s="61" t="s">
        <v>8</v>
      </c>
    </row>
    <row r="19" spans="1:12" ht="9.75" customHeight="1">
      <c r="A19" s="7">
        <v>1</v>
      </c>
      <c r="B19" s="3" t="s">
        <v>62</v>
      </c>
      <c r="C19" s="3"/>
      <c r="D19" s="11">
        <f aca="true" t="shared" si="0" ref="D19:K19">D59</f>
        <v>1098630635</v>
      </c>
      <c r="E19" s="12">
        <f t="shared" si="0"/>
        <v>476236620</v>
      </c>
      <c r="F19" s="12">
        <f t="shared" si="0"/>
        <v>609348416</v>
      </c>
      <c r="G19" s="12">
        <f>G59</f>
        <v>13045599</v>
      </c>
      <c r="H19" s="12">
        <f t="shared" si="0"/>
        <v>27922236</v>
      </c>
      <c r="I19" s="12">
        <f t="shared" si="0"/>
        <v>65043390</v>
      </c>
      <c r="J19" s="12">
        <f aca="true" t="shared" si="1" ref="J19:J28">D19-H19-I19</f>
        <v>1005665009</v>
      </c>
      <c r="K19" s="12">
        <f t="shared" si="0"/>
        <v>557350625</v>
      </c>
      <c r="L19" s="213">
        <v>1</v>
      </c>
    </row>
    <row r="20" spans="1:12" ht="9.75" customHeight="1">
      <c r="A20" s="7">
        <v>2</v>
      </c>
      <c r="B20" s="3" t="s">
        <v>63</v>
      </c>
      <c r="C20" s="3"/>
      <c r="D20" s="11">
        <f aca="true" t="shared" si="2" ref="D20:K20">D79</f>
        <v>112308008</v>
      </c>
      <c r="E20" s="12">
        <f t="shared" si="2"/>
        <v>79338940</v>
      </c>
      <c r="F20" s="12">
        <f t="shared" si="2"/>
        <v>26696293</v>
      </c>
      <c r="G20" s="12">
        <f t="shared" si="2"/>
        <v>6272775</v>
      </c>
      <c r="H20" s="12">
        <f t="shared" si="2"/>
        <v>6240222</v>
      </c>
      <c r="I20" s="12">
        <f t="shared" si="2"/>
        <v>2628731</v>
      </c>
      <c r="J20" s="12">
        <f t="shared" si="1"/>
        <v>103439055</v>
      </c>
      <c r="K20" s="12">
        <f t="shared" si="2"/>
        <v>30340337</v>
      </c>
      <c r="L20" s="213">
        <v>2</v>
      </c>
    </row>
    <row r="21" spans="1:12" ht="9.75" customHeight="1">
      <c r="A21" s="7">
        <v>3</v>
      </c>
      <c r="B21" s="3" t="s">
        <v>64</v>
      </c>
      <c r="C21" s="3"/>
      <c r="D21" s="11">
        <f>'Tab5-S36-S37'!D35</f>
        <v>151270328</v>
      </c>
      <c r="E21" s="12">
        <f>'Tab5-S36-S37'!E35</f>
        <v>88832058</v>
      </c>
      <c r="F21" s="12">
        <f>'Tab5-S36-S37'!F35</f>
        <v>57182239</v>
      </c>
      <c r="G21" s="12">
        <f>'Tab5-S36-S37'!G35</f>
        <v>5256031</v>
      </c>
      <c r="H21" s="12">
        <f>'Tab5-S36-S37'!H35</f>
        <v>9093615</v>
      </c>
      <c r="I21" s="12">
        <f>'Tab5-S36-S37'!I35</f>
        <v>4716876</v>
      </c>
      <c r="J21" s="12">
        <f t="shared" si="1"/>
        <v>137459837</v>
      </c>
      <c r="K21" s="12">
        <f>'Tab5-S36-S37'!K35</f>
        <v>57721394</v>
      </c>
      <c r="L21" s="213">
        <v>3</v>
      </c>
    </row>
    <row r="22" spans="1:12" ht="9.75" customHeight="1">
      <c r="A22" s="7">
        <v>4</v>
      </c>
      <c r="B22" s="3" t="s">
        <v>65</v>
      </c>
      <c r="C22" s="3"/>
      <c r="D22" s="11">
        <f>'Tab5-S36-S37'!D56</f>
        <v>119629968</v>
      </c>
      <c r="E22" s="12">
        <f>'Tab5-S36-S37'!E56</f>
        <v>85597844</v>
      </c>
      <c r="F22" s="12">
        <f>'Tab5-S36-S37'!F56</f>
        <v>29940040</v>
      </c>
      <c r="G22" s="12">
        <f>'Tab5-S36-S37'!G56</f>
        <v>4092084</v>
      </c>
      <c r="H22" s="12">
        <f>'Tab5-S36-S37'!H56</f>
        <v>7696554</v>
      </c>
      <c r="I22" s="12">
        <f>'Tab5-S36-S37'!I56</f>
        <v>1687383</v>
      </c>
      <c r="J22" s="12">
        <f t="shared" si="1"/>
        <v>110246031</v>
      </c>
      <c r="K22" s="12">
        <f>'Tab5-S36-S37'!K56</f>
        <v>32344741</v>
      </c>
      <c r="L22" s="213">
        <v>4</v>
      </c>
    </row>
    <row r="23" spans="1:12" ht="9.75" customHeight="1">
      <c r="A23" s="7">
        <v>5</v>
      </c>
      <c r="B23" s="3" t="s">
        <v>66</v>
      </c>
      <c r="C23" s="3"/>
      <c r="D23" s="11">
        <f>'Tab5-S36-S37'!D76</f>
        <v>425193238</v>
      </c>
      <c r="E23" s="12">
        <f>'Tab5-S36-S37'!E76</f>
        <v>174854117</v>
      </c>
      <c r="F23" s="12">
        <f>'Tab5-S36-S37'!F76</f>
        <v>243539807</v>
      </c>
      <c r="G23" s="12">
        <f>'Tab5-S36-S37'!G76</f>
        <v>6799314</v>
      </c>
      <c r="H23" s="12">
        <f>'Tab5-S36-S37'!H76</f>
        <v>15079604</v>
      </c>
      <c r="I23" s="12">
        <f>'Tab5-S36-S37'!I76</f>
        <v>19192011</v>
      </c>
      <c r="J23" s="12">
        <f t="shared" si="1"/>
        <v>390921623</v>
      </c>
      <c r="K23" s="12">
        <f>'Tab5-S36-S37'!K76</f>
        <v>231147110</v>
      </c>
      <c r="L23" s="213">
        <v>5</v>
      </c>
    </row>
    <row r="24" spans="1:12" ht="9.75" customHeight="1">
      <c r="A24" s="7">
        <v>6</v>
      </c>
      <c r="B24" s="3" t="s">
        <v>20</v>
      </c>
      <c r="C24" s="3"/>
      <c r="D24" s="11">
        <f>'Tab5-S38-S39'!D37</f>
        <v>124455882</v>
      </c>
      <c r="E24" s="12">
        <f>'Tab5-S38-S39'!E37</f>
        <v>87846934</v>
      </c>
      <c r="F24" s="12">
        <f>'Tab5-S38-S39'!F37</f>
        <v>34646334</v>
      </c>
      <c r="G24" s="12">
        <f>'Tab5-S38-S39'!G37</f>
        <v>1962614</v>
      </c>
      <c r="H24" s="12">
        <f>'Tab5-S38-S39'!H37</f>
        <v>6402333</v>
      </c>
      <c r="I24" s="12">
        <f>'Tab5-S38-S39'!I37</f>
        <v>3311201</v>
      </c>
      <c r="J24" s="12">
        <f t="shared" si="1"/>
        <v>114742348</v>
      </c>
      <c r="K24" s="12">
        <f>'Tab5-S38-S39'!K37</f>
        <v>33297747</v>
      </c>
      <c r="L24" s="213">
        <v>6</v>
      </c>
    </row>
    <row r="25" spans="1:12" ht="9.75" customHeight="1">
      <c r="A25" s="7">
        <v>7</v>
      </c>
      <c r="B25" s="3" t="s">
        <v>35</v>
      </c>
      <c r="C25" s="3"/>
      <c r="D25" s="11">
        <f>'Tab5-S38-S39'!D59</f>
        <v>212336558</v>
      </c>
      <c r="E25" s="12">
        <f>'Tab5-S38-S39'!E59</f>
        <v>140617031</v>
      </c>
      <c r="F25" s="12">
        <f>'Tab5-S38-S39'!F59</f>
        <v>66167238</v>
      </c>
      <c r="G25" s="12">
        <f>'Tab5-S38-S39'!G59</f>
        <v>5552289</v>
      </c>
      <c r="H25" s="12">
        <f>'Tab5-S38-S39'!H59</f>
        <v>15339937</v>
      </c>
      <c r="I25" s="12">
        <f>'Tab5-S38-S39'!I59</f>
        <v>11953287</v>
      </c>
      <c r="J25" s="12">
        <f t="shared" si="1"/>
        <v>185043334</v>
      </c>
      <c r="K25" s="12">
        <f>'Tab5-S38-S39'!K59</f>
        <v>59766240</v>
      </c>
      <c r="L25" s="213">
        <v>7</v>
      </c>
    </row>
    <row r="26" spans="1:13" s="29" customFormat="1" ht="12.75" customHeight="1">
      <c r="A26" s="25">
        <v>8</v>
      </c>
      <c r="B26" s="26" t="s">
        <v>67</v>
      </c>
      <c r="C26" s="26"/>
      <c r="D26" s="27">
        <f aca="true" t="shared" si="3" ref="D26:K26">SUM(D19:D25)</f>
        <v>2243824617</v>
      </c>
      <c r="E26" s="28">
        <f t="shared" si="3"/>
        <v>1133323544</v>
      </c>
      <c r="F26" s="28">
        <f t="shared" si="3"/>
        <v>1067520367</v>
      </c>
      <c r="G26" s="28">
        <f t="shared" si="3"/>
        <v>42980706</v>
      </c>
      <c r="H26" s="28">
        <f t="shared" si="3"/>
        <v>87774501</v>
      </c>
      <c r="I26" s="28">
        <f t="shared" si="3"/>
        <v>108532879</v>
      </c>
      <c r="J26" s="28">
        <f t="shared" si="3"/>
        <v>2047517237</v>
      </c>
      <c r="K26" s="28">
        <f t="shared" si="3"/>
        <v>1001968194</v>
      </c>
      <c r="L26" s="215">
        <v>8</v>
      </c>
      <c r="M26" s="132"/>
    </row>
    <row r="27" spans="1:12" ht="9.75" customHeight="1">
      <c r="A27" s="7">
        <v>9</v>
      </c>
      <c r="B27" s="3" t="s">
        <v>68</v>
      </c>
      <c r="C27" s="3"/>
      <c r="D27" s="11">
        <f>D35+D66+'Tab5-S36-S37'!D24+'Tab5-S36-S37'!D43+'Tab5-S36-S37'!D65+'Tab5-S38-S39'!D24+'Tab5-S38-S39'!D45</f>
        <v>1593170262</v>
      </c>
      <c r="E27" s="12">
        <f>E35+E66+'Tab5-S36-S37'!E24+'Tab5-S36-S37'!E43+'Tab5-S36-S37'!E65+'Tab5-S38-S39'!E24+'Tab5-S38-S39'!E45</f>
        <v>559128565</v>
      </c>
      <c r="F27" s="12">
        <f>F35+F66+'Tab5-S36-S37'!F24+'Tab5-S36-S37'!F43+'Tab5-S36-S37'!F65+'Tab5-S38-S39'!F24+'Tab5-S38-S39'!F45</f>
        <v>1022465552</v>
      </c>
      <c r="G27" s="12">
        <f>G35+G66+'Tab5-S36-S37'!G24+'Tab5-S36-S37'!G43+'Tab5-S36-S37'!G65+'Tab5-S38-S39'!G24+'Tab5-S38-S39'!G45</f>
        <v>11576145</v>
      </c>
      <c r="H27" s="12">
        <f>H35+H66+'Tab5-S36-S37'!H24+'Tab5-S36-S37'!H43+'Tab5-S36-S37'!H65+'Tab5-S38-S39'!H24+'Tab5-S38-S39'!H45</f>
        <v>40160249</v>
      </c>
      <c r="I27" s="12">
        <f>I35+I66+'Tab5-S36-S37'!I24+'Tab5-S36-S37'!I43+'Tab5-S36-S37'!I65+'Tab5-S38-S39'!I24+'Tab5-S38-S39'!I45</f>
        <v>105112549</v>
      </c>
      <c r="J27" s="12">
        <f t="shared" si="1"/>
        <v>1447897464</v>
      </c>
      <c r="K27" s="12">
        <f>K35+K66+'Tab5-S36-S37'!K24+'Tab5-S36-S37'!K43+'Tab5-S36-S37'!K65+'Tab5-S38-S39'!K24+'Tab5-S38-S39'!K45</f>
        <v>928929148</v>
      </c>
      <c r="L27" s="213">
        <v>9</v>
      </c>
    </row>
    <row r="28" spans="1:12" ht="9.75" customHeight="1">
      <c r="A28" s="7">
        <v>10</v>
      </c>
      <c r="B28" s="3" t="s">
        <v>69</v>
      </c>
      <c r="C28" s="3"/>
      <c r="D28" s="11">
        <f>D58+D78+'Tab5-S36-S37'!D34+'Tab5-S36-S37'!D55+'Tab5-S36-S37'!D75+'Tab5-S38-S39'!D36+'Tab5-S38-S39'!D58</f>
        <v>650654355</v>
      </c>
      <c r="E28" s="12">
        <f>E58+E78+'Tab5-S36-S37'!E34+'Tab5-S36-S37'!E55+'Tab5-S36-S37'!E75+'Tab5-S38-S39'!E36+'Tab5-S38-S39'!E58</f>
        <v>574194979</v>
      </c>
      <c r="F28" s="12">
        <f>F58+F78+'Tab5-S36-S37'!F34+'Tab5-S36-S37'!F55+'Tab5-S36-S37'!F75+'Tab5-S38-S39'!F36+'Tab5-S38-S39'!F58</f>
        <v>45054815</v>
      </c>
      <c r="G28" s="12">
        <f>G58+G78+'Tab5-S36-S37'!G34+'Tab5-S36-S37'!G55+'Tab5-S36-S37'!G75+'Tab5-S38-S39'!G36+'Tab5-S38-S39'!G58</f>
        <v>31404561</v>
      </c>
      <c r="H28" s="12">
        <f>H58+H78+'Tab5-S36-S37'!H34+'Tab5-S36-S37'!H55+'Tab5-S36-S37'!H75+'Tab5-S38-S39'!H36+'Tab5-S38-S39'!H58</f>
        <v>47614252</v>
      </c>
      <c r="I28" s="12">
        <f>I58+I78+'Tab5-S36-S37'!I34+'Tab5-S36-S37'!I55+'Tab5-S36-S37'!I75+'Tab5-S38-S39'!I36+'Tab5-S38-S39'!I58</f>
        <v>3420330</v>
      </c>
      <c r="J28" s="12">
        <f t="shared" si="1"/>
        <v>599619773</v>
      </c>
      <c r="K28" s="12">
        <f>K58+K78+'Tab5-S36-S37'!K34+'Tab5-S36-S37'!K55+'Tab5-S36-S37'!K75+'Tab5-S38-S39'!K36+'Tab5-S38-S39'!K57</f>
        <v>66671662</v>
      </c>
      <c r="L28" s="213">
        <v>10</v>
      </c>
    </row>
    <row r="29" spans="1:12" ht="9.75" customHeight="1">
      <c r="A29" s="7"/>
      <c r="B29" s="3"/>
      <c r="C29" s="3"/>
      <c r="D29" s="12"/>
      <c r="E29" s="12"/>
      <c r="F29" s="12"/>
      <c r="G29" s="12"/>
      <c r="H29" s="12"/>
      <c r="I29" s="12"/>
      <c r="J29" s="12"/>
      <c r="K29" s="12"/>
      <c r="L29" s="213"/>
    </row>
    <row r="30" spans="1:12" s="6" customFormat="1" ht="12.75" customHeight="1">
      <c r="A30" s="376" t="s">
        <v>6</v>
      </c>
      <c r="B30" s="376"/>
      <c r="C30" s="376"/>
      <c r="D30" s="376"/>
      <c r="E30" s="376"/>
      <c r="F30" s="376"/>
      <c r="G30" s="90" t="s">
        <v>70</v>
      </c>
      <c r="H30" s="90"/>
      <c r="I30" s="90"/>
      <c r="J30" s="90"/>
      <c r="L30" s="256"/>
    </row>
    <row r="31" spans="1:12" ht="9.75" customHeight="1">
      <c r="A31" s="7" t="s">
        <v>8</v>
      </c>
      <c r="B31" s="8" t="s">
        <v>9</v>
      </c>
      <c r="C31" s="8"/>
      <c r="D31" s="10"/>
      <c r="E31" s="9"/>
      <c r="F31" s="9"/>
      <c r="G31" s="9"/>
      <c r="H31" s="9"/>
      <c r="I31" s="9"/>
      <c r="J31" s="9"/>
      <c r="K31" s="9"/>
      <c r="L31" s="213" t="s">
        <v>8</v>
      </c>
    </row>
    <row r="32" spans="1:12" ht="9.75" customHeight="1">
      <c r="A32" s="7">
        <v>11</v>
      </c>
      <c r="B32" s="3" t="s">
        <v>71</v>
      </c>
      <c r="C32" s="3"/>
      <c r="D32" s="173">
        <v>46425314</v>
      </c>
      <c r="E32" s="217">
        <v>19057884</v>
      </c>
      <c r="F32" s="217">
        <v>26294835</v>
      </c>
      <c r="G32" s="174">
        <v>1072595</v>
      </c>
      <c r="H32" s="217">
        <v>2079130</v>
      </c>
      <c r="I32" s="217">
        <v>2479218</v>
      </c>
      <c r="J32" s="12">
        <f>D32-H32-I32</f>
        <v>41866966</v>
      </c>
      <c r="K32" s="217">
        <v>24888212</v>
      </c>
      <c r="L32" s="213">
        <v>11</v>
      </c>
    </row>
    <row r="33" spans="1:12" ht="9.75" customHeight="1">
      <c r="A33" s="7">
        <v>12</v>
      </c>
      <c r="B33" s="3" t="s">
        <v>72</v>
      </c>
      <c r="C33" s="3"/>
      <c r="D33" s="173">
        <v>776599439</v>
      </c>
      <c r="E33" s="217">
        <v>227587161</v>
      </c>
      <c r="F33" s="217">
        <v>549012278</v>
      </c>
      <c r="G33" s="220" t="s">
        <v>348</v>
      </c>
      <c r="H33" s="217">
        <v>9293178</v>
      </c>
      <c r="I33" s="217">
        <v>59441493</v>
      </c>
      <c r="J33" s="12">
        <f>D33-H33-I33</f>
        <v>707864768</v>
      </c>
      <c r="K33" s="218">
        <v>489570785</v>
      </c>
      <c r="L33" s="213">
        <v>12</v>
      </c>
    </row>
    <row r="34" spans="1:12" ht="9.75" customHeight="1">
      <c r="A34" s="7">
        <v>13</v>
      </c>
      <c r="B34" s="3" t="s">
        <v>73</v>
      </c>
      <c r="C34" s="3"/>
      <c r="D34" s="173">
        <v>21848738</v>
      </c>
      <c r="E34" s="217">
        <v>8886394</v>
      </c>
      <c r="F34" s="217">
        <v>12962344</v>
      </c>
      <c r="G34" s="220" t="s">
        <v>348</v>
      </c>
      <c r="H34" s="217">
        <v>362260</v>
      </c>
      <c r="I34" s="217">
        <v>2345992</v>
      </c>
      <c r="J34" s="12">
        <f>D34-H34-I34</f>
        <v>19140486</v>
      </c>
      <c r="K34" s="217">
        <v>10616352</v>
      </c>
      <c r="L34" s="213">
        <v>13</v>
      </c>
    </row>
    <row r="35" spans="1:12" ht="9.75" customHeight="1">
      <c r="A35" s="7">
        <v>14</v>
      </c>
      <c r="B35" s="14" t="s">
        <v>4</v>
      </c>
      <c r="C35" s="14"/>
      <c r="D35" s="16">
        <f aca="true" t="shared" si="4" ref="D35:K35">SUM(D32:D34)</f>
        <v>844873491</v>
      </c>
      <c r="E35" s="17">
        <f t="shared" si="4"/>
        <v>255531439</v>
      </c>
      <c r="F35" s="17">
        <f t="shared" si="4"/>
        <v>588269457</v>
      </c>
      <c r="G35" s="17">
        <f t="shared" si="4"/>
        <v>1072595</v>
      </c>
      <c r="H35" s="17">
        <f t="shared" si="4"/>
        <v>11734568</v>
      </c>
      <c r="I35" s="17">
        <f t="shared" si="4"/>
        <v>64266703</v>
      </c>
      <c r="J35" s="17">
        <f>D35-H35-I35</f>
        <v>768872220</v>
      </c>
      <c r="K35" s="17">
        <f t="shared" si="4"/>
        <v>525075349</v>
      </c>
      <c r="L35" s="213">
        <v>14</v>
      </c>
    </row>
    <row r="36" spans="1:12" ht="7.5" customHeight="1">
      <c r="A36" s="7"/>
      <c r="B36" s="2"/>
      <c r="C36" s="2"/>
      <c r="D36" s="11"/>
      <c r="E36" s="12"/>
      <c r="F36" s="12"/>
      <c r="G36" s="9"/>
      <c r="H36" s="9"/>
      <c r="I36" s="9"/>
      <c r="J36" s="8"/>
      <c r="K36" s="9"/>
      <c r="L36" s="213" t="s">
        <v>8</v>
      </c>
    </row>
    <row r="37" spans="1:12" ht="9.75" customHeight="1">
      <c r="A37" s="7" t="s">
        <v>8</v>
      </c>
      <c r="B37" s="8" t="s">
        <v>13</v>
      </c>
      <c r="C37" s="8"/>
      <c r="D37" s="10"/>
      <c r="E37" s="9"/>
      <c r="F37" s="9"/>
      <c r="G37" s="12"/>
      <c r="H37" s="12"/>
      <c r="I37" s="12"/>
      <c r="J37" s="17"/>
      <c r="K37" s="12"/>
      <c r="L37" s="213"/>
    </row>
    <row r="38" spans="1:12" ht="9.75" customHeight="1">
      <c r="A38" s="7">
        <v>15</v>
      </c>
      <c r="B38" s="3" t="s">
        <v>74</v>
      </c>
      <c r="C38" s="3"/>
      <c r="D38" s="173">
        <v>9025700</v>
      </c>
      <c r="E38" s="217">
        <v>7547500</v>
      </c>
      <c r="F38" s="217">
        <v>328200</v>
      </c>
      <c r="G38" s="174">
        <v>1150000</v>
      </c>
      <c r="H38" s="217">
        <v>559200</v>
      </c>
      <c r="I38" s="219" t="s">
        <v>348</v>
      </c>
      <c r="J38" s="12">
        <f>D38-H38</f>
        <v>8466500</v>
      </c>
      <c r="K38" s="217">
        <v>1478200</v>
      </c>
      <c r="L38" s="213">
        <v>15</v>
      </c>
    </row>
    <row r="39" spans="1:12" ht="9.75" customHeight="1">
      <c r="A39" s="7">
        <v>16</v>
      </c>
      <c r="B39" s="3" t="s">
        <v>75</v>
      </c>
      <c r="C39" s="3"/>
      <c r="D39" s="173">
        <v>7754022</v>
      </c>
      <c r="E39" s="217">
        <v>6562019</v>
      </c>
      <c r="F39" s="217">
        <v>390435</v>
      </c>
      <c r="G39" s="174">
        <v>801568</v>
      </c>
      <c r="H39" s="217">
        <v>1030329</v>
      </c>
      <c r="I39" s="219" t="s">
        <v>348</v>
      </c>
      <c r="J39" s="12">
        <f>D39-H39</f>
        <v>6723693</v>
      </c>
      <c r="K39" s="217">
        <v>1192003</v>
      </c>
      <c r="L39" s="213">
        <v>16</v>
      </c>
    </row>
    <row r="40" spans="1:12" ht="9.75" customHeight="1">
      <c r="A40" s="7">
        <v>17</v>
      </c>
      <c r="B40" s="3" t="s">
        <v>76</v>
      </c>
      <c r="C40" s="3"/>
      <c r="D40" s="173">
        <v>10028524</v>
      </c>
      <c r="E40" s="217">
        <v>8678836</v>
      </c>
      <c r="F40" s="217">
        <v>597672</v>
      </c>
      <c r="G40" s="174">
        <v>752016</v>
      </c>
      <c r="H40" s="217">
        <v>422823</v>
      </c>
      <c r="I40" s="219" t="s">
        <v>348</v>
      </c>
      <c r="J40" s="12">
        <f>D40-H40</f>
        <v>9605701</v>
      </c>
      <c r="K40" s="217">
        <v>1349688</v>
      </c>
      <c r="L40" s="213">
        <v>17</v>
      </c>
    </row>
    <row r="41" spans="1:12" ht="9.75" customHeight="1">
      <c r="A41" s="7">
        <v>18</v>
      </c>
      <c r="B41" s="3" t="s">
        <v>77</v>
      </c>
      <c r="C41" s="3"/>
      <c r="D41" s="173">
        <v>13602235</v>
      </c>
      <c r="E41" s="217">
        <v>12300990</v>
      </c>
      <c r="F41" s="217">
        <v>786612</v>
      </c>
      <c r="G41" s="174">
        <v>514633</v>
      </c>
      <c r="H41" s="217">
        <v>887588</v>
      </c>
      <c r="I41" s="219">
        <v>38140</v>
      </c>
      <c r="J41" s="12">
        <f aca="true" t="shared" si="5" ref="J41:J56">D41-H41-I41</f>
        <v>12676507</v>
      </c>
      <c r="K41" s="217">
        <v>1263105</v>
      </c>
      <c r="L41" s="213">
        <v>18</v>
      </c>
    </row>
    <row r="42" spans="1:12" ht="9.75" customHeight="1">
      <c r="A42" s="7">
        <v>19</v>
      </c>
      <c r="B42" s="3" t="s">
        <v>78</v>
      </c>
      <c r="C42" s="3"/>
      <c r="D42" s="173">
        <v>12097922</v>
      </c>
      <c r="E42" s="217">
        <v>11555935</v>
      </c>
      <c r="F42" s="217">
        <v>541987</v>
      </c>
      <c r="G42" s="220" t="s">
        <v>348</v>
      </c>
      <c r="H42" s="217">
        <v>957092</v>
      </c>
      <c r="I42" s="219">
        <v>5262</v>
      </c>
      <c r="J42" s="12">
        <f t="shared" si="5"/>
        <v>11135568</v>
      </c>
      <c r="K42" s="217">
        <v>536725</v>
      </c>
      <c r="L42" s="213">
        <v>19</v>
      </c>
    </row>
    <row r="43" spans="1:12" ht="9.75" customHeight="1">
      <c r="A43" s="7">
        <v>20</v>
      </c>
      <c r="B43" s="3" t="s">
        <v>79</v>
      </c>
      <c r="C43" s="3"/>
      <c r="D43" s="173">
        <v>8636143</v>
      </c>
      <c r="E43" s="217">
        <v>7228452</v>
      </c>
      <c r="F43" s="217">
        <v>965639</v>
      </c>
      <c r="G43" s="174">
        <v>442052</v>
      </c>
      <c r="H43" s="217">
        <v>567641</v>
      </c>
      <c r="I43" s="219">
        <v>110828</v>
      </c>
      <c r="J43" s="12">
        <f t="shared" si="5"/>
        <v>7957674</v>
      </c>
      <c r="K43" s="217">
        <v>1296863</v>
      </c>
      <c r="L43" s="213">
        <v>20</v>
      </c>
    </row>
    <row r="44" spans="1:12" ht="9.75" customHeight="1">
      <c r="A44" s="7">
        <v>21</v>
      </c>
      <c r="B44" s="3" t="s">
        <v>80</v>
      </c>
      <c r="C44" s="3"/>
      <c r="D44" s="173">
        <v>13471183</v>
      </c>
      <c r="E44" s="217">
        <v>12278457</v>
      </c>
      <c r="F44" s="217">
        <v>465399</v>
      </c>
      <c r="G44" s="174">
        <v>727327</v>
      </c>
      <c r="H44" s="217">
        <v>611742</v>
      </c>
      <c r="I44" s="219" t="s">
        <v>348</v>
      </c>
      <c r="J44" s="12">
        <f>D44-H44</f>
        <v>12859441</v>
      </c>
      <c r="K44" s="217">
        <v>1192726</v>
      </c>
      <c r="L44" s="213">
        <v>21</v>
      </c>
    </row>
    <row r="45" spans="1:12" ht="9.75" customHeight="1">
      <c r="A45" s="7">
        <v>22</v>
      </c>
      <c r="B45" s="3" t="s">
        <v>81</v>
      </c>
      <c r="C45" s="3"/>
      <c r="D45" s="173">
        <v>10834301</v>
      </c>
      <c r="E45" s="217">
        <v>10089031</v>
      </c>
      <c r="F45" s="217">
        <v>745270</v>
      </c>
      <c r="G45" s="220" t="s">
        <v>348</v>
      </c>
      <c r="H45" s="217">
        <v>519522</v>
      </c>
      <c r="I45" s="219" t="s">
        <v>348</v>
      </c>
      <c r="J45" s="12">
        <f>D45-H45</f>
        <v>10314779</v>
      </c>
      <c r="K45" s="217">
        <v>745270</v>
      </c>
      <c r="L45" s="213">
        <v>22</v>
      </c>
    </row>
    <row r="46" spans="1:12" ht="9.75" customHeight="1">
      <c r="A46" s="7">
        <v>23</v>
      </c>
      <c r="B46" s="3" t="s">
        <v>82</v>
      </c>
      <c r="C46" s="3"/>
      <c r="D46" s="173">
        <v>18027641</v>
      </c>
      <c r="E46" s="217">
        <v>16564505</v>
      </c>
      <c r="F46" s="217">
        <v>1463136</v>
      </c>
      <c r="G46" s="174" t="s">
        <v>348</v>
      </c>
      <c r="H46" s="217">
        <v>3269638</v>
      </c>
      <c r="I46" s="219" t="s">
        <v>348</v>
      </c>
      <c r="J46" s="12">
        <f>D46-H46</f>
        <v>14758003</v>
      </c>
      <c r="K46" s="217">
        <v>1463136</v>
      </c>
      <c r="L46" s="213">
        <v>23</v>
      </c>
    </row>
    <row r="47" spans="1:12" ht="9.75" customHeight="1">
      <c r="A47" s="7">
        <v>24</v>
      </c>
      <c r="B47" s="3" t="s">
        <v>83</v>
      </c>
      <c r="C47" s="3"/>
      <c r="D47" s="173">
        <v>7572511</v>
      </c>
      <c r="E47" s="217">
        <v>6569962</v>
      </c>
      <c r="F47" s="217">
        <v>617636</v>
      </c>
      <c r="G47" s="174">
        <v>384913</v>
      </c>
      <c r="H47" s="217">
        <v>379698</v>
      </c>
      <c r="I47" s="219" t="s">
        <v>348</v>
      </c>
      <c r="J47" s="12">
        <f>D47-H47</f>
        <v>7192813</v>
      </c>
      <c r="K47" s="217">
        <v>1002549</v>
      </c>
      <c r="L47" s="213">
        <v>24</v>
      </c>
    </row>
    <row r="48" spans="1:12" ht="9.75" customHeight="1">
      <c r="A48" s="7">
        <v>25</v>
      </c>
      <c r="B48" s="3" t="s">
        <v>84</v>
      </c>
      <c r="C48" s="3"/>
      <c r="D48" s="173">
        <v>10259011</v>
      </c>
      <c r="E48" s="217">
        <v>9744509</v>
      </c>
      <c r="F48" s="217">
        <v>514502</v>
      </c>
      <c r="G48" s="220" t="s">
        <v>348</v>
      </c>
      <c r="H48" s="217">
        <v>708925</v>
      </c>
      <c r="I48" s="219">
        <v>17422</v>
      </c>
      <c r="J48" s="12">
        <f t="shared" si="5"/>
        <v>9532664</v>
      </c>
      <c r="K48" s="217">
        <v>497080</v>
      </c>
      <c r="L48" s="213">
        <v>25</v>
      </c>
    </row>
    <row r="49" spans="1:12" ht="9.75" customHeight="1">
      <c r="A49" s="7">
        <v>26</v>
      </c>
      <c r="B49" s="3" t="s">
        <v>85</v>
      </c>
      <c r="C49" s="3"/>
      <c r="D49" s="173">
        <v>6271090</v>
      </c>
      <c r="E49" s="217">
        <v>5828990</v>
      </c>
      <c r="F49" s="217">
        <v>442100</v>
      </c>
      <c r="G49" s="220" t="s">
        <v>348</v>
      </c>
      <c r="H49" s="217">
        <v>366928</v>
      </c>
      <c r="I49" s="219" t="s">
        <v>348</v>
      </c>
      <c r="J49" s="12">
        <f>D49-H49</f>
        <v>5904162</v>
      </c>
      <c r="K49" s="217">
        <v>442100</v>
      </c>
      <c r="L49" s="213">
        <v>26</v>
      </c>
    </row>
    <row r="50" spans="1:12" ht="9.75" customHeight="1">
      <c r="A50" s="7">
        <v>27</v>
      </c>
      <c r="B50" s="3" t="s">
        <v>86</v>
      </c>
      <c r="C50" s="3"/>
      <c r="D50" s="173">
        <v>8085193</v>
      </c>
      <c r="E50" s="217">
        <v>7885193</v>
      </c>
      <c r="F50" s="217">
        <v>200000</v>
      </c>
      <c r="G50" s="220" t="s">
        <v>348</v>
      </c>
      <c r="H50" s="217">
        <v>405894</v>
      </c>
      <c r="I50" s="219" t="s">
        <v>348</v>
      </c>
      <c r="J50" s="12">
        <f>D50-H50</f>
        <v>7679299</v>
      </c>
      <c r="K50" s="217">
        <v>200000</v>
      </c>
      <c r="L50" s="213">
        <v>27</v>
      </c>
    </row>
    <row r="51" spans="1:12" ht="9.75" customHeight="1">
      <c r="A51" s="7">
        <v>28</v>
      </c>
      <c r="B51" s="3" t="s">
        <v>72</v>
      </c>
      <c r="C51" s="3"/>
      <c r="D51" s="173">
        <v>41855957</v>
      </c>
      <c r="E51" s="217">
        <v>30945720</v>
      </c>
      <c r="F51" s="217">
        <v>9379742</v>
      </c>
      <c r="G51" s="174">
        <v>1530495</v>
      </c>
      <c r="H51" s="217">
        <v>1213892</v>
      </c>
      <c r="I51" s="217">
        <v>523009</v>
      </c>
      <c r="J51" s="12">
        <f t="shared" si="5"/>
        <v>40119056</v>
      </c>
      <c r="K51" s="217">
        <v>10387228</v>
      </c>
      <c r="L51" s="213">
        <v>28</v>
      </c>
    </row>
    <row r="52" spans="1:12" ht="9.75" customHeight="1">
      <c r="A52" s="7">
        <v>29</v>
      </c>
      <c r="B52" s="3" t="s">
        <v>87</v>
      </c>
      <c r="C52" s="3"/>
      <c r="D52" s="173">
        <v>8445151</v>
      </c>
      <c r="E52" s="217">
        <v>7718345</v>
      </c>
      <c r="F52" s="217">
        <v>320076</v>
      </c>
      <c r="G52" s="174">
        <v>406730</v>
      </c>
      <c r="H52" s="217">
        <v>548201</v>
      </c>
      <c r="I52" s="219">
        <v>135</v>
      </c>
      <c r="J52" s="12">
        <f t="shared" si="5"/>
        <v>7896815</v>
      </c>
      <c r="K52" s="217">
        <v>726671</v>
      </c>
      <c r="L52" s="213">
        <v>29</v>
      </c>
    </row>
    <row r="53" spans="1:12" ht="9.75" customHeight="1">
      <c r="A53" s="7">
        <v>30</v>
      </c>
      <c r="B53" s="3" t="s">
        <v>88</v>
      </c>
      <c r="C53" s="3"/>
      <c r="D53" s="173">
        <v>10416901</v>
      </c>
      <c r="E53" s="217">
        <v>9451897</v>
      </c>
      <c r="F53" s="217">
        <v>313260</v>
      </c>
      <c r="G53" s="174">
        <v>651744</v>
      </c>
      <c r="H53" s="217">
        <v>736547</v>
      </c>
      <c r="I53" s="219" t="s">
        <v>348</v>
      </c>
      <c r="J53" s="12">
        <f>D53-H53</f>
        <v>9680354</v>
      </c>
      <c r="K53" s="217">
        <v>965004</v>
      </c>
      <c r="L53" s="213">
        <v>30</v>
      </c>
    </row>
    <row r="54" spans="1:12" ht="9.75" customHeight="1">
      <c r="A54" s="7">
        <v>31</v>
      </c>
      <c r="B54" s="3" t="s">
        <v>73</v>
      </c>
      <c r="C54" s="3"/>
      <c r="D54" s="173">
        <v>17203403</v>
      </c>
      <c r="E54" s="217">
        <v>15092199</v>
      </c>
      <c r="F54" s="217">
        <v>572889</v>
      </c>
      <c r="G54" s="174">
        <v>1538315</v>
      </c>
      <c r="H54" s="217">
        <v>945055</v>
      </c>
      <c r="I54" s="219">
        <v>5766</v>
      </c>
      <c r="J54" s="12">
        <f t="shared" si="5"/>
        <v>16252582</v>
      </c>
      <c r="K54" s="217">
        <v>2105438</v>
      </c>
      <c r="L54" s="213">
        <v>31</v>
      </c>
    </row>
    <row r="55" spans="1:12" ht="9.75" customHeight="1">
      <c r="A55" s="7">
        <v>32</v>
      </c>
      <c r="B55" s="3" t="s">
        <v>89</v>
      </c>
      <c r="C55" s="3"/>
      <c r="D55" s="173">
        <v>11123375</v>
      </c>
      <c r="E55" s="217">
        <v>9158238</v>
      </c>
      <c r="F55" s="217">
        <v>1115274</v>
      </c>
      <c r="G55" s="174">
        <v>849863</v>
      </c>
      <c r="H55" s="217">
        <v>758748</v>
      </c>
      <c r="I55" s="219">
        <v>49279</v>
      </c>
      <c r="J55" s="12">
        <f t="shared" si="5"/>
        <v>10315348</v>
      </c>
      <c r="K55" s="217">
        <v>1915858</v>
      </c>
      <c r="L55" s="213">
        <v>32</v>
      </c>
    </row>
    <row r="56" spans="1:12" ht="9.75" customHeight="1">
      <c r="A56" s="7">
        <v>33</v>
      </c>
      <c r="B56" s="3" t="s">
        <v>65</v>
      </c>
      <c r="C56" s="3"/>
      <c r="D56" s="173">
        <v>17809178</v>
      </c>
      <c r="E56" s="217">
        <v>16101367</v>
      </c>
      <c r="F56" s="217">
        <v>625448</v>
      </c>
      <c r="G56" s="174">
        <v>1082363</v>
      </c>
      <c r="H56" s="217">
        <v>861140</v>
      </c>
      <c r="I56" s="219">
        <v>26846</v>
      </c>
      <c r="J56" s="12">
        <f t="shared" si="5"/>
        <v>16921192</v>
      </c>
      <c r="K56" s="217">
        <v>1680965</v>
      </c>
      <c r="L56" s="213">
        <v>33</v>
      </c>
    </row>
    <row r="57" spans="1:12" ht="9.75" customHeight="1">
      <c r="A57" s="7">
        <v>34</v>
      </c>
      <c r="B57" s="3" t="s">
        <v>91</v>
      </c>
      <c r="C57" s="3"/>
      <c r="D57" s="173">
        <v>11237703</v>
      </c>
      <c r="E57" s="217">
        <v>9403036</v>
      </c>
      <c r="F57" s="217">
        <v>693682</v>
      </c>
      <c r="G57" s="174">
        <v>1140985</v>
      </c>
      <c r="H57" s="217">
        <v>437065</v>
      </c>
      <c r="I57" s="219" t="s">
        <v>348</v>
      </c>
      <c r="J57" s="12">
        <f>D57-H57</f>
        <v>10800638</v>
      </c>
      <c r="K57" s="217">
        <v>1834667</v>
      </c>
      <c r="L57" s="213">
        <v>34</v>
      </c>
    </row>
    <row r="58" spans="1:12" ht="9.75" customHeight="1">
      <c r="A58" s="7">
        <v>35</v>
      </c>
      <c r="B58" s="14" t="s">
        <v>4</v>
      </c>
      <c r="C58" s="14"/>
      <c r="D58" s="16">
        <f aca="true" t="shared" si="6" ref="D58:K58">SUM(D38:D57)</f>
        <v>253757144</v>
      </c>
      <c r="E58" s="17">
        <f t="shared" si="6"/>
        <v>220705181</v>
      </c>
      <c r="F58" s="17">
        <f t="shared" si="6"/>
        <v>21078959</v>
      </c>
      <c r="G58" s="17">
        <f t="shared" si="6"/>
        <v>11973004</v>
      </c>
      <c r="H58" s="17">
        <f t="shared" si="6"/>
        <v>16187668</v>
      </c>
      <c r="I58" s="17">
        <f t="shared" si="6"/>
        <v>776687</v>
      </c>
      <c r="J58" s="17">
        <f>D58-H58-I58</f>
        <v>236792789</v>
      </c>
      <c r="K58" s="17">
        <f t="shared" si="6"/>
        <v>32275276</v>
      </c>
      <c r="L58" s="213">
        <v>35</v>
      </c>
    </row>
    <row r="59" spans="1:12" ht="9.75" customHeight="1">
      <c r="A59" s="7">
        <v>36</v>
      </c>
      <c r="B59" s="20" t="s">
        <v>62</v>
      </c>
      <c r="C59" s="20"/>
      <c r="D59" s="16">
        <f aca="true" t="shared" si="7" ref="D59:K59">D35+D58</f>
        <v>1098630635</v>
      </c>
      <c r="E59" s="17">
        <f t="shared" si="7"/>
        <v>476236620</v>
      </c>
      <c r="F59" s="17">
        <f t="shared" si="7"/>
        <v>609348416</v>
      </c>
      <c r="G59" s="17">
        <f t="shared" si="7"/>
        <v>13045599</v>
      </c>
      <c r="H59" s="17">
        <f t="shared" si="7"/>
        <v>27922236</v>
      </c>
      <c r="I59" s="17">
        <f t="shared" si="7"/>
        <v>65043390</v>
      </c>
      <c r="J59" s="17">
        <f>D59-H59-I59</f>
        <v>1005665009</v>
      </c>
      <c r="K59" s="17">
        <f t="shared" si="7"/>
        <v>557350625</v>
      </c>
      <c r="L59" s="213">
        <v>36</v>
      </c>
    </row>
    <row r="60" spans="1:12" ht="9.75" customHeight="1">
      <c r="A60" s="7"/>
      <c r="B60" s="20"/>
      <c r="C60" s="20"/>
      <c r="D60" s="17"/>
      <c r="E60" s="17"/>
      <c r="F60" s="17"/>
      <c r="G60" s="17"/>
      <c r="H60" s="17"/>
      <c r="I60" s="17"/>
      <c r="J60" s="17"/>
      <c r="K60" s="17"/>
      <c r="L60" s="213"/>
    </row>
    <row r="61" spans="1:12" s="6" customFormat="1" ht="11.25" customHeight="1">
      <c r="A61" s="376" t="s">
        <v>6</v>
      </c>
      <c r="B61" s="376"/>
      <c r="C61" s="376"/>
      <c r="D61" s="376"/>
      <c r="E61" s="376"/>
      <c r="F61" s="376"/>
      <c r="G61" s="206" t="s">
        <v>92</v>
      </c>
      <c r="H61" s="206"/>
      <c r="I61" s="206"/>
      <c r="J61" s="206"/>
      <c r="L61" s="216"/>
    </row>
    <row r="62" spans="1:12" ht="9.75" customHeight="1">
      <c r="A62" s="7" t="s">
        <v>8</v>
      </c>
      <c r="B62" s="8" t="s">
        <v>9</v>
      </c>
      <c r="C62" s="8"/>
      <c r="D62" s="10"/>
      <c r="E62" s="9"/>
      <c r="F62" s="9"/>
      <c r="G62" s="9"/>
      <c r="H62" s="9"/>
      <c r="I62" s="9"/>
      <c r="J62" s="9"/>
      <c r="K62" s="9"/>
      <c r="L62" s="213" t="s">
        <v>8</v>
      </c>
    </row>
    <row r="63" spans="1:12" ht="9.75" customHeight="1">
      <c r="A63" s="7">
        <v>37</v>
      </c>
      <c r="B63" s="3" t="s">
        <v>93</v>
      </c>
      <c r="C63" s="3"/>
      <c r="D63" s="173">
        <v>19430676</v>
      </c>
      <c r="E63" s="217">
        <v>8791728</v>
      </c>
      <c r="F63" s="217">
        <v>9561523</v>
      </c>
      <c r="G63" s="174">
        <v>1077425</v>
      </c>
      <c r="H63" s="217">
        <v>660188</v>
      </c>
      <c r="I63" s="217">
        <v>773315</v>
      </c>
      <c r="J63" s="12">
        <f>D63-H63-I63</f>
        <v>17997173</v>
      </c>
      <c r="K63" s="217">
        <v>9865633</v>
      </c>
      <c r="L63" s="213">
        <v>37</v>
      </c>
    </row>
    <row r="64" spans="1:12" ht="9.75" customHeight="1">
      <c r="A64" s="7">
        <v>38</v>
      </c>
      <c r="B64" s="3" t="s">
        <v>94</v>
      </c>
      <c r="C64" s="3"/>
      <c r="D64" s="173">
        <v>12462304</v>
      </c>
      <c r="E64" s="217">
        <v>5136733</v>
      </c>
      <c r="F64" s="217">
        <v>6736171</v>
      </c>
      <c r="G64" s="174">
        <v>589400</v>
      </c>
      <c r="H64" s="217">
        <v>373669</v>
      </c>
      <c r="I64" s="217">
        <v>208687</v>
      </c>
      <c r="J64" s="12">
        <f>D64-H64-I64</f>
        <v>11879948</v>
      </c>
      <c r="K64" s="217">
        <v>7116884</v>
      </c>
      <c r="L64" s="213">
        <v>38</v>
      </c>
    </row>
    <row r="65" spans="1:12" ht="9.75" customHeight="1">
      <c r="A65" s="7">
        <v>39</v>
      </c>
      <c r="B65" s="3" t="s">
        <v>95</v>
      </c>
      <c r="C65" s="3"/>
      <c r="D65" s="173">
        <v>10946648</v>
      </c>
      <c r="E65" s="217">
        <v>4765847</v>
      </c>
      <c r="F65" s="217">
        <v>6180801</v>
      </c>
      <c r="G65" s="220" t="s">
        <v>348</v>
      </c>
      <c r="H65" s="217">
        <v>654073</v>
      </c>
      <c r="I65" s="217">
        <v>362761</v>
      </c>
      <c r="J65" s="12">
        <f>D65-H65-I65</f>
        <v>9929814</v>
      </c>
      <c r="K65" s="217">
        <v>5818040</v>
      </c>
      <c r="L65" s="213">
        <v>39</v>
      </c>
    </row>
    <row r="66" spans="1:12" s="23" customFormat="1" ht="9.75" customHeight="1">
      <c r="A66" s="7">
        <v>40</v>
      </c>
      <c r="B66" s="14" t="s">
        <v>4</v>
      </c>
      <c r="C66" s="14"/>
      <c r="D66" s="16">
        <f aca="true" t="shared" si="8" ref="D66:K66">SUM(D63:D65)</f>
        <v>42839628</v>
      </c>
      <c r="E66" s="17">
        <f t="shared" si="8"/>
        <v>18694308</v>
      </c>
      <c r="F66" s="17">
        <f t="shared" si="8"/>
        <v>22478495</v>
      </c>
      <c r="G66" s="17">
        <f t="shared" si="8"/>
        <v>1666825</v>
      </c>
      <c r="H66" s="17">
        <f t="shared" si="8"/>
        <v>1687930</v>
      </c>
      <c r="I66" s="17">
        <f t="shared" si="8"/>
        <v>1344763</v>
      </c>
      <c r="J66" s="17">
        <f>D66-H66-I66</f>
        <v>39806935</v>
      </c>
      <c r="K66" s="17">
        <f t="shared" si="8"/>
        <v>22800557</v>
      </c>
      <c r="L66" s="213">
        <v>40</v>
      </c>
    </row>
    <row r="67" spans="1:12" ht="9.75" customHeight="1">
      <c r="A67" s="7"/>
      <c r="B67" s="2"/>
      <c r="C67" s="2"/>
      <c r="D67" s="16"/>
      <c r="E67" s="24"/>
      <c r="F67" s="24"/>
      <c r="G67" s="17"/>
      <c r="H67" s="24"/>
      <c r="I67" s="24"/>
      <c r="J67" s="271"/>
      <c r="K67" s="24"/>
      <c r="L67" s="213"/>
    </row>
    <row r="68" spans="1:12" ht="9.75" customHeight="1">
      <c r="A68" s="7" t="s">
        <v>8</v>
      </c>
      <c r="B68" s="8" t="s">
        <v>25</v>
      </c>
      <c r="C68" s="8"/>
      <c r="D68" s="30"/>
      <c r="E68" s="9"/>
      <c r="F68" s="9"/>
      <c r="G68" s="24"/>
      <c r="H68" s="9"/>
      <c r="I68" s="9"/>
      <c r="J68" s="8"/>
      <c r="K68" s="9"/>
      <c r="L68" s="213" t="s">
        <v>8</v>
      </c>
    </row>
    <row r="69" spans="1:12" ht="9.75" customHeight="1">
      <c r="A69" s="7">
        <v>41</v>
      </c>
      <c r="B69" s="3" t="s">
        <v>96</v>
      </c>
      <c r="C69" s="3"/>
      <c r="D69" s="173">
        <v>9534133</v>
      </c>
      <c r="E69" s="217">
        <v>8464294</v>
      </c>
      <c r="F69" s="217">
        <v>312509</v>
      </c>
      <c r="G69" s="174">
        <v>757330</v>
      </c>
      <c r="H69" s="217">
        <v>479134</v>
      </c>
      <c r="I69" s="219">
        <v>237</v>
      </c>
      <c r="J69" s="12">
        <f aca="true" t="shared" si="9" ref="J69:J77">D69-H69-I69</f>
        <v>9054762</v>
      </c>
      <c r="K69" s="217">
        <v>1069602</v>
      </c>
      <c r="L69" s="213">
        <v>41</v>
      </c>
    </row>
    <row r="70" spans="1:12" ht="9.75" customHeight="1">
      <c r="A70" s="7">
        <v>42</v>
      </c>
      <c r="B70" s="3" t="s">
        <v>97</v>
      </c>
      <c r="C70" s="3"/>
      <c r="D70" s="173">
        <v>3864329</v>
      </c>
      <c r="E70" s="217">
        <v>3357361</v>
      </c>
      <c r="F70" s="217">
        <v>200356</v>
      </c>
      <c r="G70" s="174">
        <v>306612</v>
      </c>
      <c r="H70" s="217">
        <v>260820</v>
      </c>
      <c r="I70" s="219" t="s">
        <v>348</v>
      </c>
      <c r="J70" s="12">
        <f>D70-H70</f>
        <v>3603509</v>
      </c>
      <c r="K70" s="217">
        <v>506968</v>
      </c>
      <c r="L70" s="213">
        <v>42</v>
      </c>
    </row>
    <row r="71" spans="1:12" ht="9.75" customHeight="1">
      <c r="A71" s="7">
        <v>43</v>
      </c>
      <c r="B71" s="3" t="s">
        <v>98</v>
      </c>
      <c r="C71" s="3"/>
      <c r="D71" s="173">
        <v>9207609</v>
      </c>
      <c r="E71" s="217">
        <v>8417959</v>
      </c>
      <c r="F71" s="217">
        <v>227617</v>
      </c>
      <c r="G71" s="174">
        <v>562033</v>
      </c>
      <c r="H71" s="217">
        <v>715036</v>
      </c>
      <c r="I71" s="219" t="s">
        <v>348</v>
      </c>
      <c r="J71" s="12">
        <f>D71-H71</f>
        <v>8492573</v>
      </c>
      <c r="K71" s="217">
        <v>789650</v>
      </c>
      <c r="L71" s="213">
        <v>43</v>
      </c>
    </row>
    <row r="72" spans="1:12" ht="9.75" customHeight="1">
      <c r="A72" s="7">
        <v>44</v>
      </c>
      <c r="B72" s="3" t="s">
        <v>93</v>
      </c>
      <c r="C72" s="3"/>
      <c r="D72" s="173">
        <v>12167686</v>
      </c>
      <c r="E72" s="217">
        <v>11258156</v>
      </c>
      <c r="F72" s="217">
        <v>239530</v>
      </c>
      <c r="G72" s="174">
        <v>670000</v>
      </c>
      <c r="H72" s="217">
        <v>881426</v>
      </c>
      <c r="I72" s="219" t="s">
        <v>348</v>
      </c>
      <c r="J72" s="12">
        <f>D72-H72</f>
        <v>11286260</v>
      </c>
      <c r="K72" s="217">
        <v>909530</v>
      </c>
      <c r="L72" s="213">
        <v>44</v>
      </c>
    </row>
    <row r="73" spans="1:12" ht="9.75" customHeight="1">
      <c r="A73" s="7">
        <v>45</v>
      </c>
      <c r="B73" s="3" t="s">
        <v>94</v>
      </c>
      <c r="C73" s="3"/>
      <c r="D73" s="173">
        <v>10349326</v>
      </c>
      <c r="E73" s="217">
        <v>10019326</v>
      </c>
      <c r="F73" s="217">
        <v>330000</v>
      </c>
      <c r="G73" s="220" t="s">
        <v>348</v>
      </c>
      <c r="H73" s="217">
        <v>544601</v>
      </c>
      <c r="I73" s="219" t="s">
        <v>348</v>
      </c>
      <c r="J73" s="12">
        <f>D73-H73</f>
        <v>9804725</v>
      </c>
      <c r="K73" s="217">
        <v>330000</v>
      </c>
      <c r="L73" s="213">
        <v>45</v>
      </c>
    </row>
    <row r="74" spans="1:12" ht="9.75" customHeight="1">
      <c r="A74" s="7">
        <v>46</v>
      </c>
      <c r="B74" s="3" t="s">
        <v>99</v>
      </c>
      <c r="C74" s="3"/>
      <c r="D74" s="173">
        <v>4357084</v>
      </c>
      <c r="E74" s="217">
        <v>3469238</v>
      </c>
      <c r="F74" s="217">
        <v>298571</v>
      </c>
      <c r="G74" s="174">
        <v>589275</v>
      </c>
      <c r="H74" s="217">
        <v>203230</v>
      </c>
      <c r="I74" s="219" t="s">
        <v>348</v>
      </c>
      <c r="J74" s="12">
        <f>D74-H74</f>
        <v>4153854</v>
      </c>
      <c r="K74" s="217">
        <v>887846</v>
      </c>
      <c r="L74" s="213">
        <v>46</v>
      </c>
    </row>
    <row r="75" spans="1:12" ht="9.75" customHeight="1">
      <c r="A75" s="7">
        <v>47</v>
      </c>
      <c r="B75" s="3" t="s">
        <v>100</v>
      </c>
      <c r="C75" s="3"/>
      <c r="D75" s="173">
        <v>6175913</v>
      </c>
      <c r="E75" s="217">
        <v>5672579</v>
      </c>
      <c r="F75" s="217">
        <v>503334</v>
      </c>
      <c r="G75" s="220" t="s">
        <v>348</v>
      </c>
      <c r="H75" s="217">
        <v>665492</v>
      </c>
      <c r="I75" s="219">
        <v>21351</v>
      </c>
      <c r="J75" s="12">
        <f t="shared" si="9"/>
        <v>5489070</v>
      </c>
      <c r="K75" s="217">
        <v>481983</v>
      </c>
      <c r="L75" s="213">
        <v>47</v>
      </c>
    </row>
    <row r="76" spans="1:12" ht="9.75" customHeight="1">
      <c r="A76" s="7">
        <v>48</v>
      </c>
      <c r="B76" s="3" t="s">
        <v>101</v>
      </c>
      <c r="C76" s="3"/>
      <c r="D76" s="173">
        <v>7783008</v>
      </c>
      <c r="E76" s="217">
        <v>5594213</v>
      </c>
      <c r="F76" s="217">
        <v>1468007</v>
      </c>
      <c r="G76" s="174">
        <v>720788</v>
      </c>
      <c r="H76" s="217">
        <v>444976</v>
      </c>
      <c r="I76" s="217">
        <v>1254546</v>
      </c>
      <c r="J76" s="12">
        <f t="shared" si="9"/>
        <v>6083486</v>
      </c>
      <c r="K76" s="217">
        <v>934249</v>
      </c>
      <c r="L76" s="213">
        <v>48</v>
      </c>
    </row>
    <row r="77" spans="1:12" ht="9.75" customHeight="1">
      <c r="A77" s="7">
        <v>49</v>
      </c>
      <c r="B77" s="3" t="s">
        <v>102</v>
      </c>
      <c r="C77" s="3"/>
      <c r="D77" s="173">
        <v>6029292</v>
      </c>
      <c r="E77" s="217">
        <v>4391506</v>
      </c>
      <c r="F77" s="217">
        <v>637874</v>
      </c>
      <c r="G77" s="174">
        <v>999912</v>
      </c>
      <c r="H77" s="217">
        <v>357577</v>
      </c>
      <c r="I77" s="219">
        <v>7834</v>
      </c>
      <c r="J77" s="12">
        <f t="shared" si="9"/>
        <v>5663881</v>
      </c>
      <c r="K77" s="217">
        <v>1629952</v>
      </c>
      <c r="L77" s="213">
        <v>49</v>
      </c>
    </row>
    <row r="78" spans="1:12" s="23" customFormat="1" ht="9.75" customHeight="1">
      <c r="A78" s="7">
        <v>50</v>
      </c>
      <c r="B78" s="14" t="s">
        <v>4</v>
      </c>
      <c r="C78" s="14"/>
      <c r="D78" s="16">
        <f aca="true" t="shared" si="10" ref="D78:K78">SUM(D69:D77)</f>
        <v>69468380</v>
      </c>
      <c r="E78" s="17">
        <f t="shared" si="10"/>
        <v>60644632</v>
      </c>
      <c r="F78" s="17">
        <f t="shared" si="10"/>
        <v>4217798</v>
      </c>
      <c r="G78" s="17">
        <f t="shared" si="10"/>
        <v>4605950</v>
      </c>
      <c r="H78" s="17">
        <f t="shared" si="10"/>
        <v>4552292</v>
      </c>
      <c r="I78" s="17">
        <f t="shared" si="10"/>
        <v>1283968</v>
      </c>
      <c r="J78" s="266">
        <f>D78-H78-I78</f>
        <v>63632120</v>
      </c>
      <c r="K78" s="17">
        <f t="shared" si="10"/>
        <v>7539780</v>
      </c>
      <c r="L78" s="213">
        <v>50</v>
      </c>
    </row>
    <row r="79" spans="1:12" s="23" customFormat="1" ht="9.75" customHeight="1">
      <c r="A79" s="7">
        <v>51</v>
      </c>
      <c r="B79" s="20" t="s">
        <v>63</v>
      </c>
      <c r="C79" s="20"/>
      <c r="D79" s="16">
        <f aca="true" t="shared" si="11" ref="D79:K79">D66+D78</f>
        <v>112308008</v>
      </c>
      <c r="E79" s="17">
        <f t="shared" si="11"/>
        <v>79338940</v>
      </c>
      <c r="F79" s="17">
        <f t="shared" si="11"/>
        <v>26696293</v>
      </c>
      <c r="G79" s="17">
        <f t="shared" si="11"/>
        <v>6272775</v>
      </c>
      <c r="H79" s="17">
        <f t="shared" si="11"/>
        <v>6240222</v>
      </c>
      <c r="I79" s="17">
        <f t="shared" si="11"/>
        <v>2628731</v>
      </c>
      <c r="J79" s="266">
        <f>D79-H79-I79</f>
        <v>103439055</v>
      </c>
      <c r="K79" s="17">
        <f t="shared" si="11"/>
        <v>30340337</v>
      </c>
      <c r="L79" s="213">
        <v>51</v>
      </c>
    </row>
    <row r="80" spans="1:12" ht="9" customHeight="1">
      <c r="A80" s="375" t="s">
        <v>36</v>
      </c>
      <c r="B80" s="375"/>
      <c r="C80" s="183"/>
      <c r="D80" s="183"/>
      <c r="E80" s="183"/>
      <c r="F80" s="183"/>
      <c r="G80" s="207"/>
      <c r="H80" s="207"/>
      <c r="I80" s="207"/>
      <c r="J80" s="207"/>
      <c r="K80" s="207"/>
      <c r="L80" s="241"/>
    </row>
    <row r="81" spans="1:7" s="227" customFormat="1" ht="7.5">
      <c r="A81" s="285" t="s">
        <v>149</v>
      </c>
      <c r="B81" s="285"/>
      <c r="C81" s="285"/>
      <c r="D81" s="285"/>
      <c r="E81" s="285"/>
      <c r="F81" s="285"/>
      <c r="G81" s="285"/>
    </row>
    <row r="82" spans="1:12" s="23" customFormat="1" ht="9.75" customHeight="1">
      <c r="A82" s="7"/>
      <c r="B82" s="20"/>
      <c r="C82" s="20"/>
      <c r="D82" s="17"/>
      <c r="E82" s="17"/>
      <c r="F82" s="17"/>
      <c r="G82" s="183"/>
      <c r="H82" s="183"/>
      <c r="I82" s="183"/>
      <c r="J82" s="183"/>
      <c r="K82" s="24"/>
      <c r="L82" s="213"/>
    </row>
    <row r="83" spans="1:12" s="23" customFormat="1" ht="9.75" customHeight="1">
      <c r="A83" s="7"/>
      <c r="B83" s="20"/>
      <c r="C83" s="20"/>
      <c r="D83" s="17"/>
      <c r="E83" s="17"/>
      <c r="F83" s="17"/>
      <c r="G83" s="183"/>
      <c r="H83" s="183"/>
      <c r="I83" s="183"/>
      <c r="J83" s="183"/>
      <c r="K83" s="24"/>
      <c r="L83" s="213"/>
    </row>
  </sheetData>
  <sheetProtection/>
  <mergeCells count="25">
    <mergeCell ref="H8:I13"/>
    <mergeCell ref="I14:I16"/>
    <mergeCell ref="B4:F4"/>
    <mergeCell ref="B7:C17"/>
    <mergeCell ref="D7:D16"/>
    <mergeCell ref="E8:F13"/>
    <mergeCell ref="G4:H4"/>
    <mergeCell ref="F14:F16"/>
    <mergeCell ref="G10:G16"/>
    <mergeCell ref="A81:G81"/>
    <mergeCell ref="A61:F61"/>
    <mergeCell ref="A18:F18"/>
    <mergeCell ref="G8:G9"/>
    <mergeCell ref="A80:B80"/>
    <mergeCell ref="A30:F30"/>
    <mergeCell ref="G3:I3"/>
    <mergeCell ref="J8:J16"/>
    <mergeCell ref="K8:K9"/>
    <mergeCell ref="K10:K16"/>
    <mergeCell ref="A1:F1"/>
    <mergeCell ref="G1:L1"/>
    <mergeCell ref="E2:F2"/>
    <mergeCell ref="B3:F3"/>
    <mergeCell ref="H2:I2"/>
    <mergeCell ref="L7:L17"/>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&amp;C34</oddFooter>
    <evenFooter>&amp;C35</evenFooter>
  </headerFooter>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L79"/>
  <sheetViews>
    <sheetView view="pageLayout" zoomScaleNormal="75" zoomScaleSheetLayoutView="100" workbookViewId="0" topLeftCell="A1">
      <selection activeCell="K10" sqref="K10:K16"/>
    </sheetView>
  </sheetViews>
  <sheetFormatPr defaultColWidth="9.140625" defaultRowHeight="12.75"/>
  <cols>
    <col min="1" max="1" width="3.7109375" style="213" customWidth="1"/>
    <col min="2" max="2" width="30.8515625" style="4" customWidth="1"/>
    <col min="3" max="3" width="0.85546875" style="4" customWidth="1"/>
    <col min="4" max="4" width="18.8515625" style="4" customWidth="1"/>
    <col min="5" max="5" width="24.57421875" style="4" customWidth="1"/>
    <col min="6" max="6" width="21.00390625" style="4" customWidth="1"/>
    <col min="7" max="11" width="17.140625" style="0" customWidth="1"/>
    <col min="12" max="12" width="10.00390625" style="254" customWidth="1"/>
    <col min="13" max="16384" width="9.140625" style="4" customWidth="1"/>
  </cols>
  <sheetData>
    <row r="1" spans="1:12" ht="12" customHeight="1">
      <c r="A1" s="356"/>
      <c r="B1" s="356"/>
      <c r="C1" s="356"/>
      <c r="D1" s="356"/>
      <c r="E1" s="356"/>
      <c r="F1" s="356"/>
      <c r="G1" s="356"/>
      <c r="H1" s="356"/>
      <c r="I1" s="356"/>
      <c r="J1" s="356"/>
      <c r="K1" s="356"/>
      <c r="L1" s="356"/>
    </row>
    <row r="2" spans="1:12" ht="12" customHeight="1">
      <c r="A2" s="60"/>
      <c r="B2" s="50"/>
      <c r="C2" s="50"/>
      <c r="D2" s="50"/>
      <c r="E2" s="339" t="s">
        <v>209</v>
      </c>
      <c r="F2" s="339"/>
      <c r="G2" s="205" t="s">
        <v>210</v>
      </c>
      <c r="H2" s="339"/>
      <c r="I2" s="339"/>
      <c r="J2" s="204"/>
      <c r="K2" s="205"/>
      <c r="L2" s="249"/>
    </row>
    <row r="3" spans="1:12" ht="12" customHeight="1">
      <c r="A3" s="248"/>
      <c r="B3" s="339" t="s">
        <v>211</v>
      </c>
      <c r="C3" s="339"/>
      <c r="D3" s="339"/>
      <c r="E3" s="339"/>
      <c r="F3" s="339"/>
      <c r="G3" s="345" t="s">
        <v>212</v>
      </c>
      <c r="H3" s="345"/>
      <c r="I3" s="345"/>
      <c r="J3" s="4"/>
      <c r="K3" s="4"/>
      <c r="L3" s="249"/>
    </row>
    <row r="4" spans="1:12" ht="12" customHeight="1">
      <c r="A4" s="248"/>
      <c r="B4" s="339" t="s">
        <v>399</v>
      </c>
      <c r="C4" s="339"/>
      <c r="D4" s="339"/>
      <c r="E4" s="339"/>
      <c r="F4" s="339"/>
      <c r="G4" s="357" t="s">
        <v>213</v>
      </c>
      <c r="H4" s="357"/>
      <c r="I4" s="63"/>
      <c r="J4" s="63"/>
      <c r="K4" s="4"/>
      <c r="L4" s="249"/>
    </row>
    <row r="5" spans="1:12" ht="12" customHeight="1">
      <c r="A5" s="248"/>
      <c r="B5" s="204"/>
      <c r="C5" s="204"/>
      <c r="D5" s="204"/>
      <c r="E5" s="204"/>
      <c r="F5" s="204" t="s">
        <v>371</v>
      </c>
      <c r="G5" s="62" t="s">
        <v>1</v>
      </c>
      <c r="H5" s="63"/>
      <c r="I5" s="63"/>
      <c r="J5" s="63"/>
      <c r="K5" s="4"/>
      <c r="L5" s="249"/>
    </row>
    <row r="6" spans="2:12" ht="12" customHeight="1">
      <c r="B6" s="88"/>
      <c r="C6" s="88"/>
      <c r="D6" s="88"/>
      <c r="E6" s="88"/>
      <c r="F6" s="89" t="s">
        <v>2</v>
      </c>
      <c r="G6" s="50" t="s">
        <v>44</v>
      </c>
      <c r="H6" s="50"/>
      <c r="I6" s="4"/>
      <c r="J6" s="4"/>
      <c r="K6" s="4"/>
      <c r="L6" s="249"/>
    </row>
    <row r="7" spans="1:12" s="64" customFormat="1" ht="12.75" customHeight="1">
      <c r="A7" s="91" t="s">
        <v>8</v>
      </c>
      <c r="B7" s="358" t="s">
        <v>216</v>
      </c>
      <c r="C7" s="364"/>
      <c r="D7" s="377" t="s">
        <v>315</v>
      </c>
      <c r="E7" s="93" t="s">
        <v>8</v>
      </c>
      <c r="F7" s="94" t="s">
        <v>214</v>
      </c>
      <c r="G7" s="209" t="s">
        <v>375</v>
      </c>
      <c r="H7" s="209"/>
      <c r="I7" s="209"/>
      <c r="J7" s="209"/>
      <c r="K7" s="210" t="s">
        <v>376</v>
      </c>
      <c r="L7" s="417" t="s">
        <v>377</v>
      </c>
    </row>
    <row r="8" spans="1:12" s="64" customFormat="1" ht="12.75" customHeight="1">
      <c r="A8" s="96" t="s">
        <v>8</v>
      </c>
      <c r="B8" s="359"/>
      <c r="C8" s="365"/>
      <c r="D8" s="378"/>
      <c r="E8" s="358" t="s">
        <v>220</v>
      </c>
      <c r="F8" s="364"/>
      <c r="G8" s="365" t="s">
        <v>374</v>
      </c>
      <c r="H8" s="418" t="s">
        <v>372</v>
      </c>
      <c r="I8" s="420"/>
      <c r="J8" s="391" t="s">
        <v>391</v>
      </c>
      <c r="K8" s="406" t="s">
        <v>390</v>
      </c>
      <c r="L8" s="418"/>
    </row>
    <row r="9" spans="1:12" s="64" customFormat="1" ht="12.75" customHeight="1">
      <c r="A9" s="96" t="s">
        <v>8</v>
      </c>
      <c r="B9" s="359"/>
      <c r="C9" s="365"/>
      <c r="D9" s="378"/>
      <c r="E9" s="359"/>
      <c r="F9" s="365"/>
      <c r="G9" s="367"/>
      <c r="H9" s="418"/>
      <c r="I9" s="420"/>
      <c r="J9" s="365"/>
      <c r="K9" s="408"/>
      <c r="L9" s="418"/>
    </row>
    <row r="10" spans="1:12" s="64" customFormat="1" ht="12" customHeight="1">
      <c r="A10" s="96" t="s">
        <v>8</v>
      </c>
      <c r="B10" s="359"/>
      <c r="C10" s="365"/>
      <c r="D10" s="378"/>
      <c r="E10" s="359"/>
      <c r="F10" s="365"/>
      <c r="G10" s="364" t="s">
        <v>373</v>
      </c>
      <c r="H10" s="418"/>
      <c r="I10" s="420"/>
      <c r="J10" s="365"/>
      <c r="K10" s="406" t="s">
        <v>381</v>
      </c>
      <c r="L10" s="418"/>
    </row>
    <row r="11" spans="1:12" s="64" customFormat="1" ht="25.5" customHeight="1">
      <c r="A11" s="99" t="s">
        <v>191</v>
      </c>
      <c r="B11" s="359"/>
      <c r="C11" s="365"/>
      <c r="D11" s="378"/>
      <c r="E11" s="359"/>
      <c r="F11" s="365"/>
      <c r="G11" s="365"/>
      <c r="H11" s="418"/>
      <c r="I11" s="420"/>
      <c r="J11" s="365"/>
      <c r="K11" s="407"/>
      <c r="L11" s="418"/>
    </row>
    <row r="12" spans="1:12" s="64" customFormat="1" ht="39.75" customHeight="1">
      <c r="A12" s="99" t="s">
        <v>195</v>
      </c>
      <c r="B12" s="359"/>
      <c r="C12" s="365"/>
      <c r="D12" s="378"/>
      <c r="E12" s="359"/>
      <c r="F12" s="365"/>
      <c r="G12" s="365"/>
      <c r="H12" s="418"/>
      <c r="I12" s="420"/>
      <c r="J12" s="365"/>
      <c r="K12" s="407"/>
      <c r="L12" s="418"/>
    </row>
    <row r="13" spans="1:12" s="64" customFormat="1" ht="11.25" customHeight="1" hidden="1">
      <c r="A13" s="96" t="s">
        <v>8</v>
      </c>
      <c r="B13" s="359"/>
      <c r="C13" s="365"/>
      <c r="D13" s="378"/>
      <c r="E13" s="359"/>
      <c r="F13" s="365"/>
      <c r="G13" s="365"/>
      <c r="H13" s="419"/>
      <c r="I13" s="393"/>
      <c r="J13" s="365"/>
      <c r="K13" s="407"/>
      <c r="L13" s="418"/>
    </row>
    <row r="14" spans="1:12" s="64" customFormat="1" ht="11.25">
      <c r="A14" s="96" t="s">
        <v>8</v>
      </c>
      <c r="B14" s="359"/>
      <c r="C14" s="365"/>
      <c r="D14" s="378"/>
      <c r="E14" s="102" t="s">
        <v>217</v>
      </c>
      <c r="F14" s="358" t="s">
        <v>289</v>
      </c>
      <c r="G14" s="369"/>
      <c r="H14" s="282" t="s">
        <v>217</v>
      </c>
      <c r="I14" s="421" t="s">
        <v>289</v>
      </c>
      <c r="J14" s="365"/>
      <c r="K14" s="407"/>
      <c r="L14" s="418"/>
    </row>
    <row r="15" spans="1:12" s="64" customFormat="1" ht="11.25">
      <c r="A15" s="96" t="s">
        <v>8</v>
      </c>
      <c r="B15" s="359"/>
      <c r="C15" s="365"/>
      <c r="D15" s="378"/>
      <c r="E15" s="100" t="s">
        <v>218</v>
      </c>
      <c r="F15" s="359"/>
      <c r="G15" s="369"/>
      <c r="H15" s="100" t="s">
        <v>218</v>
      </c>
      <c r="I15" s="378"/>
      <c r="J15" s="365"/>
      <c r="K15" s="407"/>
      <c r="L15" s="418"/>
    </row>
    <row r="16" spans="1:12" s="64" customFormat="1" ht="11.25">
      <c r="A16" s="96" t="s">
        <v>8</v>
      </c>
      <c r="B16" s="359"/>
      <c r="C16" s="365"/>
      <c r="D16" s="379"/>
      <c r="E16" s="100" t="s">
        <v>219</v>
      </c>
      <c r="F16" s="360"/>
      <c r="G16" s="369"/>
      <c r="H16" s="100" t="s">
        <v>219</v>
      </c>
      <c r="I16" s="387"/>
      <c r="J16" s="371"/>
      <c r="K16" s="408"/>
      <c r="L16" s="418"/>
    </row>
    <row r="17" spans="1:12" s="64" customFormat="1" ht="11.25">
      <c r="A17" s="105" t="s">
        <v>8</v>
      </c>
      <c r="B17" s="360"/>
      <c r="C17" s="371"/>
      <c r="D17" s="106" t="s">
        <v>46</v>
      </c>
      <c r="E17" s="106" t="s">
        <v>47</v>
      </c>
      <c r="F17" s="107" t="s">
        <v>48</v>
      </c>
      <c r="G17" s="108" t="s">
        <v>49</v>
      </c>
      <c r="H17" s="106" t="s">
        <v>50</v>
      </c>
      <c r="I17" s="212" t="s">
        <v>51</v>
      </c>
      <c r="J17" s="106" t="s">
        <v>52</v>
      </c>
      <c r="K17" s="107" t="s">
        <v>53</v>
      </c>
      <c r="L17" s="419"/>
    </row>
    <row r="18" spans="1:12" s="6" customFormat="1" ht="11.25" customHeight="1">
      <c r="A18" s="373"/>
      <c r="B18" s="373"/>
      <c r="C18" s="373"/>
      <c r="D18" s="373"/>
      <c r="E18" s="373"/>
      <c r="F18" s="374"/>
      <c r="G18" s="362"/>
      <c r="H18" s="362"/>
      <c r="I18" s="362"/>
      <c r="J18" s="362"/>
      <c r="K18" s="362"/>
      <c r="L18" s="362"/>
    </row>
    <row r="19" spans="1:12" ht="23.25" customHeight="1">
      <c r="A19" s="399" t="s">
        <v>6</v>
      </c>
      <c r="B19" s="399"/>
      <c r="C19" s="399"/>
      <c r="D19" s="399"/>
      <c r="E19" s="399"/>
      <c r="F19" s="399"/>
      <c r="G19" s="398" t="s">
        <v>104</v>
      </c>
      <c r="H19" s="398"/>
      <c r="I19" s="398"/>
      <c r="J19" s="398"/>
      <c r="K19" s="398"/>
      <c r="L19" s="170"/>
    </row>
    <row r="20" spans="1:12" s="213" customFormat="1" ht="9.75" customHeight="1">
      <c r="A20" s="7" t="s">
        <v>8</v>
      </c>
      <c r="B20" s="110" t="s">
        <v>222</v>
      </c>
      <c r="C20" s="110"/>
      <c r="D20" s="12"/>
      <c r="E20" s="12"/>
      <c r="F20" s="12"/>
      <c r="G20" s="12"/>
      <c r="H20" s="12"/>
      <c r="I20" s="12"/>
      <c r="J20" s="12"/>
      <c r="L20" s="249"/>
    </row>
    <row r="21" spans="1:12" s="213" customFormat="1" ht="9.75" customHeight="1">
      <c r="A21" s="7">
        <v>52</v>
      </c>
      <c r="B21" s="3" t="s">
        <v>105</v>
      </c>
      <c r="C21" s="3"/>
      <c r="D21" s="173">
        <v>8206794</v>
      </c>
      <c r="E21" s="217">
        <v>4163893</v>
      </c>
      <c r="F21" s="217">
        <v>3435434</v>
      </c>
      <c r="G21" s="174">
        <v>607467</v>
      </c>
      <c r="H21" s="174">
        <v>212635</v>
      </c>
      <c r="I21" s="174">
        <v>168934</v>
      </c>
      <c r="J21" s="12">
        <f>D21-H21-I21</f>
        <v>7825225</v>
      </c>
      <c r="K21" s="12">
        <v>3873967</v>
      </c>
      <c r="L21" s="174">
        <v>52</v>
      </c>
    </row>
    <row r="22" spans="1:12" s="213" customFormat="1" ht="9.75" customHeight="1">
      <c r="A22" s="7">
        <v>53</v>
      </c>
      <c r="B22" s="3" t="s">
        <v>106</v>
      </c>
      <c r="C22" s="3"/>
      <c r="D22" s="173">
        <v>67514686</v>
      </c>
      <c r="E22" s="217">
        <v>23033585</v>
      </c>
      <c r="F22" s="217">
        <v>43481509</v>
      </c>
      <c r="G22" s="174">
        <v>999592</v>
      </c>
      <c r="H22" s="174">
        <v>2195321</v>
      </c>
      <c r="I22" s="174">
        <v>4090877</v>
      </c>
      <c r="J22" s="12">
        <f>D22-H22-I22</f>
        <v>61228488</v>
      </c>
      <c r="K22" s="174">
        <v>40390224</v>
      </c>
      <c r="L22" s="174">
        <v>53</v>
      </c>
    </row>
    <row r="23" spans="1:12" s="213" customFormat="1" ht="9.75" customHeight="1">
      <c r="A23" s="7">
        <v>54</v>
      </c>
      <c r="B23" s="3" t="s">
        <v>107</v>
      </c>
      <c r="C23" s="3"/>
      <c r="D23" s="173">
        <v>13895913</v>
      </c>
      <c r="E23" s="217">
        <v>6834677</v>
      </c>
      <c r="F23" s="217">
        <v>7061236</v>
      </c>
      <c r="G23" s="174" t="s">
        <v>348</v>
      </c>
      <c r="H23" s="174">
        <v>643830</v>
      </c>
      <c r="I23" s="174">
        <v>223097</v>
      </c>
      <c r="J23" s="12">
        <f>D23-H23-I23</f>
        <v>13028986</v>
      </c>
      <c r="K23" s="174">
        <v>6838139</v>
      </c>
      <c r="L23" s="174">
        <v>54</v>
      </c>
    </row>
    <row r="24" spans="1:12" s="213" customFormat="1" ht="9.75" customHeight="1">
      <c r="A24" s="7">
        <v>55</v>
      </c>
      <c r="B24" s="14" t="s">
        <v>4</v>
      </c>
      <c r="C24" s="14"/>
      <c r="D24" s="16">
        <f aca="true" t="shared" si="0" ref="D24:I24">SUM(D21:D23)</f>
        <v>89617393</v>
      </c>
      <c r="E24" s="17">
        <f t="shared" si="0"/>
        <v>34032155</v>
      </c>
      <c r="F24" s="17">
        <f t="shared" si="0"/>
        <v>53978179</v>
      </c>
      <c r="G24" s="22">
        <f t="shared" si="0"/>
        <v>1607059</v>
      </c>
      <c r="H24" s="22">
        <f t="shared" si="0"/>
        <v>3051786</v>
      </c>
      <c r="I24" s="22">
        <f t="shared" si="0"/>
        <v>4482908</v>
      </c>
      <c r="J24" s="268">
        <f>D24-H24-I24</f>
        <v>82082699</v>
      </c>
      <c r="K24" s="22">
        <f>SUM(K21:K23)</f>
        <v>51102330</v>
      </c>
      <c r="L24" s="214">
        <v>55</v>
      </c>
    </row>
    <row r="25" spans="1:12" s="213" customFormat="1" ht="9.75" customHeight="1">
      <c r="A25" s="7"/>
      <c r="B25" s="3"/>
      <c r="C25" s="3"/>
      <c r="D25" s="11"/>
      <c r="E25" s="12"/>
      <c r="F25" s="12"/>
      <c r="G25" s="214"/>
      <c r="H25" s="214"/>
      <c r="I25" s="214"/>
      <c r="J25" s="214"/>
      <c r="K25" s="214"/>
      <c r="L25" s="214"/>
    </row>
    <row r="26" spans="1:12" s="215" customFormat="1" ht="9.75" customHeight="1">
      <c r="A26" s="25" t="s">
        <v>8</v>
      </c>
      <c r="B26" s="110" t="s">
        <v>221</v>
      </c>
      <c r="C26" s="110"/>
      <c r="D26" s="27"/>
      <c r="E26" s="28"/>
      <c r="F26" s="28"/>
      <c r="G26" s="214"/>
      <c r="H26" s="214"/>
      <c r="I26" s="214"/>
      <c r="J26" s="214"/>
      <c r="K26" s="214"/>
      <c r="L26" s="214" t="s">
        <v>8</v>
      </c>
    </row>
    <row r="27" spans="1:12" s="213" customFormat="1" ht="9.75" customHeight="1">
      <c r="A27" s="7">
        <v>56</v>
      </c>
      <c r="B27" s="3" t="s">
        <v>108</v>
      </c>
      <c r="C27" s="3"/>
      <c r="D27" s="173">
        <v>8712681</v>
      </c>
      <c r="E27" s="217">
        <v>7811741</v>
      </c>
      <c r="F27" s="217">
        <v>544346</v>
      </c>
      <c r="G27" s="174">
        <v>356594</v>
      </c>
      <c r="H27" s="174">
        <v>1851539</v>
      </c>
      <c r="I27" s="220">
        <v>11865</v>
      </c>
      <c r="J27" s="12">
        <f>D27-H27-I27</f>
        <v>6849277</v>
      </c>
      <c r="K27" s="174">
        <v>889075</v>
      </c>
      <c r="L27" s="174">
        <v>56</v>
      </c>
    </row>
    <row r="28" spans="1:12" s="213" customFormat="1" ht="9.75" customHeight="1">
      <c r="A28" s="7">
        <v>57</v>
      </c>
      <c r="B28" s="3" t="s">
        <v>109</v>
      </c>
      <c r="C28" s="3"/>
      <c r="D28" s="173">
        <v>7072638</v>
      </c>
      <c r="E28" s="217">
        <v>6763743</v>
      </c>
      <c r="F28" s="217">
        <v>308895</v>
      </c>
      <c r="G28" s="174" t="s">
        <v>348</v>
      </c>
      <c r="H28" s="174">
        <v>1506828</v>
      </c>
      <c r="I28" s="220">
        <v>4044</v>
      </c>
      <c r="J28" s="12">
        <f>D28-H28-I28</f>
        <v>5561766</v>
      </c>
      <c r="K28" s="174">
        <v>304851</v>
      </c>
      <c r="L28" s="174">
        <v>10</v>
      </c>
    </row>
    <row r="29" spans="1:12" s="216" customFormat="1" ht="9.75" customHeight="1">
      <c r="A29" s="7">
        <v>58</v>
      </c>
      <c r="B29" s="3" t="s">
        <v>110</v>
      </c>
      <c r="C29" s="3"/>
      <c r="D29" s="173">
        <v>8210721</v>
      </c>
      <c r="E29" s="217">
        <v>7404372</v>
      </c>
      <c r="F29" s="217">
        <v>328779</v>
      </c>
      <c r="G29" s="174">
        <v>477570</v>
      </c>
      <c r="H29" s="174">
        <v>423624</v>
      </c>
      <c r="I29" s="220" t="s">
        <v>348</v>
      </c>
      <c r="J29" s="12">
        <f>D29-H29</f>
        <v>7787097</v>
      </c>
      <c r="K29" s="174">
        <v>806349</v>
      </c>
      <c r="L29" s="174">
        <v>58</v>
      </c>
    </row>
    <row r="30" spans="1:12" s="213" customFormat="1" ht="9.75" customHeight="1">
      <c r="A30" s="7">
        <v>59</v>
      </c>
      <c r="B30" s="3" t="s">
        <v>111</v>
      </c>
      <c r="C30" s="3"/>
      <c r="D30" s="173">
        <v>8425309</v>
      </c>
      <c r="E30" s="217">
        <v>7078242</v>
      </c>
      <c r="F30" s="217">
        <v>592003</v>
      </c>
      <c r="G30" s="174">
        <v>755064</v>
      </c>
      <c r="H30" s="174">
        <v>383726</v>
      </c>
      <c r="I30" s="220">
        <v>37134</v>
      </c>
      <c r="J30" s="12">
        <f>D30-H30-I30</f>
        <v>8004449</v>
      </c>
      <c r="K30" s="174">
        <v>1309933</v>
      </c>
      <c r="L30" s="174">
        <v>59</v>
      </c>
    </row>
    <row r="31" spans="1:12" s="213" customFormat="1" ht="9.75" customHeight="1">
      <c r="A31" s="7">
        <v>60</v>
      </c>
      <c r="B31" s="3" t="s">
        <v>106</v>
      </c>
      <c r="C31" s="3"/>
      <c r="D31" s="173">
        <v>12282566</v>
      </c>
      <c r="E31" s="217">
        <v>10430882</v>
      </c>
      <c r="F31" s="217">
        <v>803442</v>
      </c>
      <c r="G31" s="174">
        <v>1048242</v>
      </c>
      <c r="H31" s="174">
        <v>826696</v>
      </c>
      <c r="I31" s="174">
        <v>180925</v>
      </c>
      <c r="J31" s="12">
        <f>D31-H31-I31</f>
        <v>11274945</v>
      </c>
      <c r="K31" s="174">
        <v>1670759</v>
      </c>
      <c r="L31" s="174">
        <v>60</v>
      </c>
    </row>
    <row r="32" spans="1:12" s="213" customFormat="1" ht="9.75" customHeight="1">
      <c r="A32" s="7">
        <v>61</v>
      </c>
      <c r="B32" s="3" t="s">
        <v>112</v>
      </c>
      <c r="C32" s="3"/>
      <c r="D32" s="173">
        <v>10283984</v>
      </c>
      <c r="E32" s="217">
        <v>9521334</v>
      </c>
      <c r="F32" s="217">
        <v>302507</v>
      </c>
      <c r="G32" s="174">
        <v>460143</v>
      </c>
      <c r="H32" s="174">
        <v>661213</v>
      </c>
      <c r="I32" s="220" t="s">
        <v>348</v>
      </c>
      <c r="J32" s="12">
        <f>D32-H32</f>
        <v>9622771</v>
      </c>
      <c r="K32" s="174">
        <v>762650</v>
      </c>
      <c r="L32" s="174">
        <v>61</v>
      </c>
    </row>
    <row r="33" spans="1:12" s="213" customFormat="1" ht="9.75" customHeight="1">
      <c r="A33" s="7">
        <v>62</v>
      </c>
      <c r="B33" s="3" t="s">
        <v>113</v>
      </c>
      <c r="C33" s="3"/>
      <c r="D33" s="173">
        <v>6665036</v>
      </c>
      <c r="E33" s="217">
        <v>5789589</v>
      </c>
      <c r="F33" s="217">
        <v>324088</v>
      </c>
      <c r="G33" s="174">
        <v>551359</v>
      </c>
      <c r="H33" s="174">
        <v>388203</v>
      </c>
      <c r="I33" s="220" t="s">
        <v>348</v>
      </c>
      <c r="J33" s="12">
        <f>D33-H33</f>
        <v>6276833</v>
      </c>
      <c r="K33" s="174">
        <v>875447</v>
      </c>
      <c r="L33" s="174">
        <v>62</v>
      </c>
    </row>
    <row r="34" spans="1:12" s="213" customFormat="1" ht="9.75" customHeight="1">
      <c r="A34" s="7">
        <v>63</v>
      </c>
      <c r="B34" s="14" t="s">
        <v>4</v>
      </c>
      <c r="C34" s="14"/>
      <c r="D34" s="16">
        <f aca="true" t="shared" si="1" ref="D34:K34">SUM(D27:D33)</f>
        <v>61652935</v>
      </c>
      <c r="E34" s="17">
        <f t="shared" si="1"/>
        <v>54799903</v>
      </c>
      <c r="F34" s="17">
        <f t="shared" si="1"/>
        <v>3204060</v>
      </c>
      <c r="G34" s="22">
        <f t="shared" si="1"/>
        <v>3648972</v>
      </c>
      <c r="H34" s="22">
        <f t="shared" si="1"/>
        <v>6041829</v>
      </c>
      <c r="I34" s="22">
        <f t="shared" si="1"/>
        <v>233968</v>
      </c>
      <c r="J34" s="268">
        <f>D34-H34-I34</f>
        <v>55377138</v>
      </c>
      <c r="K34" s="22">
        <f t="shared" si="1"/>
        <v>6619064</v>
      </c>
      <c r="L34" s="214">
        <v>63</v>
      </c>
    </row>
    <row r="35" spans="1:12" s="213" customFormat="1" ht="9.75" customHeight="1">
      <c r="A35" s="7">
        <v>64</v>
      </c>
      <c r="B35" s="20" t="s">
        <v>64</v>
      </c>
      <c r="C35" s="20"/>
      <c r="D35" s="16">
        <f aca="true" t="shared" si="2" ref="D35:K35">D24+D34</f>
        <v>151270328</v>
      </c>
      <c r="E35" s="17">
        <f t="shared" si="2"/>
        <v>88832058</v>
      </c>
      <c r="F35" s="17">
        <f t="shared" si="2"/>
        <v>57182239</v>
      </c>
      <c r="G35" s="22">
        <f t="shared" si="2"/>
        <v>5256031</v>
      </c>
      <c r="H35" s="22">
        <f t="shared" si="2"/>
        <v>9093615</v>
      </c>
      <c r="I35" s="22">
        <f t="shared" si="2"/>
        <v>4716876</v>
      </c>
      <c r="J35" s="268">
        <f>D35-H35-I35</f>
        <v>137459837</v>
      </c>
      <c r="K35" s="22">
        <f t="shared" si="2"/>
        <v>57721394</v>
      </c>
      <c r="L35" s="214">
        <v>64</v>
      </c>
    </row>
    <row r="36" spans="1:12" ht="9.75" customHeight="1">
      <c r="A36" s="7"/>
      <c r="B36" s="20"/>
      <c r="C36" s="20"/>
      <c r="D36" s="17"/>
      <c r="E36" s="17"/>
      <c r="F36" s="17"/>
      <c r="G36" s="398"/>
      <c r="H36" s="398"/>
      <c r="I36" s="398"/>
      <c r="J36" s="398"/>
      <c r="K36" s="398"/>
      <c r="L36" s="265"/>
    </row>
    <row r="37" spans="1:12" ht="9.75" customHeight="1">
      <c r="A37" s="399" t="s">
        <v>6</v>
      </c>
      <c r="B37" s="399"/>
      <c r="C37" s="399"/>
      <c r="D37" s="399"/>
      <c r="E37" s="399"/>
      <c r="F37" s="399"/>
      <c r="G37" s="398" t="s">
        <v>114</v>
      </c>
      <c r="H37" s="398"/>
      <c r="I37" s="398"/>
      <c r="J37" s="398"/>
      <c r="K37" s="398"/>
      <c r="L37" s="265"/>
    </row>
    <row r="38" spans="1:12" s="213" customFormat="1" ht="9.75" customHeight="1">
      <c r="A38" s="7" t="s">
        <v>8</v>
      </c>
      <c r="B38" s="110" t="s">
        <v>222</v>
      </c>
      <c r="C38" s="110"/>
      <c r="D38" s="12"/>
      <c r="E38" s="12"/>
      <c r="F38" s="12"/>
      <c r="G38" s="214"/>
      <c r="H38" s="214"/>
      <c r="I38" s="214"/>
      <c r="J38" s="214"/>
      <c r="K38" s="214"/>
      <c r="L38" s="214" t="s">
        <v>8</v>
      </c>
    </row>
    <row r="39" spans="1:12" s="213" customFormat="1" ht="9.75" customHeight="1">
      <c r="A39" s="7">
        <v>65</v>
      </c>
      <c r="B39" s="3" t="s">
        <v>115</v>
      </c>
      <c r="C39" s="3"/>
      <c r="D39" s="173">
        <v>17575322</v>
      </c>
      <c r="E39" s="217">
        <v>8769771</v>
      </c>
      <c r="F39" s="217">
        <v>8466374</v>
      </c>
      <c r="G39" s="174">
        <v>339177</v>
      </c>
      <c r="H39" s="174">
        <v>612151</v>
      </c>
      <c r="I39" s="174">
        <v>58962</v>
      </c>
      <c r="J39" s="12">
        <f>D39-H39-I39</f>
        <v>16904209</v>
      </c>
      <c r="K39" s="174">
        <v>8746589</v>
      </c>
      <c r="L39" s="174">
        <v>65</v>
      </c>
    </row>
    <row r="40" spans="1:12" s="213" customFormat="1" ht="9.75" customHeight="1">
      <c r="A40" s="7">
        <v>66</v>
      </c>
      <c r="B40" s="3" t="s">
        <v>116</v>
      </c>
      <c r="C40" s="3"/>
      <c r="D40" s="173">
        <v>15461022</v>
      </c>
      <c r="E40" s="217">
        <v>7468124</v>
      </c>
      <c r="F40" s="217">
        <v>7992898</v>
      </c>
      <c r="G40" s="174" t="s">
        <v>348</v>
      </c>
      <c r="H40" s="174">
        <v>1410350</v>
      </c>
      <c r="I40" s="174">
        <v>572507</v>
      </c>
      <c r="J40" s="12">
        <f>D40-H40-I40</f>
        <v>13478165</v>
      </c>
      <c r="K40" s="174">
        <v>7420391</v>
      </c>
      <c r="L40" s="174">
        <v>66</v>
      </c>
    </row>
    <row r="41" spans="1:12" s="213" customFormat="1" ht="9.75" customHeight="1">
      <c r="A41" s="7">
        <v>67</v>
      </c>
      <c r="B41" s="3" t="s">
        <v>117</v>
      </c>
      <c r="C41" s="3"/>
      <c r="D41" s="173">
        <v>11306744</v>
      </c>
      <c r="E41" s="217">
        <v>6108422</v>
      </c>
      <c r="F41" s="217">
        <v>5198322</v>
      </c>
      <c r="G41" s="220" t="s">
        <v>348</v>
      </c>
      <c r="H41" s="174">
        <v>368844</v>
      </c>
      <c r="I41" s="174">
        <v>265523</v>
      </c>
      <c r="J41" s="12">
        <f>D41-H41-I41</f>
        <v>10672377</v>
      </c>
      <c r="K41" s="174">
        <v>4932799</v>
      </c>
      <c r="L41" s="220">
        <v>67</v>
      </c>
    </row>
    <row r="42" spans="1:12" s="213" customFormat="1" ht="9.75" customHeight="1">
      <c r="A42" s="7">
        <v>68</v>
      </c>
      <c r="B42" s="3" t="s">
        <v>118</v>
      </c>
      <c r="C42" s="3"/>
      <c r="D42" s="173">
        <v>11517043</v>
      </c>
      <c r="E42" s="217">
        <v>6987067</v>
      </c>
      <c r="F42" s="217">
        <v>3817077</v>
      </c>
      <c r="G42" s="174">
        <v>712899</v>
      </c>
      <c r="H42" s="174">
        <v>352822</v>
      </c>
      <c r="I42" s="220">
        <v>354019</v>
      </c>
      <c r="J42" s="12">
        <f>D42-H42-I42</f>
        <v>10810202</v>
      </c>
      <c r="K42" s="174">
        <v>4175957</v>
      </c>
      <c r="L42" s="174">
        <v>68</v>
      </c>
    </row>
    <row r="43" spans="1:12" s="213" customFormat="1" ht="9.75" customHeight="1">
      <c r="A43" s="7">
        <v>69</v>
      </c>
      <c r="B43" s="14" t="s">
        <v>4</v>
      </c>
      <c r="C43" s="14"/>
      <c r="D43" s="16">
        <f aca="true" t="shared" si="3" ref="D43:K43">SUM(D39:D42)</f>
        <v>55860131</v>
      </c>
      <c r="E43" s="17">
        <f t="shared" si="3"/>
        <v>29333384</v>
      </c>
      <c r="F43" s="17">
        <f t="shared" si="3"/>
        <v>25474671</v>
      </c>
      <c r="G43" s="22">
        <f t="shared" si="3"/>
        <v>1052076</v>
      </c>
      <c r="H43" s="22">
        <f t="shared" si="3"/>
        <v>2744167</v>
      </c>
      <c r="I43" s="22">
        <f t="shared" si="3"/>
        <v>1251011</v>
      </c>
      <c r="J43" s="17">
        <f>D43-H43-I43</f>
        <v>51864953</v>
      </c>
      <c r="K43" s="22">
        <f t="shared" si="3"/>
        <v>25275736</v>
      </c>
      <c r="L43" s="214">
        <v>69</v>
      </c>
    </row>
    <row r="44" spans="1:12" s="213" customFormat="1" ht="9.75" customHeight="1">
      <c r="A44" s="7"/>
      <c r="B44" s="3"/>
      <c r="C44" s="3"/>
      <c r="D44" s="11"/>
      <c r="E44" s="12"/>
      <c r="F44" s="12"/>
      <c r="G44" s="214"/>
      <c r="H44" s="214"/>
      <c r="I44" s="214"/>
      <c r="J44" s="214"/>
      <c r="K44" s="214"/>
      <c r="L44" s="214"/>
    </row>
    <row r="45" spans="1:12" s="213" customFormat="1" ht="9.75" customHeight="1">
      <c r="A45" s="7" t="s">
        <v>8</v>
      </c>
      <c r="B45" s="110" t="s">
        <v>221</v>
      </c>
      <c r="C45" s="110"/>
      <c r="D45" s="11"/>
      <c r="E45" s="12"/>
      <c r="F45" s="12"/>
      <c r="G45" s="214"/>
      <c r="H45" s="214"/>
      <c r="I45" s="214"/>
      <c r="J45" s="214"/>
      <c r="K45" s="214"/>
      <c r="L45" s="214" t="s">
        <v>8</v>
      </c>
    </row>
    <row r="46" spans="1:12" s="213" customFormat="1" ht="9.75" customHeight="1">
      <c r="A46" s="7">
        <v>70</v>
      </c>
      <c r="B46" s="3" t="s">
        <v>115</v>
      </c>
      <c r="C46" s="3"/>
      <c r="D46" s="173">
        <v>7935659</v>
      </c>
      <c r="E46" s="217">
        <v>7494103</v>
      </c>
      <c r="F46" s="217">
        <v>441556</v>
      </c>
      <c r="G46" s="220" t="s">
        <v>348</v>
      </c>
      <c r="H46" s="174">
        <v>676257</v>
      </c>
      <c r="I46" s="220" t="s">
        <v>348</v>
      </c>
      <c r="J46" s="12">
        <f>D46-H46</f>
        <v>7259402</v>
      </c>
      <c r="K46" s="174">
        <v>441556</v>
      </c>
      <c r="L46" s="220">
        <v>70</v>
      </c>
    </row>
    <row r="47" spans="1:12" s="213" customFormat="1" ht="9.75" customHeight="1">
      <c r="A47" s="7">
        <v>71</v>
      </c>
      <c r="B47" s="3" t="s">
        <v>116</v>
      </c>
      <c r="C47" s="3"/>
      <c r="D47" s="173">
        <v>7108420</v>
      </c>
      <c r="E47" s="217">
        <v>6856182</v>
      </c>
      <c r="F47" s="217">
        <v>252238</v>
      </c>
      <c r="G47" s="220" t="s">
        <v>348</v>
      </c>
      <c r="H47" s="174">
        <v>1160245</v>
      </c>
      <c r="I47" s="220">
        <v>1166</v>
      </c>
      <c r="J47" s="12">
        <f aca="true" t="shared" si="4" ref="J47:J53">D47-H47-I47</f>
        <v>5947009</v>
      </c>
      <c r="K47" s="174">
        <v>251072</v>
      </c>
      <c r="L47" s="220">
        <v>71</v>
      </c>
    </row>
    <row r="48" spans="1:12" s="213" customFormat="1" ht="9.75" customHeight="1">
      <c r="A48" s="7">
        <v>72</v>
      </c>
      <c r="B48" s="3" t="s">
        <v>117</v>
      </c>
      <c r="C48" s="3"/>
      <c r="D48" s="173">
        <v>8359310</v>
      </c>
      <c r="E48" s="217">
        <v>7688288</v>
      </c>
      <c r="F48" s="217">
        <v>557204</v>
      </c>
      <c r="G48" s="174">
        <v>113818</v>
      </c>
      <c r="H48" s="174">
        <v>516683</v>
      </c>
      <c r="I48" s="220" t="s">
        <v>348</v>
      </c>
      <c r="J48" s="12">
        <f>D48-H48</f>
        <v>7842627</v>
      </c>
      <c r="K48" s="174">
        <v>671022</v>
      </c>
      <c r="L48" s="174">
        <v>72</v>
      </c>
    </row>
    <row r="49" spans="1:12" s="213" customFormat="1" ht="9.75" customHeight="1">
      <c r="A49" s="7">
        <v>73</v>
      </c>
      <c r="B49" s="3" t="s">
        <v>119</v>
      </c>
      <c r="C49" s="3"/>
      <c r="D49" s="173">
        <v>10778706</v>
      </c>
      <c r="E49" s="217">
        <v>10327728</v>
      </c>
      <c r="F49" s="217">
        <v>450978</v>
      </c>
      <c r="G49" s="220" t="s">
        <v>348</v>
      </c>
      <c r="H49" s="174">
        <v>942029</v>
      </c>
      <c r="I49" s="220" t="s">
        <v>348</v>
      </c>
      <c r="J49" s="12">
        <f>D49-H49</f>
        <v>9836677</v>
      </c>
      <c r="K49" s="174">
        <v>450978</v>
      </c>
      <c r="L49" s="220">
        <v>73</v>
      </c>
    </row>
    <row r="50" spans="1:12" s="213" customFormat="1" ht="9.75" customHeight="1">
      <c r="A50" s="7">
        <v>74</v>
      </c>
      <c r="B50" s="3" t="s">
        <v>120</v>
      </c>
      <c r="C50" s="3"/>
      <c r="D50" s="173">
        <v>6013146</v>
      </c>
      <c r="E50" s="217">
        <v>4524900</v>
      </c>
      <c r="F50" s="217">
        <v>756556</v>
      </c>
      <c r="G50" s="174">
        <v>731690</v>
      </c>
      <c r="H50" s="174">
        <v>360006</v>
      </c>
      <c r="I50" s="220" t="s">
        <v>348</v>
      </c>
      <c r="J50" s="12">
        <f>D50-H50</f>
        <v>5653140</v>
      </c>
      <c r="K50" s="174">
        <v>1488246</v>
      </c>
      <c r="L50" s="174">
        <v>74</v>
      </c>
    </row>
    <row r="51" spans="1:12" s="213" customFormat="1" ht="9.75" customHeight="1">
      <c r="A51" s="7">
        <v>75</v>
      </c>
      <c r="B51" s="3" t="s">
        <v>121</v>
      </c>
      <c r="C51" s="3"/>
      <c r="D51" s="173">
        <v>3844658</v>
      </c>
      <c r="E51" s="217">
        <v>2975491</v>
      </c>
      <c r="F51" s="217">
        <v>387914</v>
      </c>
      <c r="G51" s="174">
        <v>481253</v>
      </c>
      <c r="H51" s="174">
        <v>350435</v>
      </c>
      <c r="I51" s="220">
        <v>22970</v>
      </c>
      <c r="J51" s="12">
        <f t="shared" si="4"/>
        <v>3471253</v>
      </c>
      <c r="K51" s="174">
        <v>846197</v>
      </c>
      <c r="L51" s="174">
        <v>75</v>
      </c>
    </row>
    <row r="52" spans="1:12" s="213" customFormat="1" ht="9.75" customHeight="1">
      <c r="A52" s="7">
        <v>76</v>
      </c>
      <c r="B52" s="3" t="s">
        <v>122</v>
      </c>
      <c r="C52" s="3"/>
      <c r="D52" s="173">
        <v>6811747</v>
      </c>
      <c r="E52" s="217">
        <v>5220761</v>
      </c>
      <c r="F52" s="217">
        <v>919079</v>
      </c>
      <c r="G52" s="174">
        <v>671907</v>
      </c>
      <c r="H52" s="174">
        <v>226332</v>
      </c>
      <c r="I52" s="174">
        <v>337980</v>
      </c>
      <c r="J52" s="12">
        <f t="shared" si="4"/>
        <v>6247435</v>
      </c>
      <c r="K52" s="174">
        <v>1253006</v>
      </c>
      <c r="L52" s="174">
        <v>76</v>
      </c>
    </row>
    <row r="53" spans="1:12" s="213" customFormat="1" ht="9.75" customHeight="1">
      <c r="A53" s="7">
        <v>77</v>
      </c>
      <c r="B53" s="3" t="s">
        <v>123</v>
      </c>
      <c r="C53" s="3"/>
      <c r="D53" s="173">
        <v>4144232</v>
      </c>
      <c r="E53" s="217">
        <v>3293230</v>
      </c>
      <c r="F53" s="217">
        <v>500824</v>
      </c>
      <c r="G53" s="174">
        <v>350178</v>
      </c>
      <c r="H53" s="174">
        <v>299213</v>
      </c>
      <c r="I53" s="220">
        <v>74256</v>
      </c>
      <c r="J53" s="12">
        <f t="shared" si="4"/>
        <v>3770763</v>
      </c>
      <c r="K53" s="174">
        <v>776746</v>
      </c>
      <c r="L53" s="174">
        <v>77</v>
      </c>
    </row>
    <row r="54" spans="1:12" s="213" customFormat="1" ht="9.75" customHeight="1">
      <c r="A54" s="7">
        <v>78</v>
      </c>
      <c r="B54" s="3" t="s">
        <v>124</v>
      </c>
      <c r="C54" s="3"/>
      <c r="D54" s="173">
        <v>8773959</v>
      </c>
      <c r="E54" s="217">
        <v>7883777</v>
      </c>
      <c r="F54" s="217">
        <v>199020</v>
      </c>
      <c r="G54" s="174">
        <v>691162</v>
      </c>
      <c r="H54" s="174">
        <v>421187</v>
      </c>
      <c r="I54" s="220" t="s">
        <v>348</v>
      </c>
      <c r="J54" s="12">
        <f>D54-H54</f>
        <v>8352772</v>
      </c>
      <c r="K54" s="174">
        <v>890182</v>
      </c>
      <c r="L54" s="174">
        <v>78</v>
      </c>
    </row>
    <row r="55" spans="1:12" s="213" customFormat="1" ht="9.75" customHeight="1">
      <c r="A55" s="7">
        <v>79</v>
      </c>
      <c r="B55" s="14" t="s">
        <v>4</v>
      </c>
      <c r="C55" s="14"/>
      <c r="D55" s="16">
        <f aca="true" t="shared" si="5" ref="D55:K55">SUM(D46:D54)</f>
        <v>63769837</v>
      </c>
      <c r="E55" s="17">
        <f t="shared" si="5"/>
        <v>56264460</v>
      </c>
      <c r="F55" s="17">
        <f t="shared" si="5"/>
        <v>4465369</v>
      </c>
      <c r="G55" s="22">
        <f t="shared" si="5"/>
        <v>3040008</v>
      </c>
      <c r="H55" s="22">
        <f t="shared" si="5"/>
        <v>4952387</v>
      </c>
      <c r="I55" s="22">
        <f t="shared" si="5"/>
        <v>436372</v>
      </c>
      <c r="J55" s="17">
        <f>D55-H55-I55</f>
        <v>58381078</v>
      </c>
      <c r="K55" s="22">
        <f t="shared" si="5"/>
        <v>7069005</v>
      </c>
      <c r="L55" s="214">
        <v>79</v>
      </c>
    </row>
    <row r="56" spans="1:12" s="213" customFormat="1" ht="9.75" customHeight="1">
      <c r="A56" s="7">
        <v>80</v>
      </c>
      <c r="B56" s="20" t="s">
        <v>65</v>
      </c>
      <c r="C56" s="20"/>
      <c r="D56" s="16">
        <f aca="true" t="shared" si="6" ref="D56:K56">D43+D55</f>
        <v>119629968</v>
      </c>
      <c r="E56" s="17">
        <f t="shared" si="6"/>
        <v>85597844</v>
      </c>
      <c r="F56" s="17">
        <f t="shared" si="6"/>
        <v>29940040</v>
      </c>
      <c r="G56" s="22">
        <f t="shared" si="6"/>
        <v>4092084</v>
      </c>
      <c r="H56" s="22">
        <f t="shared" si="6"/>
        <v>7696554</v>
      </c>
      <c r="I56" s="22">
        <f t="shared" si="6"/>
        <v>1687383</v>
      </c>
      <c r="J56" s="17">
        <f>D56-H56-I56</f>
        <v>110246031</v>
      </c>
      <c r="K56" s="22">
        <f t="shared" si="6"/>
        <v>32344741</v>
      </c>
      <c r="L56" s="214">
        <v>80</v>
      </c>
    </row>
    <row r="57" spans="1:12" ht="9.75" customHeight="1">
      <c r="A57" s="7"/>
      <c r="B57" s="20"/>
      <c r="C57" s="20"/>
      <c r="D57" s="17"/>
      <c r="E57" s="17"/>
      <c r="F57" s="17"/>
      <c r="G57" s="398"/>
      <c r="H57" s="398"/>
      <c r="I57" s="398"/>
      <c r="J57" s="244"/>
      <c r="K57" s="22"/>
      <c r="L57" s="265"/>
    </row>
    <row r="58" spans="1:12" ht="9.75" customHeight="1">
      <c r="A58" s="399" t="s">
        <v>6</v>
      </c>
      <c r="B58" s="399"/>
      <c r="C58" s="399"/>
      <c r="D58" s="399"/>
      <c r="E58" s="399"/>
      <c r="F58" s="399"/>
      <c r="G58" s="398" t="s">
        <v>125</v>
      </c>
      <c r="H58" s="398"/>
      <c r="I58" s="398"/>
      <c r="J58" s="398"/>
      <c r="K58" s="398"/>
      <c r="L58" s="265" t="s">
        <v>8</v>
      </c>
    </row>
    <row r="59" spans="1:12" s="213" customFormat="1" ht="9.75" customHeight="1">
      <c r="A59" s="7" t="s">
        <v>8</v>
      </c>
      <c r="B59" s="110" t="s">
        <v>9</v>
      </c>
      <c r="C59" s="110"/>
      <c r="D59" s="16"/>
      <c r="E59" s="17"/>
      <c r="F59" s="17"/>
      <c r="G59" s="22"/>
      <c r="H59" s="22"/>
      <c r="I59" s="22"/>
      <c r="J59" s="22"/>
      <c r="K59" s="222"/>
      <c r="L59" s="214"/>
    </row>
    <row r="60" spans="1:12" s="213" customFormat="1" ht="9.75" customHeight="1">
      <c r="A60" s="7">
        <v>81</v>
      </c>
      <c r="B60" s="3" t="s">
        <v>126</v>
      </c>
      <c r="C60" s="3"/>
      <c r="D60" s="173">
        <v>10276220</v>
      </c>
      <c r="E60" s="217">
        <v>5994806</v>
      </c>
      <c r="F60" s="217">
        <v>4012098</v>
      </c>
      <c r="G60" s="174">
        <v>269316</v>
      </c>
      <c r="H60" s="174">
        <v>332865</v>
      </c>
      <c r="I60" s="174">
        <v>134464</v>
      </c>
      <c r="J60" s="12">
        <f aca="true" t="shared" si="7" ref="J60:J65">D60-H60-I60</f>
        <v>9808891</v>
      </c>
      <c r="K60" s="174">
        <v>4146950</v>
      </c>
      <c r="L60" s="174">
        <v>81</v>
      </c>
    </row>
    <row r="61" spans="1:12" s="216" customFormat="1" ht="9.75" customHeight="1">
      <c r="A61" s="7">
        <v>82</v>
      </c>
      <c r="B61" s="3" t="s">
        <v>127</v>
      </c>
      <c r="C61" s="3"/>
      <c r="D61" s="173">
        <v>43574849</v>
      </c>
      <c r="E61" s="217">
        <v>18484961</v>
      </c>
      <c r="F61" s="217">
        <v>25089888</v>
      </c>
      <c r="G61" s="220" t="s">
        <v>348</v>
      </c>
      <c r="H61" s="174">
        <v>2867131</v>
      </c>
      <c r="I61" s="174">
        <v>2435159</v>
      </c>
      <c r="J61" s="12">
        <f t="shared" si="7"/>
        <v>38272559</v>
      </c>
      <c r="K61" s="174">
        <v>22654729</v>
      </c>
      <c r="L61" s="220">
        <v>82</v>
      </c>
    </row>
    <row r="62" spans="1:12" s="213" customFormat="1" ht="9.75" customHeight="1">
      <c r="A62" s="7">
        <v>83</v>
      </c>
      <c r="B62" s="3" t="s">
        <v>128</v>
      </c>
      <c r="C62" s="3"/>
      <c r="D62" s="173">
        <v>49032159</v>
      </c>
      <c r="E62" s="217">
        <v>17136150</v>
      </c>
      <c r="F62" s="217">
        <v>29636760</v>
      </c>
      <c r="G62" s="174">
        <v>2259249</v>
      </c>
      <c r="H62" s="174">
        <v>4017752</v>
      </c>
      <c r="I62" s="174">
        <v>2894940</v>
      </c>
      <c r="J62" s="12">
        <f t="shared" si="7"/>
        <v>42119467</v>
      </c>
      <c r="K62" s="174">
        <v>29001069</v>
      </c>
      <c r="L62" s="174">
        <v>83</v>
      </c>
    </row>
    <row r="63" spans="1:12" s="213" customFormat="1" ht="9.75" customHeight="1">
      <c r="A63" s="7">
        <v>84</v>
      </c>
      <c r="B63" s="3" t="s">
        <v>129</v>
      </c>
      <c r="C63" s="3"/>
      <c r="D63" s="175">
        <v>252387138</v>
      </c>
      <c r="E63" s="217">
        <v>76101347</v>
      </c>
      <c r="F63" s="218">
        <v>176285791</v>
      </c>
      <c r="G63" s="220" t="s">
        <v>348</v>
      </c>
      <c r="H63" s="174">
        <v>2954743</v>
      </c>
      <c r="I63" s="174">
        <v>13607771</v>
      </c>
      <c r="J63" s="12">
        <f t="shared" si="7"/>
        <v>235824624</v>
      </c>
      <c r="K63" s="176">
        <v>162678020</v>
      </c>
      <c r="L63" s="220">
        <v>84</v>
      </c>
    </row>
    <row r="64" spans="1:12" s="213" customFormat="1" ht="9.75" customHeight="1">
      <c r="A64" s="7">
        <v>85</v>
      </c>
      <c r="B64" s="3" t="s">
        <v>130</v>
      </c>
      <c r="C64" s="3"/>
      <c r="D64" s="173">
        <v>10142246</v>
      </c>
      <c r="E64" s="217">
        <v>4509150</v>
      </c>
      <c r="F64" s="217">
        <v>5633096</v>
      </c>
      <c r="G64" s="220" t="s">
        <v>348</v>
      </c>
      <c r="H64" s="174">
        <v>225017</v>
      </c>
      <c r="I64" s="220">
        <v>92948</v>
      </c>
      <c r="J64" s="12">
        <f t="shared" si="7"/>
        <v>9824281</v>
      </c>
      <c r="K64" s="174">
        <v>5540148</v>
      </c>
      <c r="L64" s="220">
        <v>85</v>
      </c>
    </row>
    <row r="65" spans="1:12" s="213" customFormat="1" ht="9.75" customHeight="1">
      <c r="A65" s="7">
        <v>86</v>
      </c>
      <c r="B65" s="14" t="s">
        <v>4</v>
      </c>
      <c r="C65" s="14"/>
      <c r="D65" s="16">
        <f aca="true" t="shared" si="8" ref="D65:K65">SUM(D60:D64)</f>
        <v>365412612</v>
      </c>
      <c r="E65" s="17">
        <f t="shared" si="8"/>
        <v>122226414</v>
      </c>
      <c r="F65" s="17">
        <f t="shared" si="8"/>
        <v>240657633</v>
      </c>
      <c r="G65" s="22">
        <f t="shared" si="8"/>
        <v>2528565</v>
      </c>
      <c r="H65" s="22">
        <f t="shared" si="8"/>
        <v>10397508</v>
      </c>
      <c r="I65" s="22">
        <f t="shared" si="8"/>
        <v>19165282</v>
      </c>
      <c r="J65" s="268">
        <f t="shared" si="7"/>
        <v>335849822</v>
      </c>
      <c r="K65" s="22">
        <f t="shared" si="8"/>
        <v>224020916</v>
      </c>
      <c r="L65" s="214">
        <v>86</v>
      </c>
    </row>
    <row r="66" spans="1:12" s="213" customFormat="1" ht="9.75" customHeight="1">
      <c r="A66" s="7"/>
      <c r="B66" s="14"/>
      <c r="C66" s="14"/>
      <c r="D66" s="11"/>
      <c r="E66" s="17"/>
      <c r="F66" s="17"/>
      <c r="G66" s="214"/>
      <c r="H66" s="214"/>
      <c r="I66" s="214"/>
      <c r="J66" s="22"/>
      <c r="K66" s="214"/>
      <c r="L66" s="214"/>
    </row>
    <row r="67" spans="1:12" s="213" customFormat="1" ht="9.75" customHeight="1">
      <c r="A67" s="7" t="s">
        <v>8</v>
      </c>
      <c r="B67" s="110" t="s">
        <v>25</v>
      </c>
      <c r="C67" s="110"/>
      <c r="D67" s="16"/>
      <c r="E67" s="24"/>
      <c r="F67" s="24"/>
      <c r="G67" s="214"/>
      <c r="H67" s="214"/>
      <c r="I67" s="214"/>
      <c r="J67" s="22"/>
      <c r="K67" s="214"/>
      <c r="L67" s="214" t="s">
        <v>8</v>
      </c>
    </row>
    <row r="68" spans="1:12" s="213" customFormat="1" ht="9.75" customHeight="1">
      <c r="A68" s="7">
        <v>87</v>
      </c>
      <c r="B68" s="3" t="s">
        <v>126</v>
      </c>
      <c r="C68" s="3"/>
      <c r="D68" s="173">
        <v>9689496</v>
      </c>
      <c r="E68" s="217">
        <v>8165589</v>
      </c>
      <c r="F68" s="217">
        <v>636101</v>
      </c>
      <c r="G68" s="174">
        <v>887806</v>
      </c>
      <c r="H68" s="174">
        <v>615964</v>
      </c>
      <c r="I68" s="220">
        <v>25000</v>
      </c>
      <c r="J68" s="12">
        <f>D68-H68-I68</f>
        <v>9048532</v>
      </c>
      <c r="K68" s="174">
        <v>1498907</v>
      </c>
      <c r="L68" s="174">
        <v>87</v>
      </c>
    </row>
    <row r="69" spans="1:12" s="213" customFormat="1" ht="9.75" customHeight="1">
      <c r="A69" s="7">
        <v>88</v>
      </c>
      <c r="B69" s="3" t="s">
        <v>131</v>
      </c>
      <c r="C69" s="3"/>
      <c r="D69" s="173">
        <v>10657056</v>
      </c>
      <c r="E69" s="217">
        <v>9290644</v>
      </c>
      <c r="F69" s="217">
        <v>378275</v>
      </c>
      <c r="G69" s="174">
        <v>988137</v>
      </c>
      <c r="H69" s="174">
        <v>752305</v>
      </c>
      <c r="I69" s="220">
        <v>1729</v>
      </c>
      <c r="J69" s="12">
        <f>D69-H69-I69</f>
        <v>9903022</v>
      </c>
      <c r="K69" s="174">
        <v>1364683</v>
      </c>
      <c r="L69" s="174">
        <v>88</v>
      </c>
    </row>
    <row r="70" spans="1:12" s="213" customFormat="1" ht="9.75" customHeight="1">
      <c r="A70" s="7">
        <v>89</v>
      </c>
      <c r="B70" s="3" t="s">
        <v>128</v>
      </c>
      <c r="C70" s="3"/>
      <c r="D70" s="173">
        <v>6949448</v>
      </c>
      <c r="E70" s="217">
        <v>6730735</v>
      </c>
      <c r="F70" s="217">
        <v>218713</v>
      </c>
      <c r="G70" s="220" t="s">
        <v>348</v>
      </c>
      <c r="H70" s="174">
        <v>747472</v>
      </c>
      <c r="I70" s="220" t="s">
        <v>348</v>
      </c>
      <c r="J70" s="12">
        <f>D70-H70</f>
        <v>6201976</v>
      </c>
      <c r="K70" s="174">
        <v>218713</v>
      </c>
      <c r="L70" s="220">
        <v>89</v>
      </c>
    </row>
    <row r="71" spans="1:12" s="213" customFormat="1" ht="9.75" customHeight="1">
      <c r="A71" s="7">
        <v>90</v>
      </c>
      <c r="B71" s="3" t="s">
        <v>132</v>
      </c>
      <c r="C71" s="3"/>
      <c r="D71" s="173">
        <v>10939130</v>
      </c>
      <c r="E71" s="217">
        <v>10027565</v>
      </c>
      <c r="F71" s="217">
        <v>483392</v>
      </c>
      <c r="G71" s="174">
        <v>428173</v>
      </c>
      <c r="H71" s="174">
        <v>458896</v>
      </c>
      <c r="I71" s="220" t="s">
        <v>348</v>
      </c>
      <c r="J71" s="12">
        <f>D71-H71</f>
        <v>10480234</v>
      </c>
      <c r="K71" s="174">
        <v>911565</v>
      </c>
      <c r="L71" s="174">
        <v>90</v>
      </c>
    </row>
    <row r="72" spans="1:12" s="213" customFormat="1" ht="9.75" customHeight="1">
      <c r="A72" s="7">
        <v>91</v>
      </c>
      <c r="B72" s="3" t="s">
        <v>133</v>
      </c>
      <c r="C72" s="3"/>
      <c r="D72" s="173">
        <v>6476473</v>
      </c>
      <c r="E72" s="217">
        <v>5137139</v>
      </c>
      <c r="F72" s="217">
        <v>623376</v>
      </c>
      <c r="G72" s="174">
        <v>715958</v>
      </c>
      <c r="H72" s="174">
        <v>1235287</v>
      </c>
      <c r="I72" s="220" t="s">
        <v>348</v>
      </c>
      <c r="J72" s="12">
        <f>D72-H72</f>
        <v>5241186</v>
      </c>
      <c r="K72" s="174">
        <v>1339334</v>
      </c>
      <c r="L72" s="174">
        <v>91</v>
      </c>
    </row>
    <row r="73" spans="1:12" s="213" customFormat="1" ht="9.75" customHeight="1">
      <c r="A73" s="7">
        <v>92</v>
      </c>
      <c r="B73" s="3" t="s">
        <v>134</v>
      </c>
      <c r="C73" s="3"/>
      <c r="D73" s="173">
        <v>7235875</v>
      </c>
      <c r="E73" s="217">
        <v>6414063</v>
      </c>
      <c r="F73" s="217">
        <v>270309</v>
      </c>
      <c r="G73" s="174">
        <v>551503</v>
      </c>
      <c r="H73" s="174">
        <v>431161</v>
      </c>
      <c r="I73" s="220" t="s">
        <v>348</v>
      </c>
      <c r="J73" s="12">
        <f>D73-H73</f>
        <v>6804714</v>
      </c>
      <c r="K73" s="174">
        <v>821812</v>
      </c>
      <c r="L73" s="174">
        <v>92</v>
      </c>
    </row>
    <row r="74" spans="1:12" s="213" customFormat="1" ht="9.75" customHeight="1">
      <c r="A74" s="7">
        <v>93</v>
      </c>
      <c r="B74" s="3" t="s">
        <v>135</v>
      </c>
      <c r="C74" s="3"/>
      <c r="D74" s="173">
        <v>7833148</v>
      </c>
      <c r="E74" s="217">
        <v>6861968</v>
      </c>
      <c r="F74" s="217">
        <v>272008</v>
      </c>
      <c r="G74" s="174">
        <v>699172</v>
      </c>
      <c r="H74" s="174">
        <v>441011</v>
      </c>
      <c r="I74" s="220" t="s">
        <v>348</v>
      </c>
      <c r="J74" s="12">
        <f>D74-H74</f>
        <v>7392137</v>
      </c>
      <c r="K74" s="174">
        <v>971180</v>
      </c>
      <c r="L74" s="174">
        <v>93</v>
      </c>
    </row>
    <row r="75" spans="1:12" s="213" customFormat="1" ht="9.75" customHeight="1">
      <c r="A75" s="7">
        <v>94</v>
      </c>
      <c r="B75" s="14" t="s">
        <v>4</v>
      </c>
      <c r="C75" s="14"/>
      <c r="D75" s="16">
        <f aca="true" t="shared" si="9" ref="D75:K75">SUM(D68:D74)</f>
        <v>59780626</v>
      </c>
      <c r="E75" s="17">
        <f t="shared" si="9"/>
        <v>52627703</v>
      </c>
      <c r="F75" s="17">
        <f t="shared" si="9"/>
        <v>2882174</v>
      </c>
      <c r="G75" s="22">
        <f t="shared" si="9"/>
        <v>4270749</v>
      </c>
      <c r="H75" s="22">
        <f t="shared" si="9"/>
        <v>4682096</v>
      </c>
      <c r="I75" s="22">
        <f t="shared" si="9"/>
        <v>26729</v>
      </c>
      <c r="J75" s="268">
        <f>D75-H75-I75</f>
        <v>55071801</v>
      </c>
      <c r="K75" s="22">
        <f t="shared" si="9"/>
        <v>7126194</v>
      </c>
      <c r="L75" s="214">
        <v>94</v>
      </c>
    </row>
    <row r="76" spans="1:12" s="213" customFormat="1" ht="9.75" customHeight="1">
      <c r="A76" s="7">
        <v>95</v>
      </c>
      <c r="B76" s="20" t="s">
        <v>66</v>
      </c>
      <c r="C76" s="20"/>
      <c r="D76" s="16">
        <f aca="true" t="shared" si="10" ref="D76:K76">D65+D75</f>
        <v>425193238</v>
      </c>
      <c r="E76" s="17">
        <f t="shared" si="10"/>
        <v>174854117</v>
      </c>
      <c r="F76" s="17">
        <f t="shared" si="10"/>
        <v>243539807</v>
      </c>
      <c r="G76" s="22">
        <f t="shared" si="10"/>
        <v>6799314</v>
      </c>
      <c r="H76" s="22">
        <f t="shared" si="10"/>
        <v>15079604</v>
      </c>
      <c r="I76" s="22">
        <f t="shared" si="10"/>
        <v>19192011</v>
      </c>
      <c r="J76" s="268">
        <f>D76-H76-I76</f>
        <v>390921623</v>
      </c>
      <c r="K76" s="22">
        <f t="shared" si="10"/>
        <v>231147110</v>
      </c>
      <c r="L76" s="214">
        <v>95</v>
      </c>
    </row>
    <row r="77" spans="1:12" ht="9.75" customHeight="1">
      <c r="A77" s="7"/>
      <c r="B77" s="20"/>
      <c r="C77" s="20"/>
      <c r="D77" s="16"/>
      <c r="E77" s="17"/>
      <c r="F77" s="17"/>
      <c r="G77" s="22"/>
      <c r="H77" s="22"/>
      <c r="I77" s="22"/>
      <c r="J77" s="22"/>
      <c r="K77" s="22"/>
      <c r="L77" s="199"/>
    </row>
    <row r="78" spans="1:12" ht="9.75" customHeight="1">
      <c r="A78" s="213" t="s">
        <v>36</v>
      </c>
      <c r="D78" s="16"/>
      <c r="E78" s="17"/>
      <c r="F78" s="17"/>
      <c r="G78" s="207"/>
      <c r="H78" s="207"/>
      <c r="I78" s="207"/>
      <c r="J78" s="269"/>
      <c r="K78" s="207"/>
      <c r="L78" s="249"/>
    </row>
    <row r="79" spans="1:12" s="227" customFormat="1" ht="7.5">
      <c r="A79" s="285" t="s">
        <v>149</v>
      </c>
      <c r="B79" s="285"/>
      <c r="C79" s="285"/>
      <c r="D79" s="285"/>
      <c r="E79" s="285"/>
      <c r="F79" s="285"/>
      <c r="G79" s="285"/>
      <c r="J79" s="270"/>
      <c r="L79" s="232"/>
    </row>
  </sheetData>
  <sheetProtection/>
  <mergeCells count="31">
    <mergeCell ref="A18:F18"/>
    <mergeCell ref="G18:L18"/>
    <mergeCell ref="A19:F19"/>
    <mergeCell ref="G10:G16"/>
    <mergeCell ref="A79:G79"/>
    <mergeCell ref="A37:F37"/>
    <mergeCell ref="G36:K36"/>
    <mergeCell ref="A58:F58"/>
    <mergeCell ref="G57:I57"/>
    <mergeCell ref="I14:I16"/>
    <mergeCell ref="G58:K58"/>
    <mergeCell ref="J8:J16"/>
    <mergeCell ref="H8:I13"/>
    <mergeCell ref="B4:F4"/>
    <mergeCell ref="G8:G9"/>
    <mergeCell ref="G4:H4"/>
    <mergeCell ref="G19:K19"/>
    <mergeCell ref="F14:F16"/>
    <mergeCell ref="D7:D16"/>
    <mergeCell ref="K8:K9"/>
    <mergeCell ref="K10:K16"/>
    <mergeCell ref="E8:F13"/>
    <mergeCell ref="G1:L1"/>
    <mergeCell ref="G3:I3"/>
    <mergeCell ref="L7:L17"/>
    <mergeCell ref="G37:K37"/>
    <mergeCell ref="B7:C17"/>
    <mergeCell ref="A1:F1"/>
    <mergeCell ref="E2:F2"/>
    <mergeCell ref="B3:F3"/>
    <mergeCell ref="H2:I2"/>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&amp;C36</oddFooter>
    <evenFooter>&amp;C37</evenFooter>
  </headerFooter>
  <colBreaks count="1" manualBreakCount="1">
    <brk id="6" max="81" man="1"/>
  </colBreaks>
</worksheet>
</file>

<file path=xl/worksheets/sheet18.xml><?xml version="1.0" encoding="utf-8"?>
<worksheet xmlns="http://schemas.openxmlformats.org/spreadsheetml/2006/main" xmlns:r="http://schemas.openxmlformats.org/officeDocument/2006/relationships">
  <dimension ref="A1:M66"/>
  <sheetViews>
    <sheetView view="pageLayout" workbookViewId="0" topLeftCell="A1">
      <selection activeCell="G32" sqref="G32:H32"/>
    </sheetView>
  </sheetViews>
  <sheetFormatPr defaultColWidth="16.28125" defaultRowHeight="12.75"/>
  <cols>
    <col min="1" max="1" width="6.7109375" style="213" customWidth="1"/>
    <col min="2" max="2" width="24.00390625" style="4" customWidth="1"/>
    <col min="3" max="3" width="0.85546875" style="4" customWidth="1"/>
    <col min="4" max="4" width="23.00390625" style="4" customWidth="1"/>
    <col min="5" max="5" width="22.8515625" style="4" customWidth="1"/>
    <col min="6" max="6" width="21.8515625" style="4" customWidth="1"/>
    <col min="7" max="11" width="16.7109375" style="4" customWidth="1"/>
    <col min="12" max="12" width="10.140625" style="213" customWidth="1"/>
    <col min="13" max="16384" width="16.28125" style="4" customWidth="1"/>
  </cols>
  <sheetData>
    <row r="1" spans="1:12" ht="12" customHeight="1">
      <c r="A1" s="356"/>
      <c r="B1" s="356"/>
      <c r="C1" s="356"/>
      <c r="D1" s="356"/>
      <c r="E1" s="356"/>
      <c r="F1" s="356"/>
      <c r="G1" s="356"/>
      <c r="H1" s="356"/>
      <c r="I1" s="356"/>
      <c r="J1" s="356"/>
      <c r="K1" s="356"/>
      <c r="L1" s="356"/>
    </row>
    <row r="2" spans="1:12" ht="12" customHeight="1">
      <c r="A2" s="60"/>
      <c r="B2" s="50"/>
      <c r="C2" s="50"/>
      <c r="D2" s="50"/>
      <c r="E2" s="339" t="s">
        <v>209</v>
      </c>
      <c r="F2" s="339"/>
      <c r="G2" s="345" t="s">
        <v>210</v>
      </c>
      <c r="H2" s="345"/>
      <c r="L2" s="116"/>
    </row>
    <row r="3" spans="1:11" ht="12" customHeight="1">
      <c r="A3" s="248"/>
      <c r="B3" s="339" t="s">
        <v>211</v>
      </c>
      <c r="C3" s="339"/>
      <c r="D3" s="339"/>
      <c r="E3" s="339"/>
      <c r="F3" s="339"/>
      <c r="G3" s="345" t="s">
        <v>212</v>
      </c>
      <c r="H3" s="345"/>
      <c r="I3" s="345"/>
      <c r="J3" s="345"/>
      <c r="K3" s="345"/>
    </row>
    <row r="4" spans="1:11" ht="12" customHeight="1">
      <c r="A4" s="248"/>
      <c r="B4" s="339" t="s">
        <v>399</v>
      </c>
      <c r="C4" s="339"/>
      <c r="D4" s="339"/>
      <c r="E4" s="339"/>
      <c r="F4" s="339"/>
      <c r="G4" s="345" t="s">
        <v>213</v>
      </c>
      <c r="H4" s="345"/>
      <c r="I4" s="87"/>
      <c r="J4" s="87"/>
      <c r="K4" s="63"/>
    </row>
    <row r="5" spans="1:11" ht="12" customHeight="1">
      <c r="A5" s="248"/>
      <c r="B5" s="204"/>
      <c r="C5" s="204"/>
      <c r="D5" s="204"/>
      <c r="E5" s="204"/>
      <c r="F5" s="204" t="s">
        <v>371</v>
      </c>
      <c r="G5" s="205" t="s">
        <v>1</v>
      </c>
      <c r="H5" s="205"/>
      <c r="I5" s="87"/>
      <c r="J5" s="87"/>
      <c r="K5" s="63"/>
    </row>
    <row r="6" spans="1:11" ht="12" customHeight="1">
      <c r="A6" s="262"/>
      <c r="B6" s="88"/>
      <c r="C6" s="88"/>
      <c r="D6" s="88"/>
      <c r="E6" s="88"/>
      <c r="F6" s="89" t="s">
        <v>2</v>
      </c>
      <c r="G6" s="50" t="s">
        <v>3</v>
      </c>
      <c r="H6" s="88"/>
      <c r="I6" s="88"/>
      <c r="J6" s="88"/>
      <c r="K6" s="267"/>
    </row>
    <row r="7" spans="1:12" s="64" customFormat="1" ht="12.75" customHeight="1">
      <c r="A7" s="91" t="s">
        <v>8</v>
      </c>
      <c r="B7" s="358" t="s">
        <v>216</v>
      </c>
      <c r="C7" s="364"/>
      <c r="D7" s="377" t="s">
        <v>315</v>
      </c>
      <c r="E7" s="93" t="s">
        <v>8</v>
      </c>
      <c r="F7" s="94" t="s">
        <v>214</v>
      </c>
      <c r="G7" s="209" t="s">
        <v>375</v>
      </c>
      <c r="H7" s="209"/>
      <c r="I7" s="209"/>
      <c r="J7" s="209"/>
      <c r="K7" s="210" t="s">
        <v>376</v>
      </c>
      <c r="L7" s="417" t="s">
        <v>377</v>
      </c>
    </row>
    <row r="8" spans="1:12" s="64" customFormat="1" ht="15" customHeight="1">
      <c r="A8" s="96" t="s">
        <v>8</v>
      </c>
      <c r="B8" s="359"/>
      <c r="C8" s="365"/>
      <c r="D8" s="378"/>
      <c r="E8" s="358" t="s">
        <v>220</v>
      </c>
      <c r="F8" s="364"/>
      <c r="G8" s="365" t="s">
        <v>374</v>
      </c>
      <c r="H8" s="418" t="s">
        <v>372</v>
      </c>
      <c r="I8" s="420"/>
      <c r="J8" s="391" t="s">
        <v>391</v>
      </c>
      <c r="K8" s="406" t="s">
        <v>390</v>
      </c>
      <c r="L8" s="418"/>
    </row>
    <row r="9" spans="1:12" s="64" customFormat="1" ht="13.5" customHeight="1">
      <c r="A9" s="96" t="s">
        <v>8</v>
      </c>
      <c r="B9" s="359"/>
      <c r="C9" s="365"/>
      <c r="D9" s="378"/>
      <c r="E9" s="359"/>
      <c r="F9" s="365"/>
      <c r="G9" s="367"/>
      <c r="H9" s="418"/>
      <c r="I9" s="420"/>
      <c r="J9" s="365"/>
      <c r="K9" s="408"/>
      <c r="L9" s="418"/>
    </row>
    <row r="10" spans="1:12" s="64" customFormat="1" ht="18.75" customHeight="1">
      <c r="A10" s="96" t="s">
        <v>8</v>
      </c>
      <c r="B10" s="359"/>
      <c r="C10" s="365"/>
      <c r="D10" s="378"/>
      <c r="E10" s="359"/>
      <c r="F10" s="365"/>
      <c r="G10" s="364" t="s">
        <v>373</v>
      </c>
      <c r="H10" s="418"/>
      <c r="I10" s="420"/>
      <c r="J10" s="365"/>
      <c r="K10" s="406" t="s">
        <v>381</v>
      </c>
      <c r="L10" s="418"/>
    </row>
    <row r="11" spans="1:12" s="64" customFormat="1" ht="30" customHeight="1">
      <c r="A11" s="99" t="s">
        <v>191</v>
      </c>
      <c r="B11" s="359"/>
      <c r="C11" s="365"/>
      <c r="D11" s="378"/>
      <c r="E11" s="359"/>
      <c r="F11" s="365"/>
      <c r="G11" s="365"/>
      <c r="H11" s="418"/>
      <c r="I11" s="420"/>
      <c r="J11" s="365"/>
      <c r="K11" s="407"/>
      <c r="L11" s="418"/>
    </row>
    <row r="12" spans="1:12" s="64" customFormat="1" ht="27" customHeight="1">
      <c r="A12" s="99" t="s">
        <v>195</v>
      </c>
      <c r="B12" s="359"/>
      <c r="C12" s="365"/>
      <c r="D12" s="378"/>
      <c r="E12" s="359"/>
      <c r="F12" s="365"/>
      <c r="G12" s="365"/>
      <c r="H12" s="418"/>
      <c r="I12" s="420"/>
      <c r="J12" s="365"/>
      <c r="K12" s="407"/>
      <c r="L12" s="418"/>
    </row>
    <row r="13" spans="1:12" s="64" customFormat="1" ht="10.5" customHeight="1">
      <c r="A13" s="96" t="s">
        <v>8</v>
      </c>
      <c r="B13" s="359"/>
      <c r="C13" s="365"/>
      <c r="D13" s="378"/>
      <c r="E13" s="370"/>
      <c r="F13" s="367"/>
      <c r="G13" s="365"/>
      <c r="H13" s="419"/>
      <c r="I13" s="393"/>
      <c r="J13" s="365"/>
      <c r="K13" s="407"/>
      <c r="L13" s="418"/>
    </row>
    <row r="14" spans="1:12" s="64" customFormat="1" ht="13.5" customHeight="1">
      <c r="A14" s="96" t="s">
        <v>8</v>
      </c>
      <c r="B14" s="359"/>
      <c r="C14" s="365"/>
      <c r="D14" s="378"/>
      <c r="E14" s="102" t="s">
        <v>217</v>
      </c>
      <c r="F14" s="358" t="s">
        <v>289</v>
      </c>
      <c r="G14" s="369"/>
      <c r="H14" s="100" t="s">
        <v>217</v>
      </c>
      <c r="I14" s="388" t="s">
        <v>289</v>
      </c>
      <c r="J14" s="365"/>
      <c r="K14" s="407"/>
      <c r="L14" s="418"/>
    </row>
    <row r="15" spans="1:12" s="64" customFormat="1" ht="12.75" customHeight="1">
      <c r="A15" s="96" t="s">
        <v>8</v>
      </c>
      <c r="B15" s="359"/>
      <c r="C15" s="365"/>
      <c r="D15" s="378"/>
      <c r="E15" s="100" t="s">
        <v>218</v>
      </c>
      <c r="F15" s="359"/>
      <c r="G15" s="369"/>
      <c r="H15" s="100" t="s">
        <v>218</v>
      </c>
      <c r="I15" s="389"/>
      <c r="J15" s="365"/>
      <c r="K15" s="407"/>
      <c r="L15" s="418"/>
    </row>
    <row r="16" spans="1:12" s="64" customFormat="1" ht="11.25">
      <c r="A16" s="96" t="s">
        <v>8</v>
      </c>
      <c r="B16" s="359"/>
      <c r="C16" s="365"/>
      <c r="D16" s="379"/>
      <c r="E16" s="100" t="s">
        <v>219</v>
      </c>
      <c r="F16" s="360"/>
      <c r="G16" s="369"/>
      <c r="H16" s="100" t="s">
        <v>219</v>
      </c>
      <c r="I16" s="410"/>
      <c r="J16" s="371"/>
      <c r="K16" s="408"/>
      <c r="L16" s="418"/>
    </row>
    <row r="17" spans="1:12" s="64" customFormat="1" ht="11.25">
      <c r="A17" s="105" t="s">
        <v>8</v>
      </c>
      <c r="B17" s="360"/>
      <c r="C17" s="371"/>
      <c r="D17" s="106" t="s">
        <v>46</v>
      </c>
      <c r="E17" s="106" t="s">
        <v>47</v>
      </c>
      <c r="F17" s="107" t="s">
        <v>48</v>
      </c>
      <c r="G17" s="108" t="s">
        <v>49</v>
      </c>
      <c r="H17" s="106" t="s">
        <v>50</v>
      </c>
      <c r="I17" s="212" t="s">
        <v>51</v>
      </c>
      <c r="J17" s="106" t="s">
        <v>52</v>
      </c>
      <c r="K17" s="107" t="s">
        <v>53</v>
      </c>
      <c r="L17" s="419"/>
    </row>
    <row r="18" spans="1:13" ht="12" customHeight="1">
      <c r="A18" s="412"/>
      <c r="B18" s="412"/>
      <c r="C18" s="412"/>
      <c r="D18" s="412"/>
      <c r="E18" s="412"/>
      <c r="F18" s="412"/>
      <c r="G18" s="412"/>
      <c r="H18" s="412"/>
      <c r="I18" s="412"/>
      <c r="J18" s="412"/>
      <c r="K18" s="412"/>
      <c r="L18" s="273"/>
      <c r="M18" s="5"/>
    </row>
    <row r="19" spans="1:12" s="6" customFormat="1" ht="18" customHeight="1">
      <c r="A19" s="376" t="s">
        <v>6</v>
      </c>
      <c r="B19" s="376"/>
      <c r="C19" s="376"/>
      <c r="D19" s="376"/>
      <c r="E19" s="376"/>
      <c r="F19" s="376"/>
      <c r="G19" s="90" t="s">
        <v>7</v>
      </c>
      <c r="H19" s="90"/>
      <c r="I19" s="90"/>
      <c r="J19" s="12"/>
      <c r="K19" s="90"/>
      <c r="L19" s="256"/>
    </row>
    <row r="20" spans="1:12" ht="9.75" customHeight="1">
      <c r="A20" s="7" t="s">
        <v>8</v>
      </c>
      <c r="B20" s="8" t="s">
        <v>9</v>
      </c>
      <c r="C20" s="8"/>
      <c r="D20" s="10"/>
      <c r="E20" s="9"/>
      <c r="F20" s="9"/>
      <c r="G20" s="9"/>
      <c r="H20" s="9"/>
      <c r="I20" s="9"/>
      <c r="J20" s="9"/>
      <c r="K20" s="9"/>
      <c r="L20" s="9"/>
    </row>
    <row r="21" spans="1:12" ht="9.75" customHeight="1">
      <c r="A21" s="7">
        <v>96</v>
      </c>
      <c r="B21" s="3" t="s">
        <v>10</v>
      </c>
      <c r="C21" s="3"/>
      <c r="D21" s="173">
        <v>20561437</v>
      </c>
      <c r="E21" s="217">
        <v>8673629</v>
      </c>
      <c r="F21" s="217">
        <v>11311035</v>
      </c>
      <c r="G21" s="174">
        <v>576773</v>
      </c>
      <c r="H21" s="174">
        <v>617922</v>
      </c>
      <c r="I21" s="174">
        <v>2396577</v>
      </c>
      <c r="J21" s="12">
        <f>D21-H21-I21</f>
        <v>17546938</v>
      </c>
      <c r="K21" s="12">
        <v>9491231</v>
      </c>
      <c r="L21" s="13">
        <v>96</v>
      </c>
    </row>
    <row r="22" spans="1:12" ht="9.75" customHeight="1">
      <c r="A22" s="7">
        <v>97</v>
      </c>
      <c r="B22" s="3" t="s">
        <v>11</v>
      </c>
      <c r="C22" s="3"/>
      <c r="D22" s="173">
        <v>11941107</v>
      </c>
      <c r="E22" s="217">
        <v>6670578</v>
      </c>
      <c r="F22" s="217">
        <v>5270529</v>
      </c>
      <c r="G22" s="220" t="s">
        <v>348</v>
      </c>
      <c r="H22" s="174">
        <v>562432</v>
      </c>
      <c r="I22" s="220">
        <v>36729</v>
      </c>
      <c r="J22" s="12">
        <f>D22-H22-I22</f>
        <v>11341946</v>
      </c>
      <c r="K22" s="12">
        <v>5233800</v>
      </c>
      <c r="L22" s="13">
        <v>97</v>
      </c>
    </row>
    <row r="23" spans="1:12" ht="9.75" customHeight="1">
      <c r="A23" s="7">
        <v>98</v>
      </c>
      <c r="B23" s="3" t="s">
        <v>12</v>
      </c>
      <c r="C23" s="3"/>
      <c r="D23" s="173">
        <v>33720475</v>
      </c>
      <c r="E23" s="217">
        <v>19417426</v>
      </c>
      <c r="F23" s="217">
        <v>13272772</v>
      </c>
      <c r="G23" s="174">
        <v>1030277</v>
      </c>
      <c r="H23" s="174">
        <v>888931</v>
      </c>
      <c r="I23" s="174">
        <v>671275</v>
      </c>
      <c r="J23" s="12">
        <f>D23-H23-I23</f>
        <v>32160269</v>
      </c>
      <c r="K23" s="12">
        <v>13631774</v>
      </c>
      <c r="L23" s="13">
        <v>98</v>
      </c>
    </row>
    <row r="24" spans="1:12" ht="9.75" customHeight="1">
      <c r="A24" s="7">
        <v>99</v>
      </c>
      <c r="B24" s="14" t="s">
        <v>4</v>
      </c>
      <c r="C24" s="14"/>
      <c r="D24" s="161">
        <f aca="true" t="shared" si="0" ref="D24:K24">SUM(D21:D23)</f>
        <v>66223019</v>
      </c>
      <c r="E24" s="162">
        <f t="shared" si="0"/>
        <v>34761633</v>
      </c>
      <c r="F24" s="162">
        <f t="shared" si="0"/>
        <v>29854336</v>
      </c>
      <c r="G24" s="162">
        <f t="shared" si="0"/>
        <v>1607050</v>
      </c>
      <c r="H24" s="221">
        <f t="shared" si="0"/>
        <v>2069285</v>
      </c>
      <c r="I24" s="162">
        <f t="shared" si="0"/>
        <v>3104581</v>
      </c>
      <c r="J24" s="268">
        <f>D24-H24-I24</f>
        <v>61049153</v>
      </c>
      <c r="K24" s="162">
        <f t="shared" si="0"/>
        <v>28356805</v>
      </c>
      <c r="L24" s="13">
        <v>99</v>
      </c>
    </row>
    <row r="25" spans="1:12" ht="9.75" customHeight="1">
      <c r="A25" s="7"/>
      <c r="B25" s="2"/>
      <c r="C25" s="2"/>
      <c r="D25" s="11"/>
      <c r="E25" s="12"/>
      <c r="F25" s="12"/>
      <c r="G25" s="12"/>
      <c r="H25" s="12"/>
      <c r="I25" s="12"/>
      <c r="J25" s="12"/>
      <c r="K25" s="12"/>
      <c r="L25" s="12"/>
    </row>
    <row r="26" spans="1:12" ht="9.75" customHeight="1">
      <c r="A26" s="7" t="s">
        <v>8</v>
      </c>
      <c r="B26" s="8" t="s">
        <v>13</v>
      </c>
      <c r="C26" s="8"/>
      <c r="D26" s="18"/>
      <c r="E26" s="19"/>
      <c r="F26" s="19"/>
      <c r="G26" s="19"/>
      <c r="H26" s="19"/>
      <c r="I26" s="19"/>
      <c r="J26" s="19"/>
      <c r="K26" s="19"/>
      <c r="L26" s="19"/>
    </row>
    <row r="27" spans="1:12" ht="9.75" customHeight="1">
      <c r="A27" s="7">
        <v>100</v>
      </c>
      <c r="B27" s="3" t="s">
        <v>10</v>
      </c>
      <c r="C27" s="3"/>
      <c r="D27" s="173">
        <v>7479469</v>
      </c>
      <c r="E27" s="217">
        <v>6892955</v>
      </c>
      <c r="F27" s="217">
        <v>586514</v>
      </c>
      <c r="G27" s="220" t="s">
        <v>348</v>
      </c>
      <c r="H27" s="174">
        <v>831887</v>
      </c>
      <c r="I27" s="220" t="s">
        <v>348</v>
      </c>
      <c r="J27" s="12">
        <f>D27-H27</f>
        <v>6647582</v>
      </c>
      <c r="K27" s="12">
        <v>586514</v>
      </c>
      <c r="L27" s="13">
        <v>100</v>
      </c>
    </row>
    <row r="28" spans="1:12" ht="9.75" customHeight="1">
      <c r="A28" s="7">
        <v>101</v>
      </c>
      <c r="B28" s="3" t="s">
        <v>14</v>
      </c>
      <c r="C28" s="3"/>
      <c r="D28" s="173">
        <v>7878072</v>
      </c>
      <c r="E28" s="217">
        <v>7268308</v>
      </c>
      <c r="F28" s="217">
        <v>609764</v>
      </c>
      <c r="G28" s="174" t="s">
        <v>348</v>
      </c>
      <c r="H28" s="174">
        <v>487201</v>
      </c>
      <c r="I28" s="220">
        <v>93624</v>
      </c>
      <c r="J28" s="12">
        <f aca="true" t="shared" si="1" ref="J28:J34">D28-H28-I28</f>
        <v>7297247</v>
      </c>
      <c r="K28" s="174">
        <v>516140</v>
      </c>
      <c r="L28" s="13">
        <v>101</v>
      </c>
    </row>
    <row r="29" spans="1:12" ht="9.75" customHeight="1">
      <c r="A29" s="7">
        <v>102</v>
      </c>
      <c r="B29" s="3" t="s">
        <v>15</v>
      </c>
      <c r="C29" s="3"/>
      <c r="D29" s="173">
        <v>4912110</v>
      </c>
      <c r="E29" s="217">
        <v>4749372</v>
      </c>
      <c r="F29" s="217">
        <v>162738</v>
      </c>
      <c r="G29" s="220" t="s">
        <v>348</v>
      </c>
      <c r="H29" s="174">
        <v>163359</v>
      </c>
      <c r="I29" s="220" t="s">
        <v>348</v>
      </c>
      <c r="J29" s="12">
        <f>D29-H29</f>
        <v>4748751</v>
      </c>
      <c r="K29" s="174">
        <v>162738</v>
      </c>
      <c r="L29" s="13">
        <v>102</v>
      </c>
    </row>
    <row r="30" spans="1:12" ht="9.75" customHeight="1">
      <c r="A30" s="7">
        <v>103</v>
      </c>
      <c r="B30" s="3" t="s">
        <v>16</v>
      </c>
      <c r="C30" s="3"/>
      <c r="D30" s="173">
        <v>5189967</v>
      </c>
      <c r="E30" s="217">
        <v>4971122</v>
      </c>
      <c r="F30" s="217">
        <v>218845</v>
      </c>
      <c r="G30" s="174" t="s">
        <v>348</v>
      </c>
      <c r="H30" s="174">
        <v>310969</v>
      </c>
      <c r="I30" s="174">
        <v>3731</v>
      </c>
      <c r="J30" s="12">
        <f t="shared" si="1"/>
        <v>4875267</v>
      </c>
      <c r="K30" s="174">
        <v>215114</v>
      </c>
      <c r="L30" s="13">
        <v>103</v>
      </c>
    </row>
    <row r="31" spans="1:12" ht="9.75" customHeight="1">
      <c r="A31" s="7">
        <v>104</v>
      </c>
      <c r="B31" s="3" t="s">
        <v>17</v>
      </c>
      <c r="C31" s="3"/>
      <c r="D31" s="173">
        <v>5321090</v>
      </c>
      <c r="E31" s="217">
        <v>4327383</v>
      </c>
      <c r="F31" s="217">
        <v>638143</v>
      </c>
      <c r="G31" s="174">
        <v>355564</v>
      </c>
      <c r="H31" s="174">
        <v>386785</v>
      </c>
      <c r="I31" s="220" t="s">
        <v>348</v>
      </c>
      <c r="J31" s="12">
        <f>D31-H31</f>
        <v>4934305</v>
      </c>
      <c r="K31" s="174">
        <v>993707</v>
      </c>
      <c r="L31" s="13">
        <v>104</v>
      </c>
    </row>
    <row r="32" spans="1:12" ht="9.75" customHeight="1">
      <c r="A32" s="7">
        <v>105</v>
      </c>
      <c r="B32" s="3" t="s">
        <v>18</v>
      </c>
      <c r="C32" s="3"/>
      <c r="D32" s="173">
        <v>8114829</v>
      </c>
      <c r="E32" s="217">
        <v>7806435</v>
      </c>
      <c r="F32" s="217">
        <v>308394</v>
      </c>
      <c r="G32" s="220" t="s">
        <v>348</v>
      </c>
      <c r="H32" s="174">
        <v>375080</v>
      </c>
      <c r="I32" s="220" t="s">
        <v>348</v>
      </c>
      <c r="J32" s="12">
        <f>D32-H32</f>
        <v>7739749</v>
      </c>
      <c r="K32" s="174">
        <v>308394</v>
      </c>
      <c r="L32" s="13">
        <v>105</v>
      </c>
    </row>
    <row r="33" spans="1:12" ht="9.75" customHeight="1">
      <c r="A33" s="7">
        <v>106</v>
      </c>
      <c r="B33" s="3" t="s">
        <v>19</v>
      </c>
      <c r="C33" s="3"/>
      <c r="D33" s="173">
        <v>5203582</v>
      </c>
      <c r="E33" s="217">
        <v>4449044</v>
      </c>
      <c r="F33" s="217">
        <v>754538</v>
      </c>
      <c r="G33" s="174" t="s">
        <v>348</v>
      </c>
      <c r="H33" s="174">
        <v>653749</v>
      </c>
      <c r="I33" s="220">
        <v>43021</v>
      </c>
      <c r="J33" s="12">
        <f t="shared" si="1"/>
        <v>4506812</v>
      </c>
      <c r="K33" s="174">
        <v>711517</v>
      </c>
      <c r="L33" s="13">
        <v>106</v>
      </c>
    </row>
    <row r="34" spans="1:12" ht="9.75" customHeight="1">
      <c r="A34" s="7">
        <v>107</v>
      </c>
      <c r="B34" s="3" t="s">
        <v>11</v>
      </c>
      <c r="C34" s="3"/>
      <c r="D34" s="173">
        <v>6788705</v>
      </c>
      <c r="E34" s="217">
        <v>5998391</v>
      </c>
      <c r="F34" s="217">
        <v>790314</v>
      </c>
      <c r="G34" s="220" t="s">
        <v>348</v>
      </c>
      <c r="H34" s="174">
        <v>582618</v>
      </c>
      <c r="I34" s="220">
        <v>66244</v>
      </c>
      <c r="J34" s="12">
        <f t="shared" si="1"/>
        <v>6139843</v>
      </c>
      <c r="K34" s="174">
        <v>724070</v>
      </c>
      <c r="L34" s="13">
        <v>107</v>
      </c>
    </row>
    <row r="35" spans="1:12" ht="9.75" customHeight="1">
      <c r="A35" s="7">
        <v>108</v>
      </c>
      <c r="B35" s="3" t="s">
        <v>12</v>
      </c>
      <c r="C35" s="3"/>
      <c r="D35" s="173">
        <v>7345039</v>
      </c>
      <c r="E35" s="217">
        <v>6622291</v>
      </c>
      <c r="F35" s="217">
        <v>722748</v>
      </c>
      <c r="G35" s="174" t="s">
        <v>348</v>
      </c>
      <c r="H35" s="174">
        <v>541400</v>
      </c>
      <c r="I35" s="174" t="s">
        <v>348</v>
      </c>
      <c r="J35" s="12">
        <f>D35-H35</f>
        <v>6803639</v>
      </c>
      <c r="K35" s="174">
        <v>722748</v>
      </c>
      <c r="L35" s="13">
        <v>108</v>
      </c>
    </row>
    <row r="36" spans="1:12" ht="9.75" customHeight="1">
      <c r="A36" s="7">
        <v>109</v>
      </c>
      <c r="B36" s="14" t="s">
        <v>4</v>
      </c>
      <c r="C36" s="14"/>
      <c r="D36" s="161">
        <f aca="true" t="shared" si="2" ref="D36:K36">SUM(D27:D35)</f>
        <v>58232863</v>
      </c>
      <c r="E36" s="162">
        <f t="shared" si="2"/>
        <v>53085301</v>
      </c>
      <c r="F36" s="162">
        <f t="shared" si="2"/>
        <v>4791998</v>
      </c>
      <c r="G36" s="162">
        <f t="shared" si="2"/>
        <v>355564</v>
      </c>
      <c r="H36" s="162">
        <f t="shared" si="2"/>
        <v>4333048</v>
      </c>
      <c r="I36" s="162">
        <f t="shared" si="2"/>
        <v>206620</v>
      </c>
      <c r="J36" s="268">
        <f>D36-H36-I36</f>
        <v>53693195</v>
      </c>
      <c r="K36" s="162">
        <f t="shared" si="2"/>
        <v>4940942</v>
      </c>
      <c r="L36" s="13">
        <v>109</v>
      </c>
    </row>
    <row r="37" spans="1:12" ht="9.75" customHeight="1">
      <c r="A37" s="7">
        <v>110</v>
      </c>
      <c r="B37" s="20" t="s">
        <v>20</v>
      </c>
      <c r="C37" s="20"/>
      <c r="D37" s="161">
        <f>D24+D36</f>
        <v>124455882</v>
      </c>
      <c r="E37" s="162">
        <f>E24+E36</f>
        <v>87846934</v>
      </c>
      <c r="F37" s="162">
        <f>F24+F36</f>
        <v>34646334</v>
      </c>
      <c r="G37" s="162">
        <f>G24+G36</f>
        <v>1962614</v>
      </c>
      <c r="H37" s="162">
        <f>H24+H36</f>
        <v>6402333</v>
      </c>
      <c r="I37" s="162">
        <f>I36:K36+I24:K24</f>
        <v>3311201</v>
      </c>
      <c r="J37" s="268">
        <f>D37-H37-I37</f>
        <v>114742348</v>
      </c>
      <c r="K37" s="162">
        <f>K36:L36+K24:L24</f>
        <v>33297747</v>
      </c>
      <c r="L37" s="13">
        <v>110</v>
      </c>
    </row>
    <row r="38" spans="1:12" ht="9.75" customHeight="1">
      <c r="A38" s="7"/>
      <c r="B38" s="20"/>
      <c r="C38" s="20"/>
      <c r="D38" s="17"/>
      <c r="E38" s="17"/>
      <c r="F38" s="17"/>
      <c r="G38" s="17"/>
      <c r="H38" s="17"/>
      <c r="I38" s="17"/>
      <c r="J38" s="17"/>
      <c r="K38" s="17"/>
      <c r="L38" s="12"/>
    </row>
    <row r="39" spans="1:12" s="6" customFormat="1" ht="18" customHeight="1">
      <c r="A39" s="376" t="s">
        <v>6</v>
      </c>
      <c r="B39" s="376"/>
      <c r="C39" s="376"/>
      <c r="D39" s="376"/>
      <c r="E39" s="376"/>
      <c r="F39" s="376"/>
      <c r="G39" s="363" t="s">
        <v>21</v>
      </c>
      <c r="H39" s="363"/>
      <c r="I39" s="363"/>
      <c r="J39" s="363"/>
      <c r="K39" s="363"/>
      <c r="L39" s="363"/>
    </row>
    <row r="40" spans="1:12" ht="9.75" customHeight="1">
      <c r="A40" s="7" t="s">
        <v>8</v>
      </c>
      <c r="B40" s="8" t="s">
        <v>9</v>
      </c>
      <c r="C40" s="8"/>
      <c r="D40" s="10"/>
      <c r="E40" s="9"/>
      <c r="F40" s="9"/>
      <c r="G40" s="9"/>
      <c r="H40" s="9"/>
      <c r="I40" s="9"/>
      <c r="J40" s="9"/>
      <c r="K40" s="9"/>
      <c r="L40" s="9"/>
    </row>
    <row r="41" spans="1:12" ht="9.75" customHeight="1">
      <c r="A41" s="7">
        <v>111</v>
      </c>
      <c r="B41" s="3" t="s">
        <v>27</v>
      </c>
      <c r="C41" s="3"/>
      <c r="D41" s="173">
        <v>84217708</v>
      </c>
      <c r="E41" s="217">
        <v>42066750</v>
      </c>
      <c r="F41" s="217">
        <v>40954250</v>
      </c>
      <c r="G41" s="174">
        <v>1196708</v>
      </c>
      <c r="H41" s="174">
        <v>7052815</v>
      </c>
      <c r="I41" s="174">
        <v>10090617</v>
      </c>
      <c r="J41" s="12">
        <f>D41-H41-I41</f>
        <v>67074276</v>
      </c>
      <c r="K41" s="174">
        <v>32060341</v>
      </c>
      <c r="L41" s="13">
        <v>111</v>
      </c>
    </row>
    <row r="42" spans="1:12" ht="9.75" customHeight="1">
      <c r="A42" s="7">
        <v>112</v>
      </c>
      <c r="B42" s="3" t="s">
        <v>22</v>
      </c>
      <c r="C42" s="3"/>
      <c r="D42" s="173">
        <v>16565401</v>
      </c>
      <c r="E42" s="217">
        <v>9111162</v>
      </c>
      <c r="F42" s="217">
        <v>7454239</v>
      </c>
      <c r="G42" s="220" t="s">
        <v>348</v>
      </c>
      <c r="H42" s="174">
        <v>349004</v>
      </c>
      <c r="I42" s="174">
        <v>513532</v>
      </c>
      <c r="J42" s="12">
        <f>D42-H42-I42</f>
        <v>15702865</v>
      </c>
      <c r="K42" s="174">
        <v>6940707</v>
      </c>
      <c r="L42" s="13">
        <v>112</v>
      </c>
    </row>
    <row r="43" spans="1:12" ht="9.75" customHeight="1">
      <c r="A43" s="7">
        <v>113</v>
      </c>
      <c r="B43" s="3" t="s">
        <v>23</v>
      </c>
      <c r="C43" s="3"/>
      <c r="D43" s="173">
        <v>18120487</v>
      </c>
      <c r="E43" s="217">
        <v>10104613</v>
      </c>
      <c r="F43" s="217">
        <v>7541551</v>
      </c>
      <c r="G43" s="174">
        <v>474323</v>
      </c>
      <c r="H43" s="174">
        <v>725190</v>
      </c>
      <c r="I43" s="174">
        <v>149372</v>
      </c>
      <c r="J43" s="12">
        <f>D43-H43-I43</f>
        <v>17245925</v>
      </c>
      <c r="K43" s="174">
        <v>7866502</v>
      </c>
      <c r="L43" s="13">
        <v>113</v>
      </c>
    </row>
    <row r="44" spans="1:12" ht="9.75" customHeight="1">
      <c r="A44" s="7">
        <v>114</v>
      </c>
      <c r="B44" s="3" t="s">
        <v>24</v>
      </c>
      <c r="C44" s="3"/>
      <c r="D44" s="173">
        <v>9440392</v>
      </c>
      <c r="E44" s="217">
        <v>3266707</v>
      </c>
      <c r="F44" s="217">
        <v>5802741</v>
      </c>
      <c r="G44" s="174">
        <v>370944</v>
      </c>
      <c r="H44" s="174">
        <v>347996</v>
      </c>
      <c r="I44" s="174">
        <v>743780</v>
      </c>
      <c r="J44" s="12">
        <f>D44-H44-I44</f>
        <v>8348616</v>
      </c>
      <c r="K44" s="174">
        <v>5429905</v>
      </c>
      <c r="L44" s="13">
        <v>114</v>
      </c>
    </row>
    <row r="45" spans="1:12" ht="9.75" customHeight="1">
      <c r="A45" s="7">
        <v>115</v>
      </c>
      <c r="B45" s="14" t="s">
        <v>4</v>
      </c>
      <c r="C45" s="14"/>
      <c r="D45" s="161">
        <f aca="true" t="shared" si="3" ref="D45:I45">SUM(D41:D44)</f>
        <v>128343988</v>
      </c>
      <c r="E45" s="162">
        <f t="shared" si="3"/>
        <v>64549232</v>
      </c>
      <c r="F45" s="162">
        <f t="shared" si="3"/>
        <v>61752781</v>
      </c>
      <c r="G45" s="162">
        <f t="shared" si="3"/>
        <v>2041975</v>
      </c>
      <c r="H45" s="162">
        <f t="shared" si="3"/>
        <v>8475005</v>
      </c>
      <c r="I45" s="162">
        <f t="shared" si="3"/>
        <v>11497301</v>
      </c>
      <c r="J45" s="17">
        <f>D45-H45-I45</f>
        <v>108371682</v>
      </c>
      <c r="K45" s="17">
        <f>SUM(K41:K44)</f>
        <v>52297455</v>
      </c>
      <c r="L45" s="13">
        <v>115</v>
      </c>
    </row>
    <row r="46" spans="1:12" ht="9.75" customHeight="1">
      <c r="A46" s="7"/>
      <c r="B46" s="2"/>
      <c r="C46" s="2"/>
      <c r="D46" s="11"/>
      <c r="E46" s="12"/>
      <c r="F46" s="12"/>
      <c r="G46" s="12"/>
      <c r="H46" s="12"/>
      <c r="I46" s="12"/>
      <c r="J46" s="12"/>
      <c r="K46" s="12"/>
      <c r="L46" s="13"/>
    </row>
    <row r="47" spans="1:12" ht="9.75" customHeight="1">
      <c r="A47" s="7" t="s">
        <v>8</v>
      </c>
      <c r="B47" s="8" t="s">
        <v>25</v>
      </c>
      <c r="C47" s="8"/>
      <c r="D47" s="18"/>
      <c r="E47" s="19"/>
      <c r="F47" s="19"/>
      <c r="G47" s="19"/>
      <c r="H47" s="19"/>
      <c r="I47" s="19"/>
      <c r="J47" s="19"/>
      <c r="K47" s="19"/>
      <c r="L47" s="9" t="s">
        <v>8</v>
      </c>
    </row>
    <row r="48" spans="1:12" ht="9.75" customHeight="1">
      <c r="A48" s="7">
        <v>116</v>
      </c>
      <c r="B48" s="3" t="s">
        <v>26</v>
      </c>
      <c r="C48" s="3"/>
      <c r="D48" s="173">
        <v>8955413</v>
      </c>
      <c r="E48" s="217">
        <v>8031441</v>
      </c>
      <c r="F48" s="217">
        <v>267518</v>
      </c>
      <c r="G48" s="174">
        <v>656454</v>
      </c>
      <c r="H48" s="174">
        <v>487016</v>
      </c>
      <c r="I48" s="220" t="s">
        <v>348</v>
      </c>
      <c r="J48" s="12">
        <f>D48-H48</f>
        <v>8468397</v>
      </c>
      <c r="K48" s="174">
        <v>923972</v>
      </c>
      <c r="L48" s="13">
        <v>116</v>
      </c>
    </row>
    <row r="49" spans="1:12" ht="9.75" customHeight="1">
      <c r="A49" s="7">
        <v>117</v>
      </c>
      <c r="B49" s="3" t="s">
        <v>27</v>
      </c>
      <c r="C49" s="3"/>
      <c r="D49" s="173">
        <v>18059768</v>
      </c>
      <c r="E49" s="217">
        <v>16734120</v>
      </c>
      <c r="F49" s="217">
        <v>1146198</v>
      </c>
      <c r="G49" s="174">
        <v>179450</v>
      </c>
      <c r="H49" s="174">
        <v>1269861</v>
      </c>
      <c r="I49" s="174">
        <v>440561</v>
      </c>
      <c r="J49" s="12">
        <f>D49-H49-I49</f>
        <v>16349346</v>
      </c>
      <c r="K49" s="174">
        <v>885087</v>
      </c>
      <c r="L49" s="13">
        <v>117</v>
      </c>
    </row>
    <row r="50" spans="1:12" ht="9.75" customHeight="1">
      <c r="A50" s="7">
        <v>118</v>
      </c>
      <c r="B50" s="3" t="s">
        <v>347</v>
      </c>
      <c r="C50" s="3"/>
      <c r="D50" s="173">
        <v>5704694</v>
      </c>
      <c r="E50" s="217">
        <v>5235357</v>
      </c>
      <c r="F50" s="217">
        <v>202156</v>
      </c>
      <c r="G50" s="174">
        <v>267181</v>
      </c>
      <c r="H50" s="174">
        <v>224898</v>
      </c>
      <c r="I50" s="220" t="s">
        <v>348</v>
      </c>
      <c r="J50" s="12">
        <f>D50-H50</f>
        <v>5479796</v>
      </c>
      <c r="K50" s="174">
        <v>469337</v>
      </c>
      <c r="L50" s="13">
        <v>118</v>
      </c>
    </row>
    <row r="51" spans="1:12" ht="9.75" customHeight="1">
      <c r="A51" s="7">
        <v>119</v>
      </c>
      <c r="B51" s="3" t="s">
        <v>28</v>
      </c>
      <c r="C51" s="3"/>
      <c r="D51" s="173">
        <v>6747137</v>
      </c>
      <c r="E51" s="217">
        <v>6108737</v>
      </c>
      <c r="F51" s="217">
        <v>638400</v>
      </c>
      <c r="G51" s="220" t="s">
        <v>348</v>
      </c>
      <c r="H51" s="174">
        <v>921946</v>
      </c>
      <c r="I51" s="220" t="s">
        <v>348</v>
      </c>
      <c r="J51" s="12">
        <f>D51-H51</f>
        <v>5825191</v>
      </c>
      <c r="K51" s="174">
        <v>638400</v>
      </c>
      <c r="L51" s="13">
        <v>119</v>
      </c>
    </row>
    <row r="52" spans="1:12" ht="9.75" customHeight="1">
      <c r="A52" s="7">
        <v>120</v>
      </c>
      <c r="B52" s="3" t="s">
        <v>400</v>
      </c>
      <c r="C52" s="3"/>
      <c r="D52" s="173">
        <v>7517489</v>
      </c>
      <c r="E52" s="217">
        <v>6872744</v>
      </c>
      <c r="F52" s="217">
        <v>644745</v>
      </c>
      <c r="G52" s="220" t="s">
        <v>348</v>
      </c>
      <c r="H52" s="174">
        <v>917739</v>
      </c>
      <c r="I52" s="220" t="s">
        <v>348</v>
      </c>
      <c r="J52" s="12">
        <f>D52-H52</f>
        <v>6599750</v>
      </c>
      <c r="K52" s="174">
        <v>644745</v>
      </c>
      <c r="L52" s="13">
        <v>120</v>
      </c>
    </row>
    <row r="53" spans="1:12" ht="9.75" customHeight="1">
      <c r="A53" s="7">
        <v>121</v>
      </c>
      <c r="B53" s="3" t="s">
        <v>30</v>
      </c>
      <c r="C53" s="3"/>
      <c r="D53" s="173">
        <v>6255995</v>
      </c>
      <c r="E53" s="217">
        <v>5234017</v>
      </c>
      <c r="F53" s="217">
        <v>117353</v>
      </c>
      <c r="G53" s="174">
        <v>904625</v>
      </c>
      <c r="H53" s="174">
        <v>394296</v>
      </c>
      <c r="I53" s="220">
        <v>15425</v>
      </c>
      <c r="J53" s="12">
        <f>D53-H53-I53</f>
        <v>5846274</v>
      </c>
      <c r="K53" s="174">
        <v>1006553</v>
      </c>
      <c r="L53" s="13">
        <v>121</v>
      </c>
    </row>
    <row r="54" spans="1:12" ht="9.75" customHeight="1">
      <c r="A54" s="7">
        <v>122</v>
      </c>
      <c r="B54" s="3" t="s">
        <v>31</v>
      </c>
      <c r="C54" s="3"/>
      <c r="D54" s="173">
        <v>6602447</v>
      </c>
      <c r="E54" s="217">
        <v>6258953</v>
      </c>
      <c r="F54" s="217">
        <v>343494</v>
      </c>
      <c r="G54" s="220" t="s">
        <v>348</v>
      </c>
      <c r="H54" s="174">
        <v>834842</v>
      </c>
      <c r="I54" s="220" t="s">
        <v>348</v>
      </c>
      <c r="J54" s="12">
        <f>D54-H54</f>
        <v>5767605</v>
      </c>
      <c r="K54" s="174">
        <v>343494</v>
      </c>
      <c r="L54" s="13">
        <v>122</v>
      </c>
    </row>
    <row r="55" spans="1:12" ht="9.75" customHeight="1">
      <c r="A55" s="7">
        <v>123</v>
      </c>
      <c r="B55" s="3" t="s">
        <v>32</v>
      </c>
      <c r="C55" s="3"/>
      <c r="D55" s="173">
        <v>6265200</v>
      </c>
      <c r="E55" s="217">
        <v>5440944</v>
      </c>
      <c r="F55" s="217">
        <v>197194</v>
      </c>
      <c r="G55" s="174">
        <v>627062</v>
      </c>
      <c r="H55" s="174">
        <v>300089</v>
      </c>
      <c r="I55" s="220" t="s">
        <v>348</v>
      </c>
      <c r="J55" s="12">
        <f>D55-H55</f>
        <v>5965111</v>
      </c>
      <c r="K55" s="174">
        <v>824256</v>
      </c>
      <c r="L55" s="13">
        <v>123</v>
      </c>
    </row>
    <row r="56" spans="1:12" ht="9.75" customHeight="1">
      <c r="A56" s="7">
        <v>124</v>
      </c>
      <c r="B56" s="3" t="s">
        <v>65</v>
      </c>
      <c r="C56" s="3"/>
      <c r="D56" s="173">
        <v>7173391</v>
      </c>
      <c r="E56" s="217">
        <v>6541851</v>
      </c>
      <c r="F56" s="217">
        <v>410538</v>
      </c>
      <c r="G56" s="174">
        <v>221002</v>
      </c>
      <c r="H56" s="174">
        <v>749836</v>
      </c>
      <c r="I56" s="220" t="s">
        <v>348</v>
      </c>
      <c r="J56" s="12">
        <f>D56-H56</f>
        <v>6423555</v>
      </c>
      <c r="K56" s="174">
        <v>631540</v>
      </c>
      <c r="L56" s="13">
        <v>124</v>
      </c>
    </row>
    <row r="57" spans="1:12" ht="9.75" customHeight="1">
      <c r="A57" s="7">
        <v>125</v>
      </c>
      <c r="B57" s="3" t="s">
        <v>34</v>
      </c>
      <c r="C57" s="3"/>
      <c r="D57" s="173">
        <v>10711036</v>
      </c>
      <c r="E57" s="217">
        <v>9609635</v>
      </c>
      <c r="F57" s="217">
        <v>446861</v>
      </c>
      <c r="G57" s="174">
        <v>654540</v>
      </c>
      <c r="H57" s="174">
        <v>764409</v>
      </c>
      <c r="I57" s="220" t="s">
        <v>348</v>
      </c>
      <c r="J57" s="12">
        <f>D57-H57</f>
        <v>9946627</v>
      </c>
      <c r="K57" s="174">
        <v>1101401</v>
      </c>
      <c r="L57" s="13">
        <v>125</v>
      </c>
    </row>
    <row r="58" spans="1:12" ht="9.75" customHeight="1">
      <c r="A58" s="7">
        <v>126</v>
      </c>
      <c r="B58" s="14" t="s">
        <v>4</v>
      </c>
      <c r="C58" s="14"/>
      <c r="D58" s="161">
        <f aca="true" t="shared" si="4" ref="D58:K58">SUM(D48:D57)</f>
        <v>83992570</v>
      </c>
      <c r="E58" s="162">
        <f t="shared" si="4"/>
        <v>76067799</v>
      </c>
      <c r="F58" s="162">
        <f t="shared" si="4"/>
        <v>4414457</v>
      </c>
      <c r="G58" s="162">
        <f t="shared" si="4"/>
        <v>3510314</v>
      </c>
      <c r="H58" s="162">
        <f t="shared" si="4"/>
        <v>6864932</v>
      </c>
      <c r="I58" s="162">
        <f t="shared" si="4"/>
        <v>455986</v>
      </c>
      <c r="J58" s="17">
        <f>D58-H58-I58</f>
        <v>76671652</v>
      </c>
      <c r="K58" s="162">
        <f t="shared" si="4"/>
        <v>7468785</v>
      </c>
      <c r="L58" s="13">
        <v>126</v>
      </c>
    </row>
    <row r="59" spans="1:12" ht="9.75" customHeight="1">
      <c r="A59" s="7">
        <v>127</v>
      </c>
      <c r="B59" s="20" t="s">
        <v>35</v>
      </c>
      <c r="C59" s="20"/>
      <c r="D59" s="161">
        <f aca="true" t="shared" si="5" ref="D59:I59">D45+D58</f>
        <v>212336558</v>
      </c>
      <c r="E59" s="162">
        <f t="shared" si="5"/>
        <v>140617031</v>
      </c>
      <c r="F59" s="162">
        <f t="shared" si="5"/>
        <v>66167238</v>
      </c>
      <c r="G59" s="162">
        <f t="shared" si="5"/>
        <v>5552289</v>
      </c>
      <c r="H59" s="162">
        <f t="shared" si="5"/>
        <v>15339937</v>
      </c>
      <c r="I59" s="162">
        <f t="shared" si="5"/>
        <v>11953287</v>
      </c>
      <c r="J59" s="17">
        <f>D59-H59-I59</f>
        <v>185043334</v>
      </c>
      <c r="K59" s="17">
        <f>K45:L45+K58:L58</f>
        <v>59766240</v>
      </c>
      <c r="L59" s="13">
        <v>127</v>
      </c>
    </row>
    <row r="60" spans="1:12" ht="9.75" customHeight="1">
      <c r="A60" s="7"/>
      <c r="B60" s="20"/>
      <c r="C60" s="20"/>
      <c r="D60" s="162"/>
      <c r="E60" s="162"/>
      <c r="F60" s="162"/>
      <c r="G60" s="162"/>
      <c r="H60" s="162"/>
      <c r="I60" s="162"/>
      <c r="J60" s="12"/>
      <c r="K60" s="174"/>
      <c r="L60" s="13"/>
    </row>
    <row r="61" spans="1:12" ht="2.25" customHeight="1">
      <c r="A61" s="7"/>
      <c r="B61" s="3"/>
      <c r="C61" s="3"/>
      <c r="D61" s="2"/>
      <c r="E61" s="12"/>
      <c r="F61" s="12"/>
      <c r="G61" s="12"/>
      <c r="H61" s="12"/>
      <c r="I61" s="12"/>
      <c r="J61" s="12"/>
      <c r="K61" s="12"/>
      <c r="L61" s="214"/>
    </row>
    <row r="62" spans="1:12" ht="17.25" customHeight="1">
      <c r="A62" s="375" t="s">
        <v>36</v>
      </c>
      <c r="B62" s="375"/>
      <c r="C62" s="375"/>
      <c r="D62" s="375"/>
      <c r="E62" s="375"/>
      <c r="F62" s="375"/>
      <c r="G62" s="375"/>
      <c r="H62" s="375"/>
      <c r="I62" s="375"/>
      <c r="J62" s="375"/>
      <c r="K62" s="375"/>
      <c r="L62" s="214"/>
    </row>
    <row r="63" spans="1:12" s="52" customFormat="1" ht="9" customHeight="1">
      <c r="A63" s="285" t="s">
        <v>149</v>
      </c>
      <c r="B63" s="285"/>
      <c r="C63" s="285"/>
      <c r="D63" s="285"/>
      <c r="E63" s="285"/>
      <c r="F63" s="285"/>
      <c r="G63" s="285"/>
      <c r="H63" s="159"/>
      <c r="I63" s="159"/>
      <c r="J63" s="159"/>
      <c r="K63" s="159"/>
      <c r="L63" s="223"/>
    </row>
    <row r="64" spans="1:12" s="52" customFormat="1" ht="9" customHeight="1">
      <c r="A64" s="287"/>
      <c r="B64" s="287"/>
      <c r="C64" s="287"/>
      <c r="D64" s="287"/>
      <c r="E64" s="287"/>
      <c r="F64" s="287"/>
      <c r="G64" s="155"/>
      <c r="H64" s="155"/>
      <c r="I64" s="155"/>
      <c r="J64" s="155"/>
      <c r="K64" s="155"/>
      <c r="L64" s="156"/>
    </row>
    <row r="65" spans="1:12" s="52" customFormat="1" ht="8.25">
      <c r="A65" s="372"/>
      <c r="B65" s="372"/>
      <c r="C65" s="372"/>
      <c r="D65" s="372"/>
      <c r="E65" s="372"/>
      <c r="F65" s="372"/>
      <c r="L65" s="241"/>
    </row>
    <row r="66" spans="1:12" ht="9.75" customHeight="1">
      <c r="A66" s="7"/>
      <c r="B66" s="3"/>
      <c r="C66" s="3"/>
      <c r="D66" s="2"/>
      <c r="E66" s="12"/>
      <c r="F66" s="12"/>
      <c r="G66" s="12"/>
      <c r="H66" s="12"/>
      <c r="I66" s="12"/>
      <c r="J66" s="12"/>
      <c r="K66" s="12"/>
      <c r="L66" s="214"/>
    </row>
    <row r="67" ht="9.75" customHeight="1"/>
    <row r="68" ht="9.75" customHeight="1"/>
    <row r="69" ht="9.75" customHeight="1"/>
    <row r="70" ht="9.75" customHeight="1"/>
  </sheetData>
  <sheetProtection/>
  <mergeCells count="28">
    <mergeCell ref="A1:F1"/>
    <mergeCell ref="G1:L1"/>
    <mergeCell ref="E2:F2"/>
    <mergeCell ref="G2:H2"/>
    <mergeCell ref="B3:F3"/>
    <mergeCell ref="G3:K3"/>
    <mergeCell ref="B4:F4"/>
    <mergeCell ref="G4:H4"/>
    <mergeCell ref="B7:C17"/>
    <mergeCell ref="D7:D16"/>
    <mergeCell ref="E8:F13"/>
    <mergeCell ref="F14:F16"/>
    <mergeCell ref="A18:K18"/>
    <mergeCell ref="A19:F19"/>
    <mergeCell ref="I14:I16"/>
    <mergeCell ref="J8:J16"/>
    <mergeCell ref="K8:K9"/>
    <mergeCell ref="K10:K16"/>
    <mergeCell ref="A64:F64"/>
    <mergeCell ref="A65:F65"/>
    <mergeCell ref="L7:L17"/>
    <mergeCell ref="G8:G9"/>
    <mergeCell ref="H8:I13"/>
    <mergeCell ref="G10:G16"/>
    <mergeCell ref="A39:F39"/>
    <mergeCell ref="G39:L39"/>
    <mergeCell ref="A62:K62"/>
    <mergeCell ref="A63:G63"/>
  </mergeCells>
  <printOptions/>
  <pageMargins left="0.7086614173228347" right="0.7086614173228347" top="0.7874015748031497" bottom="0.7874015748031497" header="0.31496062992125984" footer="0.31496062992125984"/>
  <pageSetup horizontalDpi="600" verticalDpi="600" orientation="portrait" paperSize="9" scale="87" r:id="rId1"/>
  <headerFooter differentOddEven="1">
    <oddFooter>&amp;C38
</oddFooter>
    <evenFooter>&amp;C39</evenFooter>
  </headerFooter>
</worksheet>
</file>

<file path=xl/worksheets/sheet2.xml><?xml version="1.0" encoding="utf-8"?>
<worksheet xmlns="http://schemas.openxmlformats.org/spreadsheetml/2006/main" xmlns:r="http://schemas.openxmlformats.org/officeDocument/2006/relationships">
  <dimension ref="A1:AV72"/>
  <sheetViews>
    <sheetView view="pageLayout" workbookViewId="0" topLeftCell="A1">
      <selection activeCell="A71" sqref="A71:G71"/>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7" width="16.140625" style="1" customWidth="1"/>
    <col min="8" max="8" width="14.28125" style="1" hidden="1" customWidth="1"/>
    <col min="9" max="16384" width="9.140625" style="1" customWidth="1"/>
  </cols>
  <sheetData>
    <row r="1" spans="1:8" ht="12" customHeight="1">
      <c r="A1" s="288" t="s">
        <v>393</v>
      </c>
      <c r="B1" s="288"/>
      <c r="C1" s="288"/>
      <c r="D1" s="288"/>
      <c r="E1" s="288"/>
      <c r="F1" s="288"/>
      <c r="G1" s="288"/>
      <c r="H1" s="288"/>
    </row>
    <row r="2" spans="1:8" ht="12" customHeight="1">
      <c r="A2" s="288" t="s">
        <v>166</v>
      </c>
      <c r="B2" s="288"/>
      <c r="C2" s="288"/>
      <c r="D2" s="288"/>
      <c r="E2" s="288"/>
      <c r="F2" s="288"/>
      <c r="G2" s="288"/>
      <c r="H2" s="288"/>
    </row>
    <row r="3" spans="1:8" s="32" customFormat="1" ht="12" customHeight="1">
      <c r="A3" s="289" t="s">
        <v>275</v>
      </c>
      <c r="B3" s="289"/>
      <c r="C3" s="289"/>
      <c r="D3" s="289"/>
      <c r="E3" s="289"/>
      <c r="F3" s="289"/>
      <c r="G3" s="289"/>
      <c r="H3" s="31"/>
    </row>
    <row r="4" spans="1:8" s="32" customFormat="1" ht="12" customHeight="1">
      <c r="A4" s="291" t="s">
        <v>138</v>
      </c>
      <c r="B4" s="291"/>
      <c r="C4" s="291"/>
      <c r="D4" s="297"/>
      <c r="E4" s="294" t="s">
        <v>0</v>
      </c>
      <c r="F4" s="290" t="s">
        <v>137</v>
      </c>
      <c r="G4" s="291"/>
      <c r="H4" s="35"/>
    </row>
    <row r="5" spans="1:8" s="32" customFormat="1" ht="4.5" customHeight="1">
      <c r="A5" s="298"/>
      <c r="B5" s="298"/>
      <c r="C5" s="298"/>
      <c r="D5" s="299"/>
      <c r="E5" s="295"/>
      <c r="F5" s="292"/>
      <c r="G5" s="293"/>
      <c r="H5" s="35"/>
    </row>
    <row r="6" spans="1:8" s="32" customFormat="1" ht="12" customHeight="1">
      <c r="A6" s="298"/>
      <c r="B6" s="298"/>
      <c r="C6" s="298"/>
      <c r="D6" s="299"/>
      <c r="E6" s="295"/>
      <c r="F6" s="39" t="s">
        <v>139</v>
      </c>
      <c r="G6" s="34" t="s">
        <v>140</v>
      </c>
      <c r="H6" s="35"/>
    </row>
    <row r="7" spans="1:8" s="32" customFormat="1" ht="15" customHeight="1">
      <c r="A7" s="293"/>
      <c r="B7" s="293"/>
      <c r="C7" s="293"/>
      <c r="D7" s="300"/>
      <c r="E7" s="296"/>
      <c r="F7" s="36" t="s">
        <v>136</v>
      </c>
      <c r="G7" s="40" t="s">
        <v>141</v>
      </c>
      <c r="H7" s="35"/>
    </row>
    <row r="8" spans="1:8" s="32" customFormat="1" ht="8.25" customHeight="1">
      <c r="A8" s="41" t="s">
        <v>8</v>
      </c>
      <c r="B8" s="33" t="s">
        <v>8</v>
      </c>
      <c r="C8" s="33" t="s">
        <v>8</v>
      </c>
      <c r="D8" s="33"/>
      <c r="E8" s="33" t="s">
        <v>8</v>
      </c>
      <c r="F8" s="33" t="s">
        <v>8</v>
      </c>
      <c r="G8" s="33" t="s">
        <v>8</v>
      </c>
      <c r="H8" s="35"/>
    </row>
    <row r="9" spans="1:8" s="32" customFormat="1" ht="12" customHeight="1">
      <c r="A9" s="305" t="s">
        <v>165</v>
      </c>
      <c r="B9" s="305"/>
      <c r="C9" s="305"/>
      <c r="D9" s="306"/>
      <c r="E9" s="166">
        <v>196307380</v>
      </c>
      <c r="F9" s="164">
        <v>195680461</v>
      </c>
      <c r="G9" s="165">
        <v>626919</v>
      </c>
      <c r="H9" s="35"/>
    </row>
    <row r="10" spans="1:8" s="32" customFormat="1" ht="12" customHeight="1">
      <c r="A10" s="305" t="s">
        <v>150</v>
      </c>
      <c r="B10" s="305"/>
      <c r="C10" s="305"/>
      <c r="D10" s="306"/>
      <c r="E10" s="165">
        <v>87774501</v>
      </c>
      <c r="F10" s="165">
        <v>87774501</v>
      </c>
      <c r="G10" s="42" t="s">
        <v>392</v>
      </c>
      <c r="H10" s="35"/>
    </row>
    <row r="11" spans="1:8" s="32" customFormat="1" ht="14.25" customHeight="1">
      <c r="A11" s="305" t="s">
        <v>151</v>
      </c>
      <c r="B11" s="305"/>
      <c r="C11" s="305"/>
      <c r="D11" s="306"/>
      <c r="E11" s="164">
        <v>108532879</v>
      </c>
      <c r="F11" s="164">
        <v>107905960</v>
      </c>
      <c r="G11" s="165">
        <v>626919</v>
      </c>
      <c r="H11" s="35"/>
    </row>
    <row r="12" spans="1:48" s="44" customFormat="1" ht="6" customHeight="1">
      <c r="A12" s="45"/>
      <c r="B12" s="45"/>
      <c r="C12" s="45"/>
      <c r="D12" s="45"/>
      <c r="E12" s="46"/>
      <c r="F12" s="135"/>
      <c r="G12" s="136"/>
      <c r="H12" s="43"/>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row>
    <row r="13" spans="1:48" s="32" customFormat="1" ht="12" customHeight="1">
      <c r="A13" s="313" t="s">
        <v>142</v>
      </c>
      <c r="B13" s="313"/>
      <c r="C13" s="313"/>
      <c r="D13" s="314"/>
      <c r="E13" s="290" t="s">
        <v>0</v>
      </c>
      <c r="F13" s="307" t="s">
        <v>143</v>
      </c>
      <c r="G13" s="308"/>
      <c r="H13" s="35"/>
      <c r="I13" s="225"/>
      <c r="J13" s="226"/>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row>
    <row r="14" spans="1:48" s="32" customFormat="1" ht="6.75" customHeight="1">
      <c r="A14" s="301"/>
      <c r="B14" s="301"/>
      <c r="C14" s="301"/>
      <c r="D14" s="302"/>
      <c r="E14" s="312"/>
      <c r="F14" s="309"/>
      <c r="G14" s="298"/>
      <c r="H14" s="3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row>
    <row r="15" spans="1:8" s="32" customFormat="1" ht="15.75" customHeight="1">
      <c r="A15" s="301" t="s">
        <v>259</v>
      </c>
      <c r="B15" s="301"/>
      <c r="C15" s="301"/>
      <c r="D15" s="302"/>
      <c r="E15" s="312"/>
      <c r="F15" s="310"/>
      <c r="G15" s="311"/>
      <c r="H15" s="35"/>
    </row>
    <row r="16" spans="1:8" s="32" customFormat="1" ht="12" customHeight="1">
      <c r="A16" s="301" t="s">
        <v>168</v>
      </c>
      <c r="B16" s="301"/>
      <c r="C16" s="301"/>
      <c r="D16" s="302"/>
      <c r="E16" s="295"/>
      <c r="F16" s="36" t="s">
        <v>139</v>
      </c>
      <c r="G16" s="40" t="s">
        <v>144</v>
      </c>
      <c r="H16" s="35"/>
    </row>
    <row r="17" spans="1:8" s="32" customFormat="1" ht="12" customHeight="1">
      <c r="A17" s="303"/>
      <c r="B17" s="303"/>
      <c r="C17" s="303"/>
      <c r="D17" s="304"/>
      <c r="E17" s="296"/>
      <c r="F17" s="36" t="s">
        <v>136</v>
      </c>
      <c r="G17" s="40" t="s">
        <v>145</v>
      </c>
      <c r="H17" s="35"/>
    </row>
    <row r="18" spans="1:8" s="32" customFormat="1" ht="5.25" customHeight="1">
      <c r="A18" s="33" t="s">
        <v>8</v>
      </c>
      <c r="B18" s="33" t="s">
        <v>8</v>
      </c>
      <c r="C18" s="33" t="s">
        <v>8</v>
      </c>
      <c r="D18" s="33"/>
      <c r="E18" s="33" t="s">
        <v>8</v>
      </c>
      <c r="F18" s="33" t="s">
        <v>8</v>
      </c>
      <c r="G18" s="33" t="s">
        <v>8</v>
      </c>
      <c r="H18" s="35"/>
    </row>
    <row r="19" spans="1:8" s="32" customFormat="1" ht="9.75" customHeight="1">
      <c r="A19" s="284" t="s">
        <v>39</v>
      </c>
      <c r="B19" s="284"/>
      <c r="C19" s="284"/>
      <c r="D19" s="184"/>
      <c r="E19" s="163">
        <v>115447852</v>
      </c>
      <c r="F19" s="164">
        <v>45969666</v>
      </c>
      <c r="G19" s="165">
        <v>69478186</v>
      </c>
      <c r="H19" s="35"/>
    </row>
    <row r="20" spans="1:8" s="32" customFormat="1" ht="9.75" customHeight="1">
      <c r="A20" s="284" t="s">
        <v>150</v>
      </c>
      <c r="B20" s="284"/>
      <c r="C20" s="284"/>
      <c r="D20" s="184"/>
      <c r="E20" s="166">
        <v>28512886</v>
      </c>
      <c r="F20" s="165">
        <v>14238615</v>
      </c>
      <c r="G20" s="165">
        <v>14274271</v>
      </c>
      <c r="H20" s="35"/>
    </row>
    <row r="21" spans="1:8" s="32" customFormat="1" ht="9.75" customHeight="1">
      <c r="A21" s="284" t="s">
        <v>151</v>
      </c>
      <c r="B21" s="284"/>
      <c r="C21" s="284"/>
      <c r="D21" s="184"/>
      <c r="E21" s="163">
        <v>86934966</v>
      </c>
      <c r="F21" s="164">
        <v>31731051</v>
      </c>
      <c r="G21" s="165">
        <v>55203915</v>
      </c>
      <c r="H21" s="35"/>
    </row>
    <row r="22" spans="1:8" s="32" customFormat="1" ht="9.75" customHeight="1">
      <c r="A22" s="284" t="s">
        <v>41</v>
      </c>
      <c r="B22" s="284"/>
      <c r="C22" s="284"/>
      <c r="D22" s="184"/>
      <c r="E22" s="166">
        <v>44696825</v>
      </c>
      <c r="F22" s="165">
        <v>22815564</v>
      </c>
      <c r="G22" s="165">
        <v>21881261</v>
      </c>
      <c r="H22" s="35"/>
    </row>
    <row r="23" spans="1:8" s="32" customFormat="1" ht="9.75" customHeight="1">
      <c r="A23" s="284" t="s">
        <v>150</v>
      </c>
      <c r="B23" s="284"/>
      <c r="C23" s="284"/>
      <c r="D23" s="184"/>
      <c r="E23" s="166">
        <v>25678161</v>
      </c>
      <c r="F23" s="165">
        <v>20481033</v>
      </c>
      <c r="G23" s="165">
        <v>5197128</v>
      </c>
      <c r="H23" s="35"/>
    </row>
    <row r="24" spans="1:8" s="32" customFormat="1" ht="9.75" customHeight="1">
      <c r="A24" s="284" t="s">
        <v>151</v>
      </c>
      <c r="B24" s="284"/>
      <c r="C24" s="284"/>
      <c r="D24" s="184"/>
      <c r="E24" s="166">
        <v>19018664</v>
      </c>
      <c r="F24" s="165">
        <v>2334531</v>
      </c>
      <c r="G24" s="165">
        <v>16684133</v>
      </c>
      <c r="H24" s="35"/>
    </row>
    <row r="25" spans="1:8" s="32" customFormat="1" ht="9.75" customHeight="1">
      <c r="A25" s="287" t="s">
        <v>146</v>
      </c>
      <c r="B25" s="287"/>
      <c r="C25" s="287"/>
      <c r="D25" s="61"/>
      <c r="E25" s="37"/>
      <c r="F25" s="38"/>
      <c r="G25" s="38"/>
      <c r="H25" s="35"/>
    </row>
    <row r="26" spans="1:8" s="32" customFormat="1" ht="9.75" customHeight="1">
      <c r="A26" s="284" t="s">
        <v>152</v>
      </c>
      <c r="B26" s="284"/>
      <c r="C26" s="284"/>
      <c r="D26" s="184"/>
      <c r="E26" s="166">
        <v>49613111</v>
      </c>
      <c r="F26" s="165">
        <v>41381667</v>
      </c>
      <c r="G26" s="165">
        <v>8231444</v>
      </c>
      <c r="H26" s="35"/>
    </row>
    <row r="27" spans="1:8" s="32" customFormat="1" ht="9.75" customHeight="1">
      <c r="A27" s="284" t="s">
        <v>153</v>
      </c>
      <c r="B27" s="284"/>
      <c r="C27" s="284"/>
      <c r="D27" s="184"/>
      <c r="E27" s="166">
        <v>43395096</v>
      </c>
      <c r="F27" s="165">
        <v>40615936</v>
      </c>
      <c r="G27" s="165">
        <v>2779160</v>
      </c>
      <c r="H27" s="35"/>
    </row>
    <row r="28" spans="1:8" s="32" customFormat="1" ht="9.75" customHeight="1">
      <c r="A28" s="284" t="s">
        <v>154</v>
      </c>
      <c r="B28" s="284"/>
      <c r="C28" s="284"/>
      <c r="D28" s="184"/>
      <c r="E28" s="166">
        <v>6218015</v>
      </c>
      <c r="F28" s="165">
        <v>765731</v>
      </c>
      <c r="G28" s="165">
        <v>5452284</v>
      </c>
      <c r="H28" s="35"/>
    </row>
    <row r="29" spans="1:8" s="32" customFormat="1" ht="9.75" customHeight="1">
      <c r="A29" s="287" t="s">
        <v>362</v>
      </c>
      <c r="B29" s="287"/>
      <c r="C29" s="287"/>
      <c r="D29" s="61"/>
      <c r="E29" s="37"/>
      <c r="F29" s="38"/>
      <c r="G29" s="38"/>
      <c r="H29" s="35"/>
    </row>
    <row r="30" spans="1:8" s="32" customFormat="1" ht="9.75" customHeight="1">
      <c r="A30" s="284" t="s">
        <v>363</v>
      </c>
      <c r="B30" s="284"/>
      <c r="C30" s="284"/>
      <c r="D30" s="184"/>
      <c r="E30" s="166">
        <v>21198585</v>
      </c>
      <c r="F30" s="165">
        <v>20963999</v>
      </c>
      <c r="G30" s="165">
        <v>234586</v>
      </c>
      <c r="H30" s="35"/>
    </row>
    <row r="31" spans="1:8" s="32" customFormat="1" ht="9.75" customHeight="1">
      <c r="A31" s="284" t="s">
        <v>158</v>
      </c>
      <c r="B31" s="284"/>
      <c r="C31" s="284"/>
      <c r="D31" s="184"/>
      <c r="E31" s="166">
        <v>20732081</v>
      </c>
      <c r="F31" s="165">
        <v>20732081</v>
      </c>
      <c r="G31" s="165" t="s">
        <v>348</v>
      </c>
      <c r="H31" s="35"/>
    </row>
    <row r="32" spans="1:14" s="32" customFormat="1" ht="9.75" customHeight="1">
      <c r="A32" s="284" t="s">
        <v>159</v>
      </c>
      <c r="B32" s="284"/>
      <c r="C32" s="284"/>
      <c r="D32" s="184"/>
      <c r="E32" s="166">
        <v>466504</v>
      </c>
      <c r="F32" s="165">
        <v>231918</v>
      </c>
      <c r="G32" s="165">
        <v>234586</v>
      </c>
      <c r="H32" s="35"/>
      <c r="N32" s="234"/>
    </row>
    <row r="33" spans="1:8" s="32" customFormat="1" ht="9.75" customHeight="1">
      <c r="A33" s="284" t="s">
        <v>155</v>
      </c>
      <c r="B33" s="284"/>
      <c r="C33" s="284"/>
      <c r="D33" s="184"/>
      <c r="E33" s="163">
        <v>997738203</v>
      </c>
      <c r="F33" s="164">
        <v>544019110</v>
      </c>
      <c r="G33" s="164">
        <v>453719093</v>
      </c>
      <c r="H33" s="35"/>
    </row>
    <row r="34" spans="1:8" s="32" customFormat="1" ht="9.75" customHeight="1">
      <c r="A34" s="284" t="s">
        <v>324</v>
      </c>
      <c r="B34" s="284"/>
      <c r="C34" s="284"/>
      <c r="D34" s="184"/>
      <c r="E34" s="163">
        <v>105350701</v>
      </c>
      <c r="F34" s="165">
        <v>100362700</v>
      </c>
      <c r="G34" s="165">
        <v>4988001</v>
      </c>
      <c r="H34" s="35"/>
    </row>
    <row r="35" spans="1:8" s="32" customFormat="1" ht="9.75" customHeight="1">
      <c r="A35" s="284" t="s">
        <v>325</v>
      </c>
      <c r="B35" s="284"/>
      <c r="C35" s="284"/>
      <c r="D35" s="184"/>
      <c r="E35" s="163">
        <v>892387502</v>
      </c>
      <c r="F35" s="164">
        <v>443656410</v>
      </c>
      <c r="G35" s="164">
        <v>448731092</v>
      </c>
      <c r="H35" s="35"/>
    </row>
    <row r="36" spans="1:8" s="32" customFormat="1" ht="9.75" customHeight="1">
      <c r="A36" s="287" t="s">
        <v>357</v>
      </c>
      <c r="B36" s="287"/>
      <c r="C36" s="287"/>
      <c r="D36" s="61"/>
      <c r="E36" s="37"/>
      <c r="F36" s="38"/>
      <c r="G36" s="38" t="s">
        <v>8</v>
      </c>
      <c r="H36" s="35"/>
    </row>
    <row r="37" spans="1:8" s="32" customFormat="1" ht="9.75" customHeight="1">
      <c r="A37" s="284" t="s">
        <v>290</v>
      </c>
      <c r="B37" s="284"/>
      <c r="C37" s="284"/>
      <c r="D37" s="184"/>
      <c r="E37" s="163">
        <v>959071823</v>
      </c>
      <c r="F37" s="164">
        <v>507948829</v>
      </c>
      <c r="G37" s="164">
        <v>451122994</v>
      </c>
      <c r="H37" s="35"/>
    </row>
    <row r="38" spans="1:8" s="32" customFormat="1" ht="9.75" customHeight="1">
      <c r="A38" s="284" t="s">
        <v>156</v>
      </c>
      <c r="B38" s="284"/>
      <c r="C38" s="284"/>
      <c r="D38" s="184"/>
      <c r="E38" s="166">
        <v>66684321</v>
      </c>
      <c r="F38" s="165">
        <v>64292419</v>
      </c>
      <c r="G38" s="165">
        <v>2391902</v>
      </c>
      <c r="H38" s="35"/>
    </row>
    <row r="39" spans="1:8" s="32" customFormat="1" ht="9.75" customHeight="1">
      <c r="A39" s="284" t="s">
        <v>157</v>
      </c>
      <c r="B39" s="284"/>
      <c r="C39" s="284"/>
      <c r="D39" s="184"/>
      <c r="E39" s="163">
        <v>892387502</v>
      </c>
      <c r="F39" s="164">
        <v>443656410</v>
      </c>
      <c r="G39" s="164">
        <v>448731092</v>
      </c>
      <c r="H39" s="35"/>
    </row>
    <row r="40" spans="1:8" s="32" customFormat="1" ht="9.75" customHeight="1">
      <c r="A40" s="284" t="s">
        <v>326</v>
      </c>
      <c r="B40" s="284"/>
      <c r="C40" s="284"/>
      <c r="D40" s="184"/>
      <c r="E40" s="163">
        <v>211722440</v>
      </c>
      <c r="F40" s="164">
        <v>143566883</v>
      </c>
      <c r="G40" s="165">
        <v>68155557</v>
      </c>
      <c r="H40" s="35"/>
    </row>
    <row r="41" spans="1:8" s="32" customFormat="1" ht="9.75" customHeight="1">
      <c r="A41" s="284" t="s">
        <v>360</v>
      </c>
      <c r="B41" s="284"/>
      <c r="C41" s="284"/>
      <c r="D41" s="184"/>
      <c r="E41" s="166">
        <v>11392512</v>
      </c>
      <c r="F41" s="165">
        <v>10751555</v>
      </c>
      <c r="G41" s="165">
        <v>640957</v>
      </c>
      <c r="H41" s="35"/>
    </row>
    <row r="42" spans="1:8" s="32" customFormat="1" ht="9.75" customHeight="1">
      <c r="A42" s="284" t="s">
        <v>361</v>
      </c>
      <c r="B42" s="284"/>
      <c r="C42" s="284"/>
      <c r="D42" s="184"/>
      <c r="E42" s="163">
        <v>200329928</v>
      </c>
      <c r="F42" s="164">
        <v>132815328</v>
      </c>
      <c r="G42" s="165">
        <v>67514600</v>
      </c>
      <c r="H42" s="35"/>
    </row>
    <row r="43" spans="1:8" s="32" customFormat="1" ht="9.75" customHeight="1">
      <c r="A43" s="284" t="s">
        <v>323</v>
      </c>
      <c r="B43" s="284"/>
      <c r="C43" s="284"/>
      <c r="D43" s="184"/>
      <c r="E43" s="166">
        <v>38666380</v>
      </c>
      <c r="F43" s="165">
        <v>36070281</v>
      </c>
      <c r="G43" s="165">
        <v>2596099</v>
      </c>
      <c r="H43" s="35"/>
    </row>
    <row r="44" spans="1:8" s="32" customFormat="1" ht="9.75" customHeight="1">
      <c r="A44" s="284" t="s">
        <v>150</v>
      </c>
      <c r="B44" s="284"/>
      <c r="C44" s="284"/>
      <c r="D44" s="184"/>
      <c r="E44" s="166">
        <v>38666380</v>
      </c>
      <c r="F44" s="165">
        <v>36070281</v>
      </c>
      <c r="G44" s="165">
        <v>2596099</v>
      </c>
      <c r="H44" s="35"/>
    </row>
    <row r="45" spans="1:8" s="32" customFormat="1" ht="9.75" customHeight="1">
      <c r="A45" s="287" t="s">
        <v>359</v>
      </c>
      <c r="B45" s="287"/>
      <c r="C45" s="287"/>
      <c r="D45" s="61"/>
      <c r="E45" s="37"/>
      <c r="F45" s="38"/>
      <c r="G45" s="38"/>
      <c r="H45" s="35"/>
    </row>
    <row r="46" spans="1:8" s="32" customFormat="1" ht="9.75" customHeight="1">
      <c r="A46" s="287" t="s">
        <v>358</v>
      </c>
      <c r="B46" s="287"/>
      <c r="C46" s="287"/>
      <c r="D46" s="61"/>
      <c r="E46" s="37"/>
      <c r="F46" s="38"/>
      <c r="G46" s="38"/>
      <c r="H46" s="35"/>
    </row>
    <row r="47" spans="1:8" s="32" customFormat="1" ht="9.75" customHeight="1">
      <c r="A47" s="284" t="s">
        <v>327</v>
      </c>
      <c r="B47" s="284"/>
      <c r="C47" s="284"/>
      <c r="D47" s="184"/>
      <c r="E47" s="166">
        <v>910829549</v>
      </c>
      <c r="F47" s="164">
        <v>899624977</v>
      </c>
      <c r="G47" s="165">
        <v>11204572</v>
      </c>
      <c r="H47" s="35"/>
    </row>
    <row r="48" spans="1:8" s="32" customFormat="1" ht="9.75" customHeight="1">
      <c r="A48" s="284" t="s">
        <v>156</v>
      </c>
      <c r="B48" s="284"/>
      <c r="C48" s="284"/>
      <c r="D48" s="61"/>
      <c r="E48" s="166">
        <v>891233856</v>
      </c>
      <c r="F48" s="165">
        <v>883493285</v>
      </c>
      <c r="G48" s="165">
        <v>7740571</v>
      </c>
      <c r="H48" s="35"/>
    </row>
    <row r="49" spans="1:8" s="32" customFormat="1" ht="9.75" customHeight="1">
      <c r="A49" s="284" t="s">
        <v>157</v>
      </c>
      <c r="B49" s="284"/>
      <c r="C49" s="284"/>
      <c r="D49" s="184"/>
      <c r="E49" s="166">
        <v>19595693</v>
      </c>
      <c r="F49" s="165">
        <v>16131692</v>
      </c>
      <c r="G49" s="165">
        <v>3464001</v>
      </c>
      <c r="H49" s="35"/>
    </row>
    <row r="50" spans="1:8" s="32" customFormat="1" ht="9.75" customHeight="1">
      <c r="A50" s="284" t="s">
        <v>40</v>
      </c>
      <c r="B50" s="284"/>
      <c r="C50" s="284"/>
      <c r="D50" s="184"/>
      <c r="E50" s="166">
        <v>838894</v>
      </c>
      <c r="F50" s="165">
        <v>838894</v>
      </c>
      <c r="G50" s="167" t="s">
        <v>348</v>
      </c>
      <c r="H50" s="35"/>
    </row>
    <row r="51" spans="1:8" s="32" customFormat="1" ht="9.75" customHeight="1">
      <c r="A51" s="284" t="s">
        <v>150</v>
      </c>
      <c r="B51" s="284"/>
      <c r="C51" s="284"/>
      <c r="D51" s="184"/>
      <c r="E51" s="166">
        <v>740444</v>
      </c>
      <c r="F51" s="165">
        <v>740444</v>
      </c>
      <c r="G51" s="165" t="s">
        <v>348</v>
      </c>
      <c r="H51" s="35"/>
    </row>
    <row r="52" spans="1:8" s="32" customFormat="1" ht="9.75" customHeight="1">
      <c r="A52" s="284" t="s">
        <v>151</v>
      </c>
      <c r="B52" s="284"/>
      <c r="C52" s="284"/>
      <c r="D52" s="184"/>
      <c r="E52" s="166">
        <v>98450</v>
      </c>
      <c r="F52" s="165">
        <v>98450</v>
      </c>
      <c r="G52" s="165" t="s">
        <v>348</v>
      </c>
      <c r="H52" s="35"/>
    </row>
    <row r="53" spans="1:8" s="32" customFormat="1" ht="9.75" customHeight="1">
      <c r="A53" s="284" t="s">
        <v>160</v>
      </c>
      <c r="B53" s="284"/>
      <c r="C53" s="284"/>
      <c r="D53" s="184"/>
      <c r="E53" s="166">
        <v>81679477</v>
      </c>
      <c r="F53" s="165">
        <v>43277845</v>
      </c>
      <c r="G53" s="165">
        <v>38401632</v>
      </c>
      <c r="H53" s="35"/>
    </row>
    <row r="54" spans="1:8" s="32" customFormat="1" ht="9.75" customHeight="1">
      <c r="A54" s="284" t="s">
        <v>364</v>
      </c>
      <c r="B54" s="284"/>
      <c r="C54" s="284"/>
      <c r="D54" s="184"/>
      <c r="E54" s="166">
        <v>38412400</v>
      </c>
      <c r="F54" s="165">
        <v>32375445</v>
      </c>
      <c r="G54" s="165">
        <v>6036955</v>
      </c>
      <c r="H54" s="35"/>
    </row>
    <row r="55" spans="1:8" s="32" customFormat="1" ht="9.75" customHeight="1">
      <c r="A55" s="284" t="s">
        <v>365</v>
      </c>
      <c r="B55" s="284"/>
      <c r="C55" s="284"/>
      <c r="D55" s="184"/>
      <c r="E55" s="163">
        <v>43267077</v>
      </c>
      <c r="F55" s="164">
        <v>10902400</v>
      </c>
      <c r="G55" s="164">
        <v>32364677</v>
      </c>
      <c r="H55" s="35"/>
    </row>
    <row r="56" spans="1:8" s="32" customFormat="1" ht="9.75" customHeight="1">
      <c r="A56" s="284" t="s">
        <v>161</v>
      </c>
      <c r="B56" s="284"/>
      <c r="C56" s="284"/>
      <c r="D56" s="184"/>
      <c r="E56" s="163">
        <v>2200843911</v>
      </c>
      <c r="F56" s="164">
        <v>1597927723</v>
      </c>
      <c r="G56" s="135">
        <v>602916188</v>
      </c>
      <c r="H56" s="35"/>
    </row>
    <row r="57" spans="1:8" s="32" customFormat="1" ht="9.75" customHeight="1">
      <c r="A57" s="284" t="s">
        <v>150</v>
      </c>
      <c r="B57" s="284"/>
      <c r="C57" s="284"/>
      <c r="D57" s="184"/>
      <c r="E57" s="163">
        <v>1133323544</v>
      </c>
      <c r="F57" s="164">
        <v>1092307458</v>
      </c>
      <c r="G57" s="164">
        <v>41016086</v>
      </c>
      <c r="H57" s="35"/>
    </row>
    <row r="58" spans="1:8" s="32" customFormat="1" ht="9.75" customHeight="1">
      <c r="A58" s="284" t="s">
        <v>151</v>
      </c>
      <c r="B58" s="284"/>
      <c r="C58" s="284"/>
      <c r="D58" s="184"/>
      <c r="E58" s="163">
        <v>1067520367</v>
      </c>
      <c r="F58" s="135">
        <v>505620265</v>
      </c>
      <c r="G58" s="135">
        <v>561900102</v>
      </c>
      <c r="H58" s="35"/>
    </row>
    <row r="59" spans="1:8" s="32" customFormat="1" ht="9.75" customHeight="1">
      <c r="A59" s="284" t="s">
        <v>162</v>
      </c>
      <c r="B59" s="284"/>
      <c r="C59" s="284"/>
      <c r="D59" s="184"/>
      <c r="E59" s="163">
        <v>42980706</v>
      </c>
      <c r="F59" s="164">
        <v>42980706</v>
      </c>
      <c r="G59" s="164" t="s">
        <v>392</v>
      </c>
      <c r="H59" s="35"/>
    </row>
    <row r="60" spans="1:8" s="203" customFormat="1" ht="9.75" customHeight="1">
      <c r="A60" s="286" t="s">
        <v>163</v>
      </c>
      <c r="B60" s="286"/>
      <c r="C60" s="286"/>
      <c r="D60" s="120"/>
      <c r="E60" s="171">
        <v>2243824617</v>
      </c>
      <c r="F60" s="68">
        <v>1640908429</v>
      </c>
      <c r="G60" s="68">
        <v>602916188</v>
      </c>
      <c r="H60" s="202"/>
    </row>
    <row r="61" spans="1:8" s="234" customFormat="1" ht="9.75" customHeight="1">
      <c r="A61" s="284" t="s">
        <v>164</v>
      </c>
      <c r="B61" s="284"/>
      <c r="C61" s="284"/>
      <c r="D61" s="184"/>
      <c r="E61" s="163">
        <v>2047517237</v>
      </c>
      <c r="F61" s="164">
        <v>1445227968</v>
      </c>
      <c r="G61" s="135">
        <v>602289269</v>
      </c>
      <c r="H61" s="35"/>
    </row>
    <row r="62" spans="1:8" s="234" customFormat="1" ht="9.75" customHeight="1">
      <c r="A62" s="284" t="s">
        <v>150</v>
      </c>
      <c r="B62" s="284"/>
      <c r="C62" s="284"/>
      <c r="D62" s="184"/>
      <c r="E62" s="163">
        <v>1045549043</v>
      </c>
      <c r="F62" s="135">
        <v>1004532957</v>
      </c>
      <c r="G62" s="135">
        <v>41016086</v>
      </c>
      <c r="H62" s="35"/>
    </row>
    <row r="63" spans="1:8" s="234" customFormat="1" ht="9.75" customHeight="1">
      <c r="A63" s="284" t="s">
        <v>151</v>
      </c>
      <c r="B63" s="284"/>
      <c r="C63" s="284"/>
      <c r="D63" s="184"/>
      <c r="E63" s="135">
        <v>1001968194</v>
      </c>
      <c r="F63" s="135">
        <v>440695011</v>
      </c>
      <c r="G63" s="135">
        <v>561273183</v>
      </c>
      <c r="H63" s="35"/>
    </row>
    <row r="64" spans="1:9" s="234" customFormat="1" ht="13.5" customHeight="1">
      <c r="A64" s="9" t="s">
        <v>42</v>
      </c>
      <c r="B64" s="9"/>
      <c r="C64" s="9"/>
      <c r="D64" s="9"/>
      <c r="E64" s="9"/>
      <c r="F64" s="9"/>
      <c r="G64" s="9"/>
      <c r="H64" s="9"/>
      <c r="I64" s="9"/>
    </row>
    <row r="65" spans="1:8" s="48" customFormat="1" ht="8.25" customHeight="1">
      <c r="A65" s="283" t="s">
        <v>317</v>
      </c>
      <c r="B65" s="283"/>
      <c r="C65" s="283"/>
      <c r="D65" s="283"/>
      <c r="E65" s="283"/>
      <c r="F65" s="283"/>
      <c r="G65" s="283"/>
      <c r="H65" s="47"/>
    </row>
    <row r="66" spans="1:8" s="48" customFormat="1" ht="8.25" customHeight="1">
      <c r="A66" s="283" t="s">
        <v>382</v>
      </c>
      <c r="B66" s="283"/>
      <c r="C66" s="283"/>
      <c r="D66" s="283"/>
      <c r="E66" s="283"/>
      <c r="F66" s="283"/>
      <c r="G66" s="283"/>
      <c r="H66" s="47"/>
    </row>
    <row r="67" spans="1:8" s="48" customFormat="1" ht="7.5">
      <c r="A67" s="285" t="s">
        <v>383</v>
      </c>
      <c r="B67" s="285"/>
      <c r="C67" s="285"/>
      <c r="D67" s="285"/>
      <c r="E67" s="285"/>
      <c r="F67" s="285"/>
      <c r="G67" s="285"/>
      <c r="H67" s="47"/>
    </row>
    <row r="68" spans="1:8" s="48" customFormat="1" ht="7.5">
      <c r="A68" s="285" t="s">
        <v>147</v>
      </c>
      <c r="B68" s="285"/>
      <c r="C68" s="285"/>
      <c r="D68" s="285"/>
      <c r="E68" s="285"/>
      <c r="F68" s="285"/>
      <c r="G68" s="285"/>
      <c r="H68" s="47"/>
    </row>
    <row r="69" spans="1:8" s="48" customFormat="1" ht="7.5">
      <c r="A69" s="285" t="s">
        <v>316</v>
      </c>
      <c r="B69" s="285"/>
      <c r="C69" s="285"/>
      <c r="D69" s="285"/>
      <c r="E69" s="285"/>
      <c r="F69" s="285"/>
      <c r="G69" s="285"/>
      <c r="H69" s="47"/>
    </row>
    <row r="70" spans="1:8" s="48" customFormat="1" ht="7.5">
      <c r="A70" s="285" t="s">
        <v>367</v>
      </c>
      <c r="B70" s="285"/>
      <c r="C70" s="285"/>
      <c r="D70" s="285"/>
      <c r="E70" s="285"/>
      <c r="F70" s="285"/>
      <c r="G70" s="285"/>
      <c r="H70" s="47"/>
    </row>
    <row r="71" spans="1:8" s="48" customFormat="1" ht="7.5">
      <c r="A71" s="285" t="s">
        <v>148</v>
      </c>
      <c r="B71" s="285"/>
      <c r="C71" s="285"/>
      <c r="D71" s="285"/>
      <c r="E71" s="285"/>
      <c r="F71" s="285"/>
      <c r="G71" s="285"/>
      <c r="H71" s="47"/>
    </row>
    <row r="72" spans="1:8" s="48" customFormat="1" ht="7.5">
      <c r="A72" s="285" t="s">
        <v>149</v>
      </c>
      <c r="B72" s="285"/>
      <c r="C72" s="285"/>
      <c r="D72" s="285"/>
      <c r="E72" s="285"/>
      <c r="F72" s="285"/>
      <c r="G72" s="285"/>
      <c r="H72" s="47"/>
    </row>
  </sheetData>
  <sheetProtection/>
  <mergeCells count="67">
    <mergeCell ref="A1:H1"/>
    <mergeCell ref="A2:H2"/>
    <mergeCell ref="A3:G3"/>
    <mergeCell ref="A4:D7"/>
    <mergeCell ref="E4:E7"/>
    <mergeCell ref="F4:G5"/>
    <mergeCell ref="A9:D9"/>
    <mergeCell ref="A10:D10"/>
    <mergeCell ref="A11:D11"/>
    <mergeCell ref="A13:D14"/>
    <mergeCell ref="E13:E17"/>
    <mergeCell ref="F13:G15"/>
    <mergeCell ref="A15:D15"/>
    <mergeCell ref="A16:D17"/>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67:G67"/>
    <mergeCell ref="A55:C55"/>
    <mergeCell ref="A56:C56"/>
    <mergeCell ref="A57:C57"/>
    <mergeCell ref="A58:C58"/>
    <mergeCell ref="A59:C59"/>
    <mergeCell ref="A60:C60"/>
    <mergeCell ref="A68:G68"/>
    <mergeCell ref="A69:G69"/>
    <mergeCell ref="A70:G70"/>
    <mergeCell ref="A71:G71"/>
    <mergeCell ref="A72:G72"/>
    <mergeCell ref="A61:C61"/>
    <mergeCell ref="A62:C62"/>
    <mergeCell ref="A63:C63"/>
    <mergeCell ref="A65:G65"/>
    <mergeCell ref="A66:G66"/>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&amp;C9</oddFooter>
  </headerFooter>
</worksheet>
</file>

<file path=xl/worksheets/sheet3.xml><?xml version="1.0" encoding="utf-8"?>
<worksheet xmlns="http://schemas.openxmlformats.org/spreadsheetml/2006/main" xmlns:r="http://schemas.openxmlformats.org/officeDocument/2006/relationships">
  <dimension ref="A1:H64"/>
  <sheetViews>
    <sheetView view="pageLayout" workbookViewId="0" topLeftCell="A1">
      <selection activeCell="A60" sqref="A60:H60"/>
    </sheetView>
  </sheetViews>
  <sheetFormatPr defaultColWidth="13.8515625" defaultRowHeight="12.75"/>
  <cols>
    <col min="1" max="3" width="13.8515625" style="52" customWidth="1"/>
    <col min="4" max="4" width="0.85546875" style="52" customWidth="1"/>
    <col min="5" max="8" width="12.00390625" style="52" customWidth="1"/>
    <col min="9" max="16384" width="13.8515625" style="52" customWidth="1"/>
  </cols>
  <sheetData>
    <row r="1" spans="1:8" ht="15.75" customHeight="1">
      <c r="A1" s="316"/>
      <c r="B1" s="316"/>
      <c r="C1" s="316"/>
      <c r="D1" s="316"/>
      <c r="E1" s="316"/>
      <c r="F1" s="316"/>
      <c r="G1" s="316"/>
      <c r="H1" s="316"/>
    </row>
    <row r="2" spans="1:8" ht="12" customHeight="1">
      <c r="A2" s="317" t="s">
        <v>169</v>
      </c>
      <c r="B2" s="317"/>
      <c r="C2" s="317"/>
      <c r="D2" s="317"/>
      <c r="E2" s="317"/>
      <c r="F2" s="317"/>
      <c r="G2" s="317"/>
      <c r="H2" s="317"/>
    </row>
    <row r="3" spans="1:8" ht="11.25" customHeight="1">
      <c r="A3" s="317" t="s">
        <v>394</v>
      </c>
      <c r="B3" s="317"/>
      <c r="C3" s="317"/>
      <c r="D3" s="317"/>
      <c r="E3" s="317"/>
      <c r="F3" s="317"/>
      <c r="G3" s="317"/>
      <c r="H3" s="317"/>
    </row>
    <row r="4" spans="1:8" ht="11.25" customHeight="1">
      <c r="A4" s="317" t="s">
        <v>37</v>
      </c>
      <c r="B4" s="327"/>
      <c r="C4" s="327"/>
      <c r="D4" s="327"/>
      <c r="E4" s="327"/>
      <c r="F4" s="327"/>
      <c r="G4" s="327"/>
      <c r="H4" s="327"/>
    </row>
    <row r="5" spans="1:8" ht="11.25" customHeight="1">
      <c r="A5" s="328" t="s">
        <v>275</v>
      </c>
      <c r="B5" s="329"/>
      <c r="C5" s="329"/>
      <c r="D5" s="329"/>
      <c r="E5" s="329"/>
      <c r="F5" s="329"/>
      <c r="G5" s="329"/>
      <c r="H5" s="329"/>
    </row>
    <row r="6" spans="1:8" ht="11.25" customHeight="1">
      <c r="A6" s="291" t="s">
        <v>257</v>
      </c>
      <c r="B6" s="291"/>
      <c r="C6" s="291"/>
      <c r="D6" s="297"/>
      <c r="E6" s="294" t="s">
        <v>0</v>
      </c>
      <c r="F6" s="325" t="s">
        <v>137</v>
      </c>
      <c r="G6" s="326"/>
      <c r="H6" s="326"/>
    </row>
    <row r="7" spans="1:8" ht="14.25" customHeight="1">
      <c r="A7" s="298"/>
      <c r="B7" s="298"/>
      <c r="C7" s="298"/>
      <c r="D7" s="299"/>
      <c r="E7" s="295"/>
      <c r="F7" s="294" t="s">
        <v>318</v>
      </c>
      <c r="G7" s="294" t="s">
        <v>319</v>
      </c>
      <c r="H7" s="290" t="s">
        <v>320</v>
      </c>
    </row>
    <row r="8" spans="1:8" ht="18.75" customHeight="1">
      <c r="A8" s="298"/>
      <c r="B8" s="298"/>
      <c r="C8" s="298"/>
      <c r="D8" s="299"/>
      <c r="E8" s="295"/>
      <c r="F8" s="295"/>
      <c r="G8" s="295"/>
      <c r="H8" s="312"/>
    </row>
    <row r="9" spans="1:8" ht="18" customHeight="1">
      <c r="A9" s="298"/>
      <c r="B9" s="298"/>
      <c r="C9" s="298"/>
      <c r="D9" s="299"/>
      <c r="E9" s="295"/>
      <c r="F9" s="295"/>
      <c r="G9" s="295"/>
      <c r="H9" s="312"/>
    </row>
    <row r="10" spans="1:8" ht="16.5" customHeight="1">
      <c r="A10" s="298"/>
      <c r="B10" s="298"/>
      <c r="C10" s="298"/>
      <c r="D10" s="299"/>
      <c r="E10" s="295"/>
      <c r="F10" s="295"/>
      <c r="G10" s="295"/>
      <c r="H10" s="312"/>
    </row>
    <row r="11" spans="1:8" ht="9" customHeight="1">
      <c r="A11" s="311"/>
      <c r="B11" s="311"/>
      <c r="C11" s="311"/>
      <c r="D11" s="318"/>
      <c r="E11" s="323"/>
      <c r="F11" s="323"/>
      <c r="G11" s="323"/>
      <c r="H11" s="324"/>
    </row>
    <row r="12" spans="1:4" ht="3" customHeight="1">
      <c r="A12" s="305" t="s">
        <v>165</v>
      </c>
      <c r="B12" s="305"/>
      <c r="C12" s="305"/>
      <c r="D12" s="186"/>
    </row>
    <row r="13" spans="1:8" ht="11.25" customHeight="1">
      <c r="A13" s="305"/>
      <c r="B13" s="305"/>
      <c r="C13" s="305"/>
      <c r="D13" s="186"/>
      <c r="E13" s="168">
        <v>88144700</v>
      </c>
      <c r="F13" s="169">
        <v>3345819</v>
      </c>
      <c r="G13" s="169">
        <v>71424390</v>
      </c>
      <c r="H13" s="169">
        <v>13374491</v>
      </c>
    </row>
    <row r="14" spans="1:8" ht="2.25" customHeight="1">
      <c r="A14" s="322"/>
      <c r="B14" s="322"/>
      <c r="C14" s="322"/>
      <c r="D14" s="186"/>
      <c r="E14" s="121"/>
      <c r="F14" s="121"/>
      <c r="G14" s="121"/>
      <c r="H14" s="121"/>
    </row>
    <row r="15" spans="1:8" ht="9.75" customHeight="1">
      <c r="A15" s="298" t="s">
        <v>8</v>
      </c>
      <c r="B15" s="298"/>
      <c r="C15" s="298"/>
      <c r="D15" s="299"/>
      <c r="E15" s="297" t="s">
        <v>0</v>
      </c>
      <c r="F15" s="325" t="s">
        <v>170</v>
      </c>
      <c r="G15" s="326"/>
      <c r="H15" s="326"/>
    </row>
    <row r="16" spans="1:8" ht="9.75" customHeight="1">
      <c r="A16" s="298" t="s">
        <v>142</v>
      </c>
      <c r="B16" s="298"/>
      <c r="C16" s="298"/>
      <c r="D16" s="299"/>
      <c r="E16" s="299"/>
      <c r="F16" s="290" t="s">
        <v>38</v>
      </c>
      <c r="G16" s="297"/>
      <c r="H16" s="290" t="s">
        <v>299</v>
      </c>
    </row>
    <row r="17" spans="1:8" ht="9.75" customHeight="1">
      <c r="A17" s="298" t="s">
        <v>258</v>
      </c>
      <c r="B17" s="298"/>
      <c r="C17" s="298"/>
      <c r="D17" s="299"/>
      <c r="E17" s="299"/>
      <c r="F17" s="292"/>
      <c r="G17" s="300"/>
      <c r="H17" s="312"/>
    </row>
    <row r="18" spans="1:8" ht="9.75" customHeight="1">
      <c r="A18" s="319"/>
      <c r="B18" s="319"/>
      <c r="C18" s="319"/>
      <c r="D18" s="320"/>
      <c r="E18" s="299"/>
      <c r="F18" s="290" t="s">
        <v>172</v>
      </c>
      <c r="G18" s="297"/>
      <c r="H18" s="312"/>
    </row>
    <row r="19" spans="1:8" ht="9.75" customHeight="1">
      <c r="A19" s="298" t="s">
        <v>171</v>
      </c>
      <c r="B19" s="298"/>
      <c r="C19" s="298"/>
      <c r="D19" s="321"/>
      <c r="E19" s="299"/>
      <c r="F19" s="312" t="s">
        <v>173</v>
      </c>
      <c r="G19" s="299"/>
      <c r="H19" s="312"/>
    </row>
    <row r="20" spans="1:8" s="58" customFormat="1" ht="9.75" customHeight="1">
      <c r="A20" s="293" t="s">
        <v>8</v>
      </c>
      <c r="B20" s="293"/>
      <c r="C20" s="293"/>
      <c r="D20" s="300"/>
      <c r="E20" s="300"/>
      <c r="F20" s="292" t="s">
        <v>174</v>
      </c>
      <c r="G20" s="300"/>
      <c r="H20" s="292"/>
    </row>
    <row r="21" spans="1:8" s="58" customFormat="1" ht="9.75" customHeight="1">
      <c r="A21" s="33" t="s">
        <v>8</v>
      </c>
      <c r="B21" s="33" t="s">
        <v>8</v>
      </c>
      <c r="C21" s="33" t="s">
        <v>8</v>
      </c>
      <c r="D21" s="33"/>
      <c r="E21" s="33" t="s">
        <v>8</v>
      </c>
      <c r="F21" s="33" t="s">
        <v>8</v>
      </c>
      <c r="G21" s="33" t="s">
        <v>8</v>
      </c>
      <c r="H21" s="33" t="s">
        <v>8</v>
      </c>
    </row>
    <row r="22" spans="1:8" s="58" customFormat="1" ht="10.5" customHeight="1">
      <c r="A22" s="284" t="s">
        <v>39</v>
      </c>
      <c r="B22" s="284"/>
      <c r="C22" s="284"/>
      <c r="D22" s="184"/>
      <c r="E22" s="166">
        <v>40169568</v>
      </c>
      <c r="F22" s="38" t="s">
        <v>8</v>
      </c>
      <c r="G22" s="165">
        <v>16579407</v>
      </c>
      <c r="H22" s="165">
        <v>23590161</v>
      </c>
    </row>
    <row r="23" spans="1:8" s="58" customFormat="1" ht="10.5" customHeight="1">
      <c r="A23" s="284" t="s">
        <v>41</v>
      </c>
      <c r="B23" s="284"/>
      <c r="C23" s="284"/>
      <c r="D23" s="184"/>
      <c r="E23" s="166">
        <v>27223364</v>
      </c>
      <c r="F23" s="38" t="s">
        <v>8</v>
      </c>
      <c r="G23" s="165">
        <v>21763445</v>
      </c>
      <c r="H23" s="165">
        <v>5459919</v>
      </c>
    </row>
    <row r="24" spans="1:8" s="58" customFormat="1" ht="10.5" customHeight="1">
      <c r="A24" s="287" t="s">
        <v>175</v>
      </c>
      <c r="B24" s="287"/>
      <c r="C24" s="287"/>
      <c r="D24" s="61"/>
      <c r="E24" s="37" t="s">
        <v>8</v>
      </c>
      <c r="F24" s="38" t="s">
        <v>8</v>
      </c>
      <c r="G24" s="38" t="s">
        <v>8</v>
      </c>
      <c r="H24" s="38" t="s">
        <v>8</v>
      </c>
    </row>
    <row r="25" spans="1:8" s="58" customFormat="1" ht="10.5" customHeight="1">
      <c r="A25" s="284" t="s">
        <v>260</v>
      </c>
      <c r="B25" s="284"/>
      <c r="C25" s="284"/>
      <c r="D25" s="184"/>
      <c r="E25" s="166">
        <v>46526488</v>
      </c>
      <c r="F25" s="38" t="s">
        <v>8</v>
      </c>
      <c r="G25" s="165">
        <v>42511324</v>
      </c>
      <c r="H25" s="165">
        <v>4015164</v>
      </c>
    </row>
    <row r="26" spans="1:8" s="58" customFormat="1" ht="10.5" customHeight="1">
      <c r="A26" s="287" t="s">
        <v>176</v>
      </c>
      <c r="B26" s="287"/>
      <c r="C26" s="287"/>
      <c r="D26" s="61"/>
      <c r="E26" s="37" t="s">
        <v>8</v>
      </c>
      <c r="F26" s="38" t="s">
        <v>8</v>
      </c>
      <c r="G26" s="38" t="s">
        <v>8</v>
      </c>
      <c r="H26" s="38" t="s">
        <v>8</v>
      </c>
    </row>
    <row r="27" spans="1:8" s="58" customFormat="1" ht="10.5" customHeight="1">
      <c r="A27" s="287" t="s">
        <v>177</v>
      </c>
      <c r="B27" s="287"/>
      <c r="C27" s="287"/>
      <c r="D27" s="61"/>
      <c r="E27" s="37" t="s">
        <v>8</v>
      </c>
      <c r="F27" s="38" t="s">
        <v>8</v>
      </c>
      <c r="G27" s="38" t="s">
        <v>8</v>
      </c>
      <c r="H27" s="38" t="s">
        <v>8</v>
      </c>
    </row>
    <row r="28" spans="1:8" s="58" customFormat="1" ht="10.5" customHeight="1">
      <c r="A28" s="284" t="s">
        <v>288</v>
      </c>
      <c r="B28" s="284"/>
      <c r="C28" s="284"/>
      <c r="D28" s="184"/>
      <c r="E28" s="166">
        <v>20732701</v>
      </c>
      <c r="F28" s="38" t="s">
        <v>8</v>
      </c>
      <c r="G28" s="165">
        <v>20732081</v>
      </c>
      <c r="H28" s="165">
        <v>620</v>
      </c>
    </row>
    <row r="29" spans="1:8" s="58" customFormat="1" ht="10.5" customHeight="1">
      <c r="A29" s="287" t="s">
        <v>178</v>
      </c>
      <c r="B29" s="287"/>
      <c r="C29" s="287"/>
      <c r="D29" s="61"/>
      <c r="E29" s="37" t="s">
        <v>8</v>
      </c>
      <c r="F29" s="38" t="s">
        <v>8</v>
      </c>
      <c r="G29" s="38" t="s">
        <v>8</v>
      </c>
      <c r="H29" s="38" t="s">
        <v>8</v>
      </c>
    </row>
    <row r="30" spans="1:8" s="58" customFormat="1" ht="10.5" customHeight="1">
      <c r="A30" s="284" t="s">
        <v>262</v>
      </c>
      <c r="B30" s="284"/>
      <c r="C30" s="284"/>
      <c r="D30" s="184"/>
      <c r="E30" s="163">
        <v>106249036</v>
      </c>
      <c r="F30" s="38" t="s">
        <v>8</v>
      </c>
      <c r="G30" s="165">
        <v>100793541</v>
      </c>
      <c r="H30" s="165">
        <v>5455495</v>
      </c>
    </row>
    <row r="31" spans="1:8" s="58" customFormat="1" ht="10.5" customHeight="1">
      <c r="A31" s="284" t="s">
        <v>263</v>
      </c>
      <c r="B31" s="284"/>
      <c r="C31" s="284"/>
      <c r="D31" s="184"/>
      <c r="E31" s="166">
        <v>67295405</v>
      </c>
      <c r="F31" s="38" t="s">
        <v>8</v>
      </c>
      <c r="G31" s="165">
        <v>64573808</v>
      </c>
      <c r="H31" s="165">
        <v>2721597</v>
      </c>
    </row>
    <row r="32" spans="1:8" s="58" customFormat="1" ht="10.5" customHeight="1">
      <c r="A32" s="287" t="s">
        <v>179</v>
      </c>
      <c r="B32" s="287"/>
      <c r="C32" s="287"/>
      <c r="D32" s="61"/>
      <c r="E32" s="37" t="s">
        <v>8</v>
      </c>
      <c r="F32" s="38" t="s">
        <v>8</v>
      </c>
      <c r="G32" s="38" t="s">
        <v>8</v>
      </c>
      <c r="H32" s="38" t="s">
        <v>8</v>
      </c>
    </row>
    <row r="33" spans="1:8" s="58" customFormat="1" ht="10.5" customHeight="1">
      <c r="A33" s="284" t="s">
        <v>264</v>
      </c>
      <c r="B33" s="284"/>
      <c r="C33" s="284"/>
      <c r="D33" s="184"/>
      <c r="E33" s="166">
        <v>11502417</v>
      </c>
      <c r="F33" s="38" t="s">
        <v>8</v>
      </c>
      <c r="G33" s="165">
        <v>10823783</v>
      </c>
      <c r="H33" s="165">
        <v>678634</v>
      </c>
    </row>
    <row r="34" spans="1:8" s="58" customFormat="1" ht="10.5" customHeight="1">
      <c r="A34" s="284" t="s">
        <v>286</v>
      </c>
      <c r="B34" s="284"/>
      <c r="C34" s="284"/>
      <c r="D34" s="184"/>
      <c r="E34" s="166">
        <v>38953631</v>
      </c>
      <c r="F34" s="38" t="s">
        <v>8</v>
      </c>
      <c r="G34" s="165">
        <v>36219733</v>
      </c>
      <c r="H34" s="165">
        <v>2733898</v>
      </c>
    </row>
    <row r="35" spans="1:8" s="58" customFormat="1" ht="10.5" customHeight="1">
      <c r="A35" s="284" t="s">
        <v>265</v>
      </c>
      <c r="B35" s="284"/>
      <c r="C35" s="284"/>
      <c r="D35" s="184"/>
      <c r="E35" s="163">
        <v>606845885</v>
      </c>
      <c r="F35" s="38" t="s">
        <v>8</v>
      </c>
      <c r="G35" s="164">
        <v>599276400</v>
      </c>
      <c r="H35" s="165">
        <v>7569485</v>
      </c>
    </row>
    <row r="36" spans="1:8" s="58" customFormat="1" ht="10.5" customHeight="1">
      <c r="A36" s="284" t="s">
        <v>337</v>
      </c>
      <c r="B36" s="284"/>
      <c r="C36" s="284"/>
      <c r="D36" s="184"/>
      <c r="E36" s="166">
        <v>11585334</v>
      </c>
      <c r="F36" s="38" t="s">
        <v>8</v>
      </c>
      <c r="G36" s="165">
        <v>11399487</v>
      </c>
      <c r="H36" s="165">
        <v>185847</v>
      </c>
    </row>
    <row r="37" spans="1:8" s="58" customFormat="1" ht="10.5" customHeight="1">
      <c r="A37" s="284" t="s">
        <v>338</v>
      </c>
      <c r="B37" s="284"/>
      <c r="C37" s="284"/>
      <c r="D37" s="184"/>
      <c r="E37" s="166">
        <v>4513536</v>
      </c>
      <c r="F37" s="38" t="s">
        <v>8</v>
      </c>
      <c r="G37" s="165">
        <v>1008083</v>
      </c>
      <c r="H37" s="165">
        <v>3505453</v>
      </c>
    </row>
    <row r="38" spans="1:8" s="58" customFormat="1" ht="10.5" customHeight="1">
      <c r="A38" s="284" t="s">
        <v>339</v>
      </c>
      <c r="B38" s="284"/>
      <c r="C38" s="284"/>
      <c r="D38" s="184"/>
      <c r="E38" s="166">
        <v>7168195</v>
      </c>
      <c r="F38" s="38" t="s">
        <v>8</v>
      </c>
      <c r="G38" s="165">
        <v>6920140</v>
      </c>
      <c r="H38" s="165">
        <v>248055</v>
      </c>
    </row>
    <row r="39" spans="1:8" s="58" customFormat="1" ht="10.5" customHeight="1">
      <c r="A39" s="284" t="s">
        <v>340</v>
      </c>
      <c r="B39" s="284"/>
      <c r="C39" s="284"/>
      <c r="D39" s="184"/>
      <c r="E39" s="166">
        <v>31673810</v>
      </c>
      <c r="F39" s="38" t="s">
        <v>8</v>
      </c>
      <c r="G39" s="165">
        <v>30946628</v>
      </c>
      <c r="H39" s="165">
        <v>727182</v>
      </c>
    </row>
    <row r="40" spans="1:8" s="58" customFormat="1" ht="10.5" customHeight="1">
      <c r="A40" s="284" t="s">
        <v>341</v>
      </c>
      <c r="B40" s="284"/>
      <c r="C40" s="284"/>
      <c r="D40" s="184"/>
      <c r="E40" s="166">
        <v>83655263</v>
      </c>
      <c r="F40" s="38" t="s">
        <v>8</v>
      </c>
      <c r="G40" s="165">
        <v>80851251</v>
      </c>
      <c r="H40" s="165">
        <v>2804012</v>
      </c>
    </row>
    <row r="41" spans="1:8" s="58" customFormat="1" ht="10.5" customHeight="1">
      <c r="A41" s="284" t="s">
        <v>342</v>
      </c>
      <c r="B41" s="284"/>
      <c r="C41" s="284"/>
      <c r="D41" s="184"/>
      <c r="E41" s="166">
        <v>51836860</v>
      </c>
      <c r="F41" s="38" t="s">
        <v>8</v>
      </c>
      <c r="G41" s="165">
        <v>51836860</v>
      </c>
      <c r="H41" s="167" t="s">
        <v>348</v>
      </c>
    </row>
    <row r="42" spans="1:8" s="58" customFormat="1" ht="10.5" customHeight="1">
      <c r="A42" s="284" t="s">
        <v>343</v>
      </c>
      <c r="B42" s="284"/>
      <c r="C42" s="284"/>
      <c r="D42" s="184"/>
      <c r="E42" s="166">
        <v>96624233</v>
      </c>
      <c r="F42" s="38" t="s">
        <v>8</v>
      </c>
      <c r="G42" s="165">
        <v>96590297</v>
      </c>
      <c r="H42" s="167">
        <v>33936</v>
      </c>
    </row>
    <row r="43" spans="1:8" s="58" customFormat="1" ht="10.5" customHeight="1">
      <c r="A43" s="287" t="s">
        <v>344</v>
      </c>
      <c r="B43" s="287"/>
      <c r="C43" s="287"/>
      <c r="D43" s="61"/>
      <c r="E43" s="37" t="s">
        <v>8</v>
      </c>
      <c r="F43" s="38" t="s">
        <v>8</v>
      </c>
      <c r="G43" s="38" t="s">
        <v>8</v>
      </c>
      <c r="H43" s="38" t="s">
        <v>8</v>
      </c>
    </row>
    <row r="44" spans="1:8" s="58" customFormat="1" ht="10.5" customHeight="1">
      <c r="A44" s="284" t="s">
        <v>345</v>
      </c>
      <c r="B44" s="284"/>
      <c r="C44" s="284"/>
      <c r="D44" s="184"/>
      <c r="E44" s="163">
        <v>306688082</v>
      </c>
      <c r="F44" s="38" t="s">
        <v>8</v>
      </c>
      <c r="G44" s="164">
        <v>306688082</v>
      </c>
      <c r="H44" s="167" t="s">
        <v>348</v>
      </c>
    </row>
    <row r="45" spans="1:8" s="58" customFormat="1" ht="10.5" customHeight="1">
      <c r="A45" s="284" t="s">
        <v>368</v>
      </c>
      <c r="B45" s="284"/>
      <c r="C45" s="284"/>
      <c r="D45" s="184"/>
      <c r="E45" s="166">
        <v>13100572</v>
      </c>
      <c r="F45" s="38" t="s">
        <v>8</v>
      </c>
      <c r="G45" s="165">
        <v>13035572</v>
      </c>
      <c r="H45" s="167">
        <v>65000</v>
      </c>
    </row>
    <row r="46" spans="1:8" s="58" customFormat="1" ht="10.5" customHeight="1">
      <c r="A46" s="287" t="s">
        <v>180</v>
      </c>
      <c r="B46" s="287"/>
      <c r="C46" s="287"/>
      <c r="D46" s="61"/>
      <c r="E46" s="37" t="s">
        <v>8</v>
      </c>
      <c r="F46" s="38" t="s">
        <v>8</v>
      </c>
      <c r="G46" s="38" t="s">
        <v>8</v>
      </c>
      <c r="H46" s="38" t="s">
        <v>8</v>
      </c>
    </row>
    <row r="47" spans="1:8" s="58" customFormat="1" ht="10.5" customHeight="1">
      <c r="A47" s="284" t="s">
        <v>266</v>
      </c>
      <c r="B47" s="284"/>
      <c r="C47" s="284"/>
      <c r="D47" s="184"/>
      <c r="E47" s="163">
        <v>191904957</v>
      </c>
      <c r="F47" s="38" t="s">
        <v>8</v>
      </c>
      <c r="G47" s="164">
        <v>191840271</v>
      </c>
      <c r="H47" s="167">
        <v>64686</v>
      </c>
    </row>
    <row r="48" spans="1:8" s="58" customFormat="1" ht="10.5" customHeight="1">
      <c r="A48" s="284" t="s">
        <v>232</v>
      </c>
      <c r="B48" s="284"/>
      <c r="C48" s="284"/>
      <c r="D48" s="184"/>
      <c r="E48" s="166">
        <v>78373895</v>
      </c>
      <c r="F48" s="38" t="s">
        <v>8</v>
      </c>
      <c r="G48" s="165">
        <v>78373895</v>
      </c>
      <c r="H48" s="167" t="s">
        <v>348</v>
      </c>
    </row>
    <row r="49" spans="1:8" s="58" customFormat="1" ht="10.5" customHeight="1">
      <c r="A49" s="287" t="s">
        <v>181</v>
      </c>
      <c r="B49" s="287"/>
      <c r="C49" s="287"/>
      <c r="D49" s="61"/>
      <c r="E49" s="37" t="s">
        <v>8</v>
      </c>
      <c r="F49" s="38" t="s">
        <v>8</v>
      </c>
      <c r="G49" s="38" t="s">
        <v>8</v>
      </c>
      <c r="H49" s="38" t="s">
        <v>8</v>
      </c>
    </row>
    <row r="50" spans="1:8" s="58" customFormat="1" ht="10.5" customHeight="1">
      <c r="A50" s="284" t="s">
        <v>267</v>
      </c>
      <c r="B50" s="284"/>
      <c r="C50" s="284"/>
      <c r="D50" s="184"/>
      <c r="E50" s="166">
        <v>19733170</v>
      </c>
      <c r="F50" s="38" t="s">
        <v>8</v>
      </c>
      <c r="G50" s="165">
        <v>19626719</v>
      </c>
      <c r="H50" s="165">
        <v>106451</v>
      </c>
    </row>
    <row r="51" spans="1:8" s="58" customFormat="1" ht="10.5" customHeight="1">
      <c r="A51" s="287" t="s">
        <v>182</v>
      </c>
      <c r="B51" s="287"/>
      <c r="C51" s="287"/>
      <c r="D51" s="61"/>
      <c r="E51" s="37" t="s">
        <v>8</v>
      </c>
      <c r="F51" s="38" t="s">
        <v>8</v>
      </c>
      <c r="G51" s="38" t="s">
        <v>8</v>
      </c>
      <c r="H51" s="38" t="s">
        <v>8</v>
      </c>
    </row>
    <row r="52" spans="1:8" s="58" customFormat="1" ht="10.5" customHeight="1">
      <c r="A52" s="284" t="s">
        <v>268</v>
      </c>
      <c r="B52" s="284"/>
      <c r="C52" s="284"/>
      <c r="D52" s="184"/>
      <c r="E52" s="166">
        <v>22765113</v>
      </c>
      <c r="F52" s="38" t="s">
        <v>8</v>
      </c>
      <c r="G52" s="165">
        <v>18006978</v>
      </c>
      <c r="H52" s="165">
        <v>4758135</v>
      </c>
    </row>
    <row r="53" spans="1:8" s="58" customFormat="1" ht="10.5" customHeight="1">
      <c r="A53" s="284" t="s">
        <v>40</v>
      </c>
      <c r="B53" s="284"/>
      <c r="C53" s="284"/>
      <c r="D53" s="184"/>
      <c r="E53" s="166">
        <v>749566</v>
      </c>
      <c r="F53" s="38" t="s">
        <v>8</v>
      </c>
      <c r="G53" s="165">
        <v>744344</v>
      </c>
      <c r="H53" s="167">
        <v>5222</v>
      </c>
    </row>
    <row r="54" spans="1:8" s="58" customFormat="1" ht="10.5" customHeight="1">
      <c r="A54" s="287" t="s">
        <v>183</v>
      </c>
      <c r="B54" s="287"/>
      <c r="C54" s="287"/>
      <c r="D54" s="61"/>
      <c r="E54" s="37" t="s">
        <v>8</v>
      </c>
      <c r="F54" s="38" t="s">
        <v>8</v>
      </c>
      <c r="G54" s="38" t="s">
        <v>8</v>
      </c>
      <c r="H54" s="38" t="s">
        <v>8</v>
      </c>
    </row>
    <row r="55" spans="1:8" s="58" customFormat="1" ht="10.5" customHeight="1">
      <c r="A55" s="284" t="s">
        <v>269</v>
      </c>
      <c r="B55" s="284"/>
      <c r="C55" s="284"/>
      <c r="D55" s="184"/>
      <c r="E55" s="166">
        <v>16143569</v>
      </c>
      <c r="F55" s="38" t="s">
        <v>8</v>
      </c>
      <c r="G55" s="165">
        <v>14733819</v>
      </c>
      <c r="H55" s="165">
        <v>1409750</v>
      </c>
    </row>
    <row r="56" spans="1:8" s="236" customFormat="1" ht="10.5" customHeight="1">
      <c r="A56" s="286" t="s">
        <v>163</v>
      </c>
      <c r="B56" s="286"/>
      <c r="C56" s="286"/>
      <c r="D56" s="120"/>
      <c r="E56" s="171">
        <v>1156684611</v>
      </c>
      <c r="F56" s="235" t="s">
        <v>8</v>
      </c>
      <c r="G56" s="68">
        <v>1104250143</v>
      </c>
      <c r="H56" s="69">
        <v>52434468</v>
      </c>
    </row>
    <row r="57" spans="1:8" s="58" customFormat="1" ht="10.5" customHeight="1">
      <c r="A57" s="284" t="s">
        <v>270</v>
      </c>
      <c r="B57" s="284"/>
      <c r="C57" s="284"/>
      <c r="D57" s="184"/>
      <c r="E57" s="163">
        <v>1068539911</v>
      </c>
      <c r="F57" s="61" t="s">
        <v>8</v>
      </c>
      <c r="G57" s="170" t="s">
        <v>392</v>
      </c>
      <c r="H57" s="170" t="s">
        <v>392</v>
      </c>
    </row>
    <row r="58" spans="1:8" s="58" customFormat="1" ht="9.75" customHeight="1">
      <c r="A58" s="315" t="s">
        <v>42</v>
      </c>
      <c r="B58" s="315"/>
      <c r="C58" s="315"/>
      <c r="D58" s="315"/>
      <c r="E58" s="315"/>
      <c r="F58" s="315"/>
      <c r="G58" s="315"/>
      <c r="H58" s="315"/>
    </row>
    <row r="59" spans="1:8" s="224" customFormat="1" ht="9.75" customHeight="1">
      <c r="A59" s="283" t="s">
        <v>354</v>
      </c>
      <c r="B59" s="283"/>
      <c r="C59" s="283"/>
      <c r="D59" s="283"/>
      <c r="E59" s="283"/>
      <c r="F59" s="283"/>
      <c r="G59" s="283"/>
      <c r="H59" s="283"/>
    </row>
    <row r="60" spans="1:8" s="224" customFormat="1" ht="20.25" customHeight="1">
      <c r="A60" s="283" t="s">
        <v>401</v>
      </c>
      <c r="B60" s="283"/>
      <c r="C60" s="283"/>
      <c r="D60" s="283"/>
      <c r="E60" s="283"/>
      <c r="F60" s="283"/>
      <c r="G60" s="283"/>
      <c r="H60" s="283"/>
    </row>
    <row r="61" spans="1:8" s="224" customFormat="1" ht="9.75" customHeight="1">
      <c r="A61" s="283" t="s">
        <v>369</v>
      </c>
      <c r="B61" s="283"/>
      <c r="C61" s="283"/>
      <c r="D61" s="283"/>
      <c r="E61" s="283"/>
      <c r="F61" s="283"/>
      <c r="G61" s="283"/>
      <c r="H61" s="283"/>
    </row>
    <row r="62" spans="1:8" s="224" customFormat="1" ht="9.75" customHeight="1">
      <c r="A62" s="283" t="s">
        <v>352</v>
      </c>
      <c r="B62" s="283"/>
      <c r="C62" s="283"/>
      <c r="D62" s="283"/>
      <c r="E62" s="283"/>
      <c r="F62" s="283"/>
      <c r="G62" s="283"/>
      <c r="H62" s="283"/>
    </row>
    <row r="63" spans="1:8" s="224" customFormat="1" ht="11.25" customHeight="1">
      <c r="A63" s="283" t="s">
        <v>353</v>
      </c>
      <c r="B63" s="283"/>
      <c r="C63" s="283"/>
      <c r="D63" s="283"/>
      <c r="E63" s="283"/>
      <c r="F63" s="283"/>
      <c r="G63" s="283"/>
      <c r="H63" s="283"/>
    </row>
    <row r="64" spans="1:8" s="224" customFormat="1" ht="9" customHeight="1">
      <c r="A64" s="283" t="s">
        <v>366</v>
      </c>
      <c r="B64" s="283"/>
      <c r="C64" s="283"/>
      <c r="D64" s="283"/>
      <c r="E64" s="283"/>
      <c r="F64" s="283"/>
      <c r="G64" s="283"/>
      <c r="H64" s="283"/>
    </row>
    <row r="65" s="59" customFormat="1" ht="9" customHeight="1"/>
    <row r="66" ht="9.75" customHeight="1"/>
    <row r="67" ht="9.75" customHeight="1"/>
    <row r="72" ht="15" customHeight="1"/>
  </sheetData>
  <sheetProtection/>
  <mergeCells count="68">
    <mergeCell ref="H7:H11"/>
    <mergeCell ref="F15:H15"/>
    <mergeCell ref="F18:G18"/>
    <mergeCell ref="F19:G19"/>
    <mergeCell ref="F20:G20"/>
    <mergeCell ref="A4:H4"/>
    <mergeCell ref="A5:H5"/>
    <mergeCell ref="F6:H6"/>
    <mergeCell ref="E6:E11"/>
    <mergeCell ref="F16:G17"/>
    <mergeCell ref="E15:E20"/>
    <mergeCell ref="H16:H20"/>
    <mergeCell ref="F7:F11"/>
    <mergeCell ref="G7:G11"/>
    <mergeCell ref="A24:C24"/>
    <mergeCell ref="A63:H63"/>
    <mergeCell ref="A62:H62"/>
    <mergeCell ref="A32:C32"/>
    <mergeCell ref="A25:C25"/>
    <mergeCell ref="A26:C26"/>
    <mergeCell ref="A54:C54"/>
    <mergeCell ref="A45:C45"/>
    <mergeCell ref="A64:H64"/>
    <mergeCell ref="A60:H60"/>
    <mergeCell ref="A61:H61"/>
    <mergeCell ref="A38:C38"/>
    <mergeCell ref="A39:C39"/>
    <mergeCell ref="A40:C40"/>
    <mergeCell ref="A56:C56"/>
    <mergeCell ref="A57:C57"/>
    <mergeCell ref="A59:H59"/>
    <mergeCell ref="A22:C22"/>
    <mergeCell ref="A23:C23"/>
    <mergeCell ref="A36:C36"/>
    <mergeCell ref="A41:C41"/>
    <mergeCell ref="A42:C42"/>
    <mergeCell ref="A33:C33"/>
    <mergeCell ref="A27:C27"/>
    <mergeCell ref="A44:C44"/>
    <mergeCell ref="A37:C37"/>
    <mergeCell ref="A20:D20"/>
    <mergeCell ref="A6:D11"/>
    <mergeCell ref="A15:D15"/>
    <mergeCell ref="A16:D16"/>
    <mergeCell ref="A17:D17"/>
    <mergeCell ref="A18:D18"/>
    <mergeCell ref="A19:D19"/>
    <mergeCell ref="A12:C14"/>
    <mergeCell ref="A1:H1"/>
    <mergeCell ref="A43:C43"/>
    <mergeCell ref="A34:C34"/>
    <mergeCell ref="A29:C29"/>
    <mergeCell ref="A30:C30"/>
    <mergeCell ref="A31:C31"/>
    <mergeCell ref="A35:C35"/>
    <mergeCell ref="A28:C28"/>
    <mergeCell ref="A2:H2"/>
    <mergeCell ref="A3:H3"/>
    <mergeCell ref="A58:H58"/>
    <mergeCell ref="A52:C52"/>
    <mergeCell ref="A53:C53"/>
    <mergeCell ref="A46:C46"/>
    <mergeCell ref="A47:C47"/>
    <mergeCell ref="A48:C48"/>
    <mergeCell ref="A50:C50"/>
    <mergeCell ref="A51:C51"/>
    <mergeCell ref="A49:C49"/>
    <mergeCell ref="A55:C55"/>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&amp;C10</oddFooter>
  </headerFooter>
</worksheet>
</file>

<file path=xl/worksheets/sheet4.xml><?xml version="1.0" encoding="utf-8"?>
<worksheet xmlns="http://schemas.openxmlformats.org/spreadsheetml/2006/main" xmlns:r="http://schemas.openxmlformats.org/officeDocument/2006/relationships">
  <dimension ref="A1:I63"/>
  <sheetViews>
    <sheetView view="pageLayout" workbookViewId="0" topLeftCell="A1">
      <selection activeCell="F22" sqref="F22"/>
    </sheetView>
  </sheetViews>
  <sheetFormatPr defaultColWidth="9.140625" defaultRowHeight="12.75"/>
  <cols>
    <col min="1" max="1" width="27.57421875" style="52" customWidth="1"/>
    <col min="2" max="2" width="0.85546875" style="52" customWidth="1"/>
    <col min="3" max="3" width="12.00390625" style="52" customWidth="1"/>
    <col min="4" max="4" width="0.85546875" style="52" customWidth="1"/>
    <col min="5" max="5" width="12.00390625" style="52" customWidth="1"/>
    <col min="6" max="6" width="13.140625" style="52" customWidth="1"/>
    <col min="7" max="7" width="13.421875" style="52" customWidth="1"/>
    <col min="8" max="8" width="13.140625" style="52" customWidth="1"/>
    <col min="9" max="16384" width="9.140625" style="52" customWidth="1"/>
  </cols>
  <sheetData>
    <row r="1" spans="1:8" s="64" customFormat="1" ht="15.75" customHeight="1">
      <c r="A1" s="316"/>
      <c r="B1" s="316"/>
      <c r="C1" s="316"/>
      <c r="D1" s="316"/>
      <c r="E1" s="316"/>
      <c r="F1" s="316"/>
      <c r="G1" s="316"/>
      <c r="H1" s="316"/>
    </row>
    <row r="2" spans="1:8" s="64" customFormat="1" ht="12" customHeight="1">
      <c r="A2" s="317" t="s">
        <v>169</v>
      </c>
      <c r="B2" s="317"/>
      <c r="C2" s="317"/>
      <c r="D2" s="317"/>
      <c r="E2" s="317"/>
      <c r="F2" s="317"/>
      <c r="G2" s="317"/>
      <c r="H2" s="317"/>
    </row>
    <row r="3" spans="1:8" s="64" customFormat="1" ht="11.25" customHeight="1">
      <c r="A3" s="317" t="s">
        <v>395</v>
      </c>
      <c r="B3" s="317"/>
      <c r="C3" s="317"/>
      <c r="D3" s="317"/>
      <c r="E3" s="317"/>
      <c r="F3" s="317"/>
      <c r="G3" s="317"/>
      <c r="H3" s="317"/>
    </row>
    <row r="4" spans="1:8" s="64" customFormat="1" ht="11.25" customHeight="1">
      <c r="A4" s="317" t="s">
        <v>43</v>
      </c>
      <c r="B4" s="317"/>
      <c r="C4" s="317"/>
      <c r="D4" s="317"/>
      <c r="E4" s="317"/>
      <c r="F4" s="317"/>
      <c r="G4" s="317"/>
      <c r="H4" s="317"/>
    </row>
    <row r="5" spans="1:8" s="64" customFormat="1" ht="11.25" customHeight="1">
      <c r="A5" s="332" t="s">
        <v>275</v>
      </c>
      <c r="B5" s="332"/>
      <c r="C5" s="332"/>
      <c r="D5" s="332"/>
      <c r="E5" s="332"/>
      <c r="F5" s="332"/>
      <c r="G5" s="332"/>
      <c r="H5" s="332"/>
    </row>
    <row r="6" spans="1:9" ht="17.25" customHeight="1">
      <c r="A6" s="298" t="s">
        <v>257</v>
      </c>
      <c r="B6" s="298"/>
      <c r="C6" s="298"/>
      <c r="D6" s="298"/>
      <c r="E6" s="333" t="s">
        <v>0</v>
      </c>
      <c r="F6" s="299" t="s">
        <v>318</v>
      </c>
      <c r="G6" s="295" t="s">
        <v>319</v>
      </c>
      <c r="H6" s="312" t="s">
        <v>320</v>
      </c>
      <c r="I6" s="56"/>
    </row>
    <row r="7" spans="1:8" ht="21" customHeight="1">
      <c r="A7" s="298"/>
      <c r="B7" s="298"/>
      <c r="C7" s="298"/>
      <c r="D7" s="298"/>
      <c r="E7" s="333"/>
      <c r="F7" s="299"/>
      <c r="G7" s="295"/>
      <c r="H7" s="312"/>
    </row>
    <row r="8" spans="1:8" ht="20.25" customHeight="1">
      <c r="A8" s="298"/>
      <c r="B8" s="298"/>
      <c r="C8" s="298"/>
      <c r="D8" s="298"/>
      <c r="E8" s="333"/>
      <c r="F8" s="299"/>
      <c r="G8" s="295"/>
      <c r="H8" s="312"/>
    </row>
    <row r="9" spans="1:8" ht="22.5" customHeight="1">
      <c r="A9" s="298"/>
      <c r="B9" s="298"/>
      <c r="C9" s="298"/>
      <c r="D9" s="298"/>
      <c r="E9" s="333"/>
      <c r="F9" s="299"/>
      <c r="G9" s="295"/>
      <c r="H9" s="312"/>
    </row>
    <row r="10" spans="1:8" ht="9.75" customHeight="1">
      <c r="A10" s="298"/>
      <c r="B10" s="298"/>
      <c r="C10" s="298"/>
      <c r="D10" s="298"/>
      <c r="E10" s="334"/>
      <c r="F10" s="318"/>
      <c r="G10" s="323"/>
      <c r="H10" s="324"/>
    </row>
    <row r="11" spans="1:4" ht="6" customHeight="1">
      <c r="A11" s="331" t="s">
        <v>165</v>
      </c>
      <c r="B11" s="331"/>
      <c r="C11" s="331"/>
      <c r="D11" s="233"/>
    </row>
    <row r="12" spans="1:8" ht="9.75" customHeight="1">
      <c r="A12" s="305"/>
      <c r="B12" s="305"/>
      <c r="C12" s="305"/>
      <c r="D12" s="186"/>
      <c r="E12" s="168">
        <v>87774501</v>
      </c>
      <c r="F12" s="169">
        <v>3153846</v>
      </c>
      <c r="G12" s="169">
        <v>71395123</v>
      </c>
      <c r="H12" s="169">
        <v>13225532</v>
      </c>
    </row>
    <row r="13" spans="1:8" ht="6" customHeight="1">
      <c r="A13" s="322"/>
      <c r="B13" s="322"/>
      <c r="C13" s="322"/>
      <c r="D13" s="187"/>
      <c r="E13" s="153"/>
      <c r="F13" s="154"/>
      <c r="G13" s="154"/>
      <c r="H13" s="154"/>
    </row>
    <row r="14" spans="1:8" ht="9.75" customHeight="1">
      <c r="A14" s="61" t="s">
        <v>8</v>
      </c>
      <c r="B14" s="61" t="s">
        <v>8</v>
      </c>
      <c r="C14" s="189" t="s">
        <v>8</v>
      </c>
      <c r="D14" s="189"/>
      <c r="E14" s="335" t="s">
        <v>0</v>
      </c>
      <c r="F14" s="326" t="s">
        <v>170</v>
      </c>
      <c r="G14" s="326"/>
      <c r="H14" s="326"/>
    </row>
    <row r="15" spans="1:8" ht="9.75" customHeight="1">
      <c r="A15" s="298" t="s">
        <v>142</v>
      </c>
      <c r="B15" s="298"/>
      <c r="C15" s="298"/>
      <c r="D15" s="321"/>
      <c r="E15" s="333"/>
      <c r="F15" s="291" t="s">
        <v>38</v>
      </c>
      <c r="G15" s="297"/>
      <c r="H15" s="290" t="s">
        <v>321</v>
      </c>
    </row>
    <row r="16" spans="1:8" ht="9.75" customHeight="1">
      <c r="A16" s="298" t="s">
        <v>259</v>
      </c>
      <c r="B16" s="298"/>
      <c r="C16" s="298"/>
      <c r="D16" s="75"/>
      <c r="E16" s="333"/>
      <c r="F16" s="293"/>
      <c r="G16" s="300"/>
      <c r="H16" s="312"/>
    </row>
    <row r="17" spans="1:8" ht="9.75" customHeight="1">
      <c r="A17" s="298" t="s">
        <v>171</v>
      </c>
      <c r="B17" s="298"/>
      <c r="C17" s="298"/>
      <c r="D17" s="75"/>
      <c r="E17" s="333"/>
      <c r="F17" s="291" t="s">
        <v>172</v>
      </c>
      <c r="G17" s="297"/>
      <c r="H17" s="312"/>
    </row>
    <row r="18" spans="1:8" ht="9.75" customHeight="1">
      <c r="A18" s="80"/>
      <c r="B18" s="80"/>
      <c r="C18" s="80"/>
      <c r="D18" s="75"/>
      <c r="E18" s="333"/>
      <c r="F18" s="298" t="s">
        <v>173</v>
      </c>
      <c r="G18" s="299"/>
      <c r="H18" s="312"/>
    </row>
    <row r="19" spans="1:8" s="58" customFormat="1" ht="9.75" customHeight="1">
      <c r="A19" s="192"/>
      <c r="B19" s="192"/>
      <c r="C19" s="191"/>
      <c r="D19" s="185"/>
      <c r="E19" s="334"/>
      <c r="F19" s="293" t="s">
        <v>174</v>
      </c>
      <c r="G19" s="300"/>
      <c r="H19" s="292"/>
    </row>
    <row r="20" spans="1:8" s="58" customFormat="1" ht="9.75" customHeight="1">
      <c r="A20" s="33" t="s">
        <v>8</v>
      </c>
      <c r="B20" s="33" t="s">
        <v>8</v>
      </c>
      <c r="C20" s="61" t="s">
        <v>8</v>
      </c>
      <c r="D20" s="61"/>
      <c r="E20" s="61" t="s">
        <v>8</v>
      </c>
      <c r="F20" s="33" t="s">
        <v>8</v>
      </c>
      <c r="G20" s="33" t="s">
        <v>8</v>
      </c>
      <c r="H20" s="33" t="s">
        <v>8</v>
      </c>
    </row>
    <row r="21" spans="1:8" s="58" customFormat="1" ht="10.5" customHeight="1">
      <c r="A21" s="305" t="s">
        <v>39</v>
      </c>
      <c r="B21" s="305"/>
      <c r="C21" s="305"/>
      <c r="D21" s="186"/>
      <c r="E21" s="237">
        <v>28512886</v>
      </c>
      <c r="F21" s="38" t="s">
        <v>8</v>
      </c>
      <c r="G21" s="165">
        <v>14238615</v>
      </c>
      <c r="H21" s="165">
        <v>14274271</v>
      </c>
    </row>
    <row r="22" spans="1:8" s="58" customFormat="1" ht="10.5" customHeight="1">
      <c r="A22" s="305" t="s">
        <v>41</v>
      </c>
      <c r="B22" s="305"/>
      <c r="C22" s="305"/>
      <c r="D22" s="186"/>
      <c r="E22" s="166">
        <v>25678161</v>
      </c>
      <c r="F22" s="38" t="s">
        <v>8</v>
      </c>
      <c r="G22" s="165">
        <v>20481033</v>
      </c>
      <c r="H22" s="165">
        <v>5197128</v>
      </c>
    </row>
    <row r="23" spans="1:8" s="58" customFormat="1" ht="10.5" customHeight="1">
      <c r="A23" s="287" t="s">
        <v>175</v>
      </c>
      <c r="B23" s="287"/>
      <c r="C23" s="287"/>
      <c r="D23" s="61"/>
      <c r="E23" s="37" t="s">
        <v>8</v>
      </c>
      <c r="F23" s="38" t="s">
        <v>8</v>
      </c>
      <c r="G23" s="38" t="s">
        <v>8</v>
      </c>
      <c r="H23" s="38" t="s">
        <v>8</v>
      </c>
    </row>
    <row r="24" spans="1:8" s="58" customFormat="1" ht="10.5" customHeight="1">
      <c r="A24" s="305" t="s">
        <v>260</v>
      </c>
      <c r="B24" s="305"/>
      <c r="C24" s="305"/>
      <c r="D24" s="186"/>
      <c r="E24" s="166">
        <v>43395096</v>
      </c>
      <c r="F24" s="38" t="s">
        <v>8</v>
      </c>
      <c r="G24" s="165">
        <v>40615936</v>
      </c>
      <c r="H24" s="165">
        <v>2779160</v>
      </c>
    </row>
    <row r="25" spans="1:8" s="58" customFormat="1" ht="10.5" customHeight="1">
      <c r="A25" s="287" t="s">
        <v>176</v>
      </c>
      <c r="B25" s="287"/>
      <c r="C25" s="287"/>
      <c r="D25" s="61"/>
      <c r="E25" s="37" t="s">
        <v>8</v>
      </c>
      <c r="F25" s="38" t="s">
        <v>8</v>
      </c>
      <c r="G25" s="38" t="s">
        <v>8</v>
      </c>
      <c r="H25" s="38" t="s">
        <v>8</v>
      </c>
    </row>
    <row r="26" spans="1:8" s="58" customFormat="1" ht="10.5" customHeight="1">
      <c r="A26" s="287" t="s">
        <v>291</v>
      </c>
      <c r="B26" s="287"/>
      <c r="C26" s="287"/>
      <c r="D26" s="61"/>
      <c r="E26" s="37" t="s">
        <v>8</v>
      </c>
      <c r="F26" s="38" t="s">
        <v>8</v>
      </c>
      <c r="G26" s="38" t="s">
        <v>8</v>
      </c>
      <c r="H26" s="38" t="s">
        <v>8</v>
      </c>
    </row>
    <row r="27" spans="1:8" s="58" customFormat="1" ht="10.5" customHeight="1">
      <c r="A27" s="305" t="s">
        <v>261</v>
      </c>
      <c r="B27" s="305"/>
      <c r="C27" s="305"/>
      <c r="D27" s="186"/>
      <c r="E27" s="166">
        <v>20732081</v>
      </c>
      <c r="F27" s="38" t="s">
        <v>8</v>
      </c>
      <c r="G27" s="165">
        <v>20732081</v>
      </c>
      <c r="H27" s="165" t="s">
        <v>348</v>
      </c>
    </row>
    <row r="28" spans="1:8" s="58" customFormat="1" ht="10.5" customHeight="1">
      <c r="A28" s="287" t="s">
        <v>178</v>
      </c>
      <c r="B28" s="287"/>
      <c r="C28" s="287"/>
      <c r="D28" s="61"/>
      <c r="E28" s="37" t="s">
        <v>8</v>
      </c>
      <c r="F28" s="38" t="s">
        <v>8</v>
      </c>
      <c r="G28" s="38" t="s">
        <v>8</v>
      </c>
      <c r="H28" s="38" t="s">
        <v>8</v>
      </c>
    </row>
    <row r="29" spans="1:8" s="58" customFormat="1" ht="10.5" customHeight="1">
      <c r="A29" s="305" t="s">
        <v>262</v>
      </c>
      <c r="B29" s="305"/>
      <c r="C29" s="305"/>
      <c r="D29" s="186"/>
      <c r="E29" s="163">
        <v>105350701</v>
      </c>
      <c r="F29" s="38" t="s">
        <v>8</v>
      </c>
      <c r="G29" s="165">
        <v>100362700</v>
      </c>
      <c r="H29" s="165">
        <v>4988001</v>
      </c>
    </row>
    <row r="30" spans="1:8" s="58" customFormat="1" ht="10.5" customHeight="1">
      <c r="A30" s="305" t="s">
        <v>263</v>
      </c>
      <c r="B30" s="305"/>
      <c r="C30" s="305"/>
      <c r="D30" s="186"/>
      <c r="E30" s="166">
        <v>66684321</v>
      </c>
      <c r="F30" s="38" t="s">
        <v>8</v>
      </c>
      <c r="G30" s="165">
        <v>64292419</v>
      </c>
      <c r="H30" s="165">
        <v>2391902</v>
      </c>
    </row>
    <row r="31" spans="1:8" s="58" customFormat="1" ht="10.5" customHeight="1">
      <c r="A31" s="287" t="s">
        <v>179</v>
      </c>
      <c r="B31" s="287"/>
      <c r="C31" s="287"/>
      <c r="D31" s="61"/>
      <c r="E31" s="37" t="s">
        <v>8</v>
      </c>
      <c r="F31" s="38" t="s">
        <v>8</v>
      </c>
      <c r="G31" s="38" t="s">
        <v>8</v>
      </c>
      <c r="H31" s="38" t="s">
        <v>8</v>
      </c>
    </row>
    <row r="32" spans="1:8" s="58" customFormat="1" ht="10.5" customHeight="1">
      <c r="A32" s="305" t="s">
        <v>264</v>
      </c>
      <c r="B32" s="305"/>
      <c r="C32" s="305"/>
      <c r="D32" s="186"/>
      <c r="E32" s="166">
        <v>11392512</v>
      </c>
      <c r="F32" s="38" t="s">
        <v>8</v>
      </c>
      <c r="G32" s="165">
        <v>10751555</v>
      </c>
      <c r="H32" s="165">
        <v>640957</v>
      </c>
    </row>
    <row r="33" spans="1:8" s="58" customFormat="1" ht="10.5" customHeight="1">
      <c r="A33" s="305" t="s">
        <v>285</v>
      </c>
      <c r="B33" s="305"/>
      <c r="C33" s="305"/>
      <c r="D33" s="186"/>
      <c r="E33" s="166">
        <v>38666380</v>
      </c>
      <c r="F33" s="38" t="s">
        <v>8</v>
      </c>
      <c r="G33" s="165">
        <v>36070281</v>
      </c>
      <c r="H33" s="165">
        <v>2596099</v>
      </c>
    </row>
    <row r="34" spans="1:8" s="58" customFormat="1" ht="10.5" customHeight="1">
      <c r="A34" s="305" t="s">
        <v>265</v>
      </c>
      <c r="B34" s="305"/>
      <c r="C34" s="305"/>
      <c r="D34" s="186"/>
      <c r="E34" s="163">
        <v>603689606</v>
      </c>
      <c r="F34" s="38" t="s">
        <v>8</v>
      </c>
      <c r="G34" s="164">
        <v>596120121</v>
      </c>
      <c r="H34" s="165">
        <v>7569485</v>
      </c>
    </row>
    <row r="35" spans="1:8" s="58" customFormat="1" ht="10.5" customHeight="1">
      <c r="A35" s="305" t="s">
        <v>337</v>
      </c>
      <c r="B35" s="305"/>
      <c r="C35" s="305"/>
      <c r="D35" s="186"/>
      <c r="E35" s="166">
        <v>10865255</v>
      </c>
      <c r="F35" s="38" t="s">
        <v>8</v>
      </c>
      <c r="G35" s="165">
        <v>10679408</v>
      </c>
      <c r="H35" s="165">
        <v>185847</v>
      </c>
    </row>
    <row r="36" spans="1:8" s="58" customFormat="1" ht="10.5" customHeight="1">
      <c r="A36" s="305" t="s">
        <v>338</v>
      </c>
      <c r="B36" s="305"/>
      <c r="C36" s="305"/>
      <c r="D36" s="186"/>
      <c r="E36" s="166">
        <v>4513536</v>
      </c>
      <c r="F36" s="38" t="s">
        <v>8</v>
      </c>
      <c r="G36" s="165">
        <v>1008083</v>
      </c>
      <c r="H36" s="165">
        <v>3505453</v>
      </c>
    </row>
    <row r="37" spans="1:8" s="58" customFormat="1" ht="10.5" customHeight="1">
      <c r="A37" s="305" t="s">
        <v>339</v>
      </c>
      <c r="B37" s="305"/>
      <c r="C37" s="305"/>
      <c r="D37" s="186"/>
      <c r="E37" s="166">
        <v>7168195</v>
      </c>
      <c r="F37" s="38" t="s">
        <v>8</v>
      </c>
      <c r="G37" s="165">
        <v>6920140</v>
      </c>
      <c r="H37" s="165">
        <v>248055</v>
      </c>
    </row>
    <row r="38" spans="1:8" s="58" customFormat="1" ht="10.5" customHeight="1">
      <c r="A38" s="305" t="s">
        <v>340</v>
      </c>
      <c r="B38" s="305"/>
      <c r="C38" s="305"/>
      <c r="D38" s="186"/>
      <c r="E38" s="166">
        <v>31673610</v>
      </c>
      <c r="F38" s="38" t="s">
        <v>8</v>
      </c>
      <c r="G38" s="165">
        <v>30946428</v>
      </c>
      <c r="H38" s="165">
        <v>727182</v>
      </c>
    </row>
    <row r="39" spans="1:8" s="58" customFormat="1" ht="10.5" customHeight="1">
      <c r="A39" s="305" t="s">
        <v>341</v>
      </c>
      <c r="B39" s="305"/>
      <c r="C39" s="305"/>
      <c r="D39" s="186"/>
      <c r="E39" s="166">
        <v>83655263</v>
      </c>
      <c r="F39" s="38" t="s">
        <v>8</v>
      </c>
      <c r="G39" s="165">
        <v>80851251</v>
      </c>
      <c r="H39" s="165">
        <v>2804012</v>
      </c>
    </row>
    <row r="40" spans="1:8" s="58" customFormat="1" ht="10.5" customHeight="1">
      <c r="A40" s="305" t="s">
        <v>342</v>
      </c>
      <c r="B40" s="305"/>
      <c r="C40" s="305"/>
      <c r="D40" s="186"/>
      <c r="E40" s="166">
        <v>51704510</v>
      </c>
      <c r="F40" s="38" t="s">
        <v>8</v>
      </c>
      <c r="G40" s="165">
        <v>51704510</v>
      </c>
      <c r="H40" s="167" t="s">
        <v>348</v>
      </c>
    </row>
    <row r="41" spans="1:8" s="58" customFormat="1" ht="10.5" customHeight="1">
      <c r="A41" s="305" t="s">
        <v>343</v>
      </c>
      <c r="B41" s="305"/>
      <c r="C41" s="305"/>
      <c r="D41" s="186"/>
      <c r="E41" s="166">
        <v>96624233</v>
      </c>
      <c r="F41" s="38" t="s">
        <v>8</v>
      </c>
      <c r="G41" s="165">
        <v>96590297</v>
      </c>
      <c r="H41" s="167">
        <v>33936</v>
      </c>
    </row>
    <row r="42" spans="1:8" s="58" customFormat="1" ht="10.5" customHeight="1">
      <c r="A42" s="287" t="s">
        <v>344</v>
      </c>
      <c r="B42" s="287"/>
      <c r="C42" s="287"/>
      <c r="D42" s="61"/>
      <c r="E42" s="37" t="s">
        <v>8</v>
      </c>
      <c r="F42" s="38" t="s">
        <v>8</v>
      </c>
      <c r="G42" s="38" t="s">
        <v>8</v>
      </c>
      <c r="H42" s="38" t="s">
        <v>8</v>
      </c>
    </row>
    <row r="43" spans="1:8" s="58" customFormat="1" ht="10.5" customHeight="1">
      <c r="A43" s="305" t="s">
        <v>345</v>
      </c>
      <c r="B43" s="305"/>
      <c r="C43" s="305"/>
      <c r="D43" s="186"/>
      <c r="E43" s="163">
        <v>304384432</v>
      </c>
      <c r="F43" s="38" t="s">
        <v>8</v>
      </c>
      <c r="G43" s="164">
        <v>304384432</v>
      </c>
      <c r="H43" s="167" t="s">
        <v>348</v>
      </c>
    </row>
    <row r="44" spans="1:8" s="58" customFormat="1" ht="10.5" customHeight="1">
      <c r="A44" s="305" t="s">
        <v>346</v>
      </c>
      <c r="B44" s="305"/>
      <c r="C44" s="305"/>
      <c r="D44" s="186"/>
      <c r="E44" s="166">
        <v>13100572</v>
      </c>
      <c r="F44" s="38" t="s">
        <v>8</v>
      </c>
      <c r="G44" s="165">
        <v>13035572</v>
      </c>
      <c r="H44" s="167">
        <v>65000</v>
      </c>
    </row>
    <row r="45" spans="1:8" s="58" customFormat="1" ht="10.5" customHeight="1">
      <c r="A45" s="287" t="s">
        <v>180</v>
      </c>
      <c r="B45" s="287"/>
      <c r="C45" s="287"/>
      <c r="D45" s="61"/>
      <c r="E45" s="37" t="s">
        <v>8</v>
      </c>
      <c r="F45" s="38" t="s">
        <v>8</v>
      </c>
      <c r="G45" s="38" t="s">
        <v>8</v>
      </c>
      <c r="H45" s="38" t="s">
        <v>8</v>
      </c>
    </row>
    <row r="46" spans="1:8" s="58" customFormat="1" ht="10.5" customHeight="1">
      <c r="A46" s="305" t="s">
        <v>266</v>
      </c>
      <c r="B46" s="305"/>
      <c r="C46" s="305"/>
      <c r="D46" s="186"/>
      <c r="E46" s="163">
        <v>189437236</v>
      </c>
      <c r="F46" s="38" t="s">
        <v>8</v>
      </c>
      <c r="G46" s="164">
        <v>189372550</v>
      </c>
      <c r="H46" s="167">
        <v>64686</v>
      </c>
    </row>
    <row r="47" spans="1:8" s="58" customFormat="1" ht="10.5" customHeight="1">
      <c r="A47" s="305" t="s">
        <v>232</v>
      </c>
      <c r="B47" s="305"/>
      <c r="C47" s="305"/>
      <c r="D47" s="186"/>
      <c r="E47" s="166">
        <v>78373895</v>
      </c>
      <c r="F47" s="38" t="s">
        <v>8</v>
      </c>
      <c r="G47" s="165">
        <v>78373895</v>
      </c>
      <c r="H47" s="167" t="s">
        <v>348</v>
      </c>
    </row>
    <row r="48" spans="1:8" s="58" customFormat="1" ht="10.5" customHeight="1">
      <c r="A48" s="287" t="s">
        <v>181</v>
      </c>
      <c r="B48" s="287"/>
      <c r="C48" s="287"/>
      <c r="D48" s="61"/>
      <c r="E48" s="37" t="s">
        <v>8</v>
      </c>
      <c r="F48" s="38" t="s">
        <v>8</v>
      </c>
      <c r="G48" s="38" t="s">
        <v>8</v>
      </c>
      <c r="H48" s="38" t="s">
        <v>8</v>
      </c>
    </row>
    <row r="49" spans="1:8" s="58" customFormat="1" ht="10.5" customHeight="1">
      <c r="A49" s="305" t="s">
        <v>287</v>
      </c>
      <c r="B49" s="305"/>
      <c r="C49" s="305"/>
      <c r="D49" s="186"/>
      <c r="E49" s="166">
        <v>19733119</v>
      </c>
      <c r="F49" s="38" t="s">
        <v>8</v>
      </c>
      <c r="G49" s="165">
        <v>19626719</v>
      </c>
      <c r="H49" s="165">
        <v>106400</v>
      </c>
    </row>
    <row r="50" spans="1:8" s="58" customFormat="1" ht="10.5" customHeight="1">
      <c r="A50" s="287" t="s">
        <v>182</v>
      </c>
      <c r="B50" s="287"/>
      <c r="C50" s="287"/>
      <c r="D50" s="61"/>
      <c r="E50" s="37" t="s">
        <v>8</v>
      </c>
      <c r="F50" s="38" t="s">
        <v>8</v>
      </c>
      <c r="G50" s="38" t="s">
        <v>8</v>
      </c>
      <c r="H50" s="38" t="s">
        <v>8</v>
      </c>
    </row>
    <row r="51" spans="1:8" s="58" customFormat="1" ht="10.5" customHeight="1">
      <c r="A51" s="305" t="s">
        <v>268</v>
      </c>
      <c r="B51" s="305"/>
      <c r="C51" s="305"/>
      <c r="D51" s="186"/>
      <c r="E51" s="166">
        <v>22741994</v>
      </c>
      <c r="F51" s="38" t="s">
        <v>8</v>
      </c>
      <c r="G51" s="165">
        <v>17983859</v>
      </c>
      <c r="H51" s="165">
        <v>4758135</v>
      </c>
    </row>
    <row r="52" spans="1:8" s="58" customFormat="1" ht="10.5" customHeight="1">
      <c r="A52" s="305" t="s">
        <v>40</v>
      </c>
      <c r="B52" s="305"/>
      <c r="C52" s="305"/>
      <c r="D52" s="186"/>
      <c r="E52" s="166">
        <v>740444</v>
      </c>
      <c r="F52" s="38" t="s">
        <v>8</v>
      </c>
      <c r="G52" s="165">
        <v>740444</v>
      </c>
      <c r="H52" s="167" t="s">
        <v>348</v>
      </c>
    </row>
    <row r="53" spans="1:8" s="58" customFormat="1" ht="10.5" customHeight="1">
      <c r="A53" s="287" t="s">
        <v>183</v>
      </c>
      <c r="B53" s="287"/>
      <c r="C53" s="287"/>
      <c r="D53" s="61"/>
      <c r="E53" s="37" t="s">
        <v>8</v>
      </c>
      <c r="F53" s="38" t="s">
        <v>8</v>
      </c>
      <c r="G53" s="38" t="s">
        <v>8</v>
      </c>
      <c r="H53" s="38" t="s">
        <v>8</v>
      </c>
    </row>
    <row r="54" spans="1:8" s="58" customFormat="1" ht="10.5" customHeight="1">
      <c r="A54" s="305" t="s">
        <v>269</v>
      </c>
      <c r="B54" s="305"/>
      <c r="C54" s="305"/>
      <c r="D54" s="186"/>
      <c r="E54" s="166">
        <v>15670406</v>
      </c>
      <c r="F54" s="38" t="s">
        <v>8</v>
      </c>
      <c r="G54" s="165">
        <v>14391586</v>
      </c>
      <c r="H54" s="165">
        <v>1278820</v>
      </c>
    </row>
    <row r="55" spans="1:8" s="236" customFormat="1" ht="10.5" customHeight="1">
      <c r="A55" s="330" t="s">
        <v>163</v>
      </c>
      <c r="B55" s="330"/>
      <c r="C55" s="330"/>
      <c r="D55" s="238"/>
      <c r="E55" s="171">
        <v>1133323544</v>
      </c>
      <c r="F55" s="235" t="s">
        <v>8</v>
      </c>
      <c r="G55" s="68">
        <v>1092307458</v>
      </c>
      <c r="H55" s="69">
        <v>41016086</v>
      </c>
    </row>
    <row r="56" spans="1:8" s="58" customFormat="1" ht="10.5" customHeight="1">
      <c r="A56" s="305" t="s">
        <v>270</v>
      </c>
      <c r="B56" s="305"/>
      <c r="C56" s="305"/>
      <c r="D56" s="186"/>
      <c r="E56" s="163">
        <v>1045549043</v>
      </c>
      <c r="F56" s="61" t="s">
        <v>8</v>
      </c>
      <c r="G56" s="170" t="s">
        <v>392</v>
      </c>
      <c r="H56" s="170" t="s">
        <v>392</v>
      </c>
    </row>
    <row r="57" spans="1:9" ht="12.75" customHeight="1">
      <c r="A57" s="9" t="s">
        <v>42</v>
      </c>
      <c r="B57" s="9"/>
      <c r="C57" s="9"/>
      <c r="D57" s="9"/>
      <c r="E57" s="9"/>
      <c r="F57" s="9"/>
      <c r="G57" s="9"/>
      <c r="H57" s="9"/>
      <c r="I57" s="9"/>
    </row>
    <row r="58" spans="1:8" s="227" customFormat="1" ht="7.5">
      <c r="A58" s="283" t="s">
        <v>378</v>
      </c>
      <c r="B58" s="283"/>
      <c r="C58" s="283"/>
      <c r="D58" s="283"/>
      <c r="E58" s="283"/>
      <c r="F58" s="283"/>
      <c r="G58" s="283"/>
      <c r="H58" s="283"/>
    </row>
    <row r="59" spans="1:8" s="227" customFormat="1" ht="7.5">
      <c r="A59" s="285" t="s">
        <v>384</v>
      </c>
      <c r="B59" s="285"/>
      <c r="C59" s="285"/>
      <c r="D59" s="285"/>
      <c r="E59" s="285"/>
      <c r="F59" s="285"/>
      <c r="G59" s="285"/>
      <c r="H59" s="285"/>
    </row>
    <row r="60" spans="1:8" s="227" customFormat="1" ht="7.5">
      <c r="A60" s="285" t="s">
        <v>379</v>
      </c>
      <c r="B60" s="285"/>
      <c r="C60" s="285"/>
      <c r="D60" s="285"/>
      <c r="E60" s="285"/>
      <c r="F60" s="285"/>
      <c r="G60" s="285"/>
      <c r="H60" s="285"/>
    </row>
    <row r="61" spans="1:8" s="227" customFormat="1" ht="7.5">
      <c r="A61" s="285" t="s">
        <v>184</v>
      </c>
      <c r="B61" s="285"/>
      <c r="C61" s="285"/>
      <c r="D61" s="285"/>
      <c r="E61" s="285"/>
      <c r="F61" s="285"/>
      <c r="G61" s="285"/>
      <c r="H61" s="285"/>
    </row>
    <row r="62" spans="1:8" s="227" customFormat="1" ht="7.5">
      <c r="A62" s="285" t="s">
        <v>276</v>
      </c>
      <c r="B62" s="285"/>
      <c r="C62" s="285"/>
      <c r="D62" s="285"/>
      <c r="E62" s="285"/>
      <c r="F62" s="285"/>
      <c r="G62" s="285"/>
      <c r="H62" s="285"/>
    </row>
    <row r="63" spans="1:8" s="227" customFormat="1" ht="7.5">
      <c r="A63" s="285" t="s">
        <v>370</v>
      </c>
      <c r="B63" s="285"/>
      <c r="C63" s="285"/>
      <c r="D63" s="285"/>
      <c r="E63" s="285"/>
      <c r="F63" s="285"/>
      <c r="G63" s="285"/>
      <c r="H63" s="285"/>
    </row>
  </sheetData>
  <sheetProtection/>
  <mergeCells count="63">
    <mergeCell ref="H6:H10"/>
    <mergeCell ref="F6:F10"/>
    <mergeCell ref="A16:C16"/>
    <mergeCell ref="F15:G16"/>
    <mergeCell ref="A15:D15"/>
    <mergeCell ref="H15:H19"/>
    <mergeCell ref="E14:E19"/>
    <mergeCell ref="F18:G18"/>
    <mergeCell ref="F19:G19"/>
    <mergeCell ref="A37:C37"/>
    <mergeCell ref="A38:C38"/>
    <mergeCell ref="A46:C46"/>
    <mergeCell ref="A39:C39"/>
    <mergeCell ref="A40:C40"/>
    <mergeCell ref="A41:C41"/>
    <mergeCell ref="A42:C42"/>
    <mergeCell ref="A43:C43"/>
    <mergeCell ref="A45:C45"/>
    <mergeCell ref="A1:H1"/>
    <mergeCell ref="A2:H2"/>
    <mergeCell ref="A5:H5"/>
    <mergeCell ref="A25:C25"/>
    <mergeCell ref="A24:C24"/>
    <mergeCell ref="A3:H3"/>
    <mergeCell ref="A4:H4"/>
    <mergeCell ref="E6:E10"/>
    <mergeCell ref="G6:G10"/>
    <mergeCell ref="A6:D10"/>
    <mergeCell ref="A26:C26"/>
    <mergeCell ref="A27:C27"/>
    <mergeCell ref="A11:C13"/>
    <mergeCell ref="F17:G17"/>
    <mergeCell ref="F14:H14"/>
    <mergeCell ref="A21:C21"/>
    <mergeCell ref="A22:C22"/>
    <mergeCell ref="A23:C23"/>
    <mergeCell ref="A17:C17"/>
    <mergeCell ref="A28:C28"/>
    <mergeCell ref="A29:C29"/>
    <mergeCell ref="A30:C30"/>
    <mergeCell ref="A33:C33"/>
    <mergeCell ref="A34:C34"/>
    <mergeCell ref="A35:C35"/>
    <mergeCell ref="A31:C31"/>
    <mergeCell ref="A32:C32"/>
    <mergeCell ref="A36:C36"/>
    <mergeCell ref="A63:H63"/>
    <mergeCell ref="A60:H60"/>
    <mergeCell ref="A55:C55"/>
    <mergeCell ref="A56:C56"/>
    <mergeCell ref="A58:H58"/>
    <mergeCell ref="A59:H59"/>
    <mergeCell ref="A61:H61"/>
    <mergeCell ref="A54:C54"/>
    <mergeCell ref="A44:C44"/>
    <mergeCell ref="A47:C47"/>
    <mergeCell ref="A62:H62"/>
    <mergeCell ref="A52:C52"/>
    <mergeCell ref="A53:C53"/>
    <mergeCell ref="A48:C48"/>
    <mergeCell ref="A49:C49"/>
    <mergeCell ref="A50:C50"/>
    <mergeCell ref="A51:C51"/>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&amp;C11</oddFooter>
  </headerFooter>
</worksheet>
</file>

<file path=xl/worksheets/sheet5.xml><?xml version="1.0" encoding="utf-8"?>
<worksheet xmlns="http://schemas.openxmlformats.org/spreadsheetml/2006/main" xmlns:r="http://schemas.openxmlformats.org/officeDocument/2006/relationships">
  <dimension ref="A1:R54"/>
  <sheetViews>
    <sheetView view="pageLayout" workbookViewId="0" topLeftCell="A1">
      <selection activeCell="F55" sqref="F55"/>
    </sheetView>
  </sheetViews>
  <sheetFormatPr defaultColWidth="9.140625" defaultRowHeight="12.75"/>
  <cols>
    <col min="1" max="1" width="3.7109375" style="241" customWidth="1"/>
    <col min="2" max="2" width="31.140625" style="52" customWidth="1"/>
    <col min="3" max="3" width="0.85546875" style="52" customWidth="1"/>
    <col min="4" max="16" width="10.8515625" style="52" customWidth="1"/>
    <col min="17" max="17" width="3.140625" style="247" customWidth="1"/>
    <col min="18" max="16384" width="9.140625" style="52" customWidth="1"/>
  </cols>
  <sheetData>
    <row r="1" spans="1:17" s="66" customFormat="1" ht="12" customHeight="1">
      <c r="A1" s="339" t="s">
        <v>204</v>
      </c>
      <c r="B1" s="339"/>
      <c r="C1" s="339"/>
      <c r="D1" s="339"/>
      <c r="E1" s="339"/>
      <c r="F1" s="339"/>
      <c r="G1" s="339"/>
      <c r="H1" s="339"/>
      <c r="I1" s="345" t="s">
        <v>385</v>
      </c>
      <c r="J1" s="345"/>
      <c r="K1" s="345"/>
      <c r="L1" s="345"/>
      <c r="M1" s="345"/>
      <c r="N1" s="345"/>
      <c r="O1" s="345"/>
      <c r="P1" s="345"/>
      <c r="Q1" s="245"/>
    </row>
    <row r="2" spans="1:17" s="66" customFormat="1" ht="12" customHeight="1">
      <c r="A2" s="339" t="s">
        <v>273</v>
      </c>
      <c r="B2" s="339"/>
      <c r="C2" s="339"/>
      <c r="D2" s="339"/>
      <c r="E2" s="339"/>
      <c r="F2" s="339"/>
      <c r="G2" s="339"/>
      <c r="H2" s="339"/>
      <c r="I2" s="345" t="s">
        <v>396</v>
      </c>
      <c r="J2" s="345"/>
      <c r="K2" s="345"/>
      <c r="L2" s="345"/>
      <c r="M2" s="345"/>
      <c r="N2" s="345"/>
      <c r="O2" s="345"/>
      <c r="P2" s="345"/>
      <c r="Q2" s="345"/>
    </row>
    <row r="3" spans="1:18" s="66" customFormat="1" ht="12" customHeight="1">
      <c r="A3" s="86" t="s">
        <v>8</v>
      </c>
      <c r="B3" s="62" t="s">
        <v>8</v>
      </c>
      <c r="C3" s="62"/>
      <c r="D3" s="62" t="s">
        <v>8</v>
      </c>
      <c r="E3" s="62" t="s">
        <v>8</v>
      </c>
      <c r="F3" s="62" t="s">
        <v>8</v>
      </c>
      <c r="G3" s="62" t="s">
        <v>8</v>
      </c>
      <c r="H3" s="71" t="s">
        <v>2</v>
      </c>
      <c r="I3" s="81" t="s">
        <v>44</v>
      </c>
      <c r="J3" s="81" t="s">
        <v>8</v>
      </c>
      <c r="L3" s="62" t="s">
        <v>8</v>
      </c>
      <c r="M3" s="62" t="s">
        <v>8</v>
      </c>
      <c r="N3" s="62" t="s">
        <v>8</v>
      </c>
      <c r="O3" s="62" t="s">
        <v>8</v>
      </c>
      <c r="P3" s="62" t="s">
        <v>8</v>
      </c>
      <c r="Q3" s="246" t="s">
        <v>8</v>
      </c>
      <c r="R3" s="67"/>
    </row>
    <row r="4" spans="1:18" ht="12" customHeight="1">
      <c r="A4" s="33" t="s">
        <v>8</v>
      </c>
      <c r="B4" s="307" t="s">
        <v>351</v>
      </c>
      <c r="C4" s="337"/>
      <c r="D4" s="53" t="s">
        <v>8</v>
      </c>
      <c r="E4" s="290" t="s">
        <v>332</v>
      </c>
      <c r="F4" s="291"/>
      <c r="G4" s="343"/>
      <c r="H4" s="353" t="s">
        <v>303</v>
      </c>
      <c r="I4" s="348" t="s">
        <v>302</v>
      </c>
      <c r="J4" s="349"/>
      <c r="K4" s="76" t="s">
        <v>8</v>
      </c>
      <c r="L4" s="346" t="s">
        <v>301</v>
      </c>
      <c r="M4" s="291"/>
      <c r="N4" s="297"/>
      <c r="O4" s="54" t="s">
        <v>8</v>
      </c>
      <c r="P4" s="54" t="s">
        <v>8</v>
      </c>
      <c r="Q4" s="193" t="s">
        <v>8</v>
      </c>
      <c r="R4" s="65"/>
    </row>
    <row r="5" spans="1:18" ht="12" customHeight="1">
      <c r="A5" s="61" t="s">
        <v>8</v>
      </c>
      <c r="B5" s="309"/>
      <c r="C5" s="321"/>
      <c r="D5" s="49" t="s">
        <v>8</v>
      </c>
      <c r="E5" s="312"/>
      <c r="F5" s="298"/>
      <c r="G5" s="321"/>
      <c r="H5" s="354"/>
      <c r="I5" s="287"/>
      <c r="J5" s="350"/>
      <c r="K5" s="77" t="s">
        <v>8</v>
      </c>
      <c r="L5" s="309"/>
      <c r="M5" s="298"/>
      <c r="N5" s="299"/>
      <c r="O5" s="36" t="s">
        <v>186</v>
      </c>
      <c r="P5" s="55" t="s">
        <v>8</v>
      </c>
      <c r="Q5" s="194" t="s">
        <v>8</v>
      </c>
      <c r="R5" s="65"/>
    </row>
    <row r="6" spans="1:18" ht="17.25" customHeight="1">
      <c r="A6" s="61" t="s">
        <v>8</v>
      </c>
      <c r="B6" s="309"/>
      <c r="C6" s="321"/>
      <c r="D6" s="49" t="s">
        <v>8</v>
      </c>
      <c r="E6" s="292"/>
      <c r="F6" s="293"/>
      <c r="G6" s="344"/>
      <c r="H6" s="355"/>
      <c r="I6" s="351"/>
      <c r="J6" s="352"/>
      <c r="K6" s="77" t="s">
        <v>8</v>
      </c>
      <c r="L6" s="347"/>
      <c r="M6" s="293"/>
      <c r="N6" s="300"/>
      <c r="O6" s="36" t="s">
        <v>187</v>
      </c>
      <c r="P6" s="55" t="s">
        <v>8</v>
      </c>
      <c r="Q6" s="194" t="s">
        <v>8</v>
      </c>
      <c r="R6" s="65"/>
    </row>
    <row r="7" spans="1:18" ht="14.25" customHeight="1">
      <c r="A7" s="61" t="s">
        <v>8</v>
      </c>
      <c r="B7" s="309"/>
      <c r="C7" s="321"/>
      <c r="E7" s="54" t="s">
        <v>8</v>
      </c>
      <c r="F7" s="290" t="s">
        <v>189</v>
      </c>
      <c r="G7" s="291"/>
      <c r="H7" s="74" t="s">
        <v>8</v>
      </c>
      <c r="I7" s="308" t="s">
        <v>189</v>
      </c>
      <c r="J7" s="337"/>
      <c r="K7" s="118"/>
      <c r="L7" s="53" t="s">
        <v>8</v>
      </c>
      <c r="M7" s="290" t="s">
        <v>189</v>
      </c>
      <c r="N7" s="297"/>
      <c r="O7" s="36" t="s">
        <v>141</v>
      </c>
      <c r="P7" s="36" t="s">
        <v>190</v>
      </c>
      <c r="Q7" s="194" t="s">
        <v>8</v>
      </c>
      <c r="R7" s="65"/>
    </row>
    <row r="8" spans="1:18" ht="18" customHeight="1">
      <c r="A8" s="75" t="s">
        <v>191</v>
      </c>
      <c r="B8" s="309"/>
      <c r="C8" s="321"/>
      <c r="D8" s="57" t="s">
        <v>188</v>
      </c>
      <c r="E8" s="55" t="s">
        <v>8</v>
      </c>
      <c r="F8" s="292"/>
      <c r="G8" s="293"/>
      <c r="H8" s="82" t="s">
        <v>8</v>
      </c>
      <c r="I8" s="311"/>
      <c r="J8" s="338"/>
      <c r="K8" s="78" t="s">
        <v>186</v>
      </c>
      <c r="L8" s="49" t="s">
        <v>8</v>
      </c>
      <c r="M8" s="292"/>
      <c r="N8" s="300"/>
      <c r="O8" s="36" t="s">
        <v>194</v>
      </c>
      <c r="P8" s="36" t="s">
        <v>188</v>
      </c>
      <c r="Q8" s="194" t="s">
        <v>191</v>
      </c>
      <c r="R8" s="65"/>
    </row>
    <row r="9" spans="1:18" ht="14.25" customHeight="1">
      <c r="A9" s="75" t="s">
        <v>195</v>
      </c>
      <c r="B9" s="309"/>
      <c r="C9" s="321"/>
      <c r="D9" s="57" t="s">
        <v>192</v>
      </c>
      <c r="E9" s="55" t="s">
        <v>8</v>
      </c>
      <c r="F9" s="294" t="s">
        <v>306</v>
      </c>
      <c r="G9" s="340" t="s">
        <v>334</v>
      </c>
      <c r="H9" s="82" t="s">
        <v>8</v>
      </c>
      <c r="I9" s="337" t="s">
        <v>294</v>
      </c>
      <c r="J9" s="335" t="s">
        <v>300</v>
      </c>
      <c r="K9" s="78" t="s">
        <v>193</v>
      </c>
      <c r="L9" s="49" t="s">
        <v>8</v>
      </c>
      <c r="M9" s="294" t="s">
        <v>304</v>
      </c>
      <c r="N9" s="294" t="s">
        <v>305</v>
      </c>
      <c r="O9" s="36" t="s">
        <v>196</v>
      </c>
      <c r="P9" s="36" t="s">
        <v>192</v>
      </c>
      <c r="Q9" s="194" t="s">
        <v>195</v>
      </c>
      <c r="R9" s="65"/>
    </row>
    <row r="10" spans="1:17" ht="15" customHeight="1">
      <c r="A10" s="61" t="s">
        <v>8</v>
      </c>
      <c r="B10" s="309"/>
      <c r="C10" s="321"/>
      <c r="D10" s="57" t="s">
        <v>5</v>
      </c>
      <c r="E10" s="36" t="s">
        <v>4</v>
      </c>
      <c r="F10" s="295"/>
      <c r="G10" s="341"/>
      <c r="H10" s="83" t="s">
        <v>4</v>
      </c>
      <c r="I10" s="321"/>
      <c r="J10" s="333"/>
      <c r="K10" s="78" t="s">
        <v>5</v>
      </c>
      <c r="L10" s="57" t="s">
        <v>4</v>
      </c>
      <c r="M10" s="295"/>
      <c r="N10" s="295"/>
      <c r="O10" s="36" t="s">
        <v>197</v>
      </c>
      <c r="P10" s="36" t="s">
        <v>5</v>
      </c>
      <c r="Q10" s="194" t="s">
        <v>8</v>
      </c>
    </row>
    <row r="11" spans="1:17" ht="13.5" customHeight="1">
      <c r="A11" s="61" t="s">
        <v>8</v>
      </c>
      <c r="B11" s="309"/>
      <c r="C11" s="321"/>
      <c r="D11" s="49" t="s">
        <v>8</v>
      </c>
      <c r="E11" s="55" t="s">
        <v>8</v>
      </c>
      <c r="F11" s="295"/>
      <c r="G11" s="341"/>
      <c r="H11" s="82" t="s">
        <v>8</v>
      </c>
      <c r="I11" s="321"/>
      <c r="J11" s="333"/>
      <c r="K11" s="77" t="s">
        <v>8</v>
      </c>
      <c r="L11" s="49" t="s">
        <v>8</v>
      </c>
      <c r="M11" s="295"/>
      <c r="N11" s="295"/>
      <c r="O11" s="36" t="s">
        <v>198</v>
      </c>
      <c r="P11" s="55" t="s">
        <v>8</v>
      </c>
      <c r="Q11" s="194" t="s">
        <v>8</v>
      </c>
    </row>
    <row r="12" spans="1:17" ht="18.75" customHeight="1">
      <c r="A12" s="61" t="s">
        <v>8</v>
      </c>
      <c r="B12" s="309"/>
      <c r="C12" s="321"/>
      <c r="D12" s="49" t="s">
        <v>8</v>
      </c>
      <c r="E12" s="55" t="s">
        <v>8</v>
      </c>
      <c r="F12" s="295"/>
      <c r="G12" s="341"/>
      <c r="H12" s="82" t="s">
        <v>8</v>
      </c>
      <c r="I12" s="321"/>
      <c r="J12" s="333"/>
      <c r="K12" s="77" t="s">
        <v>8</v>
      </c>
      <c r="L12" s="49" t="s">
        <v>8</v>
      </c>
      <c r="M12" s="295"/>
      <c r="N12" s="295"/>
      <c r="O12" s="36" t="s">
        <v>199</v>
      </c>
      <c r="P12" s="55" t="s">
        <v>8</v>
      </c>
      <c r="Q12" s="194" t="s">
        <v>8</v>
      </c>
    </row>
    <row r="13" spans="1:17" ht="16.5" customHeight="1">
      <c r="A13" s="61" t="s">
        <v>8</v>
      </c>
      <c r="B13" s="310"/>
      <c r="C13" s="338"/>
      <c r="D13" s="49" t="s">
        <v>8</v>
      </c>
      <c r="E13" s="55" t="s">
        <v>8</v>
      </c>
      <c r="F13" s="296"/>
      <c r="G13" s="342"/>
      <c r="H13" s="84" t="s">
        <v>8</v>
      </c>
      <c r="I13" s="338"/>
      <c r="J13" s="334"/>
      <c r="K13" s="79" t="s">
        <v>8</v>
      </c>
      <c r="L13" s="49" t="s">
        <v>8</v>
      </c>
      <c r="M13" s="296"/>
      <c r="N13" s="296"/>
      <c r="O13" s="55" t="s">
        <v>8</v>
      </c>
      <c r="P13" s="55" t="s">
        <v>8</v>
      </c>
      <c r="Q13" s="194" t="s">
        <v>8</v>
      </c>
    </row>
    <row r="14" spans="1:17" ht="12" customHeight="1">
      <c r="A14" s="41" t="s">
        <v>8</v>
      </c>
      <c r="B14" s="61" t="s">
        <v>8</v>
      </c>
      <c r="C14" s="61"/>
      <c r="D14" s="33" t="s">
        <v>8</v>
      </c>
      <c r="E14" s="33" t="s">
        <v>8</v>
      </c>
      <c r="F14" s="33" t="s">
        <v>8</v>
      </c>
      <c r="G14" s="33" t="s">
        <v>8</v>
      </c>
      <c r="H14" s="61" t="s">
        <v>8</v>
      </c>
      <c r="I14" s="61" t="s">
        <v>8</v>
      </c>
      <c r="J14" s="61" t="s">
        <v>8</v>
      </c>
      <c r="K14" s="75" t="s">
        <v>8</v>
      </c>
      <c r="L14" s="33" t="s">
        <v>8</v>
      </c>
      <c r="M14" s="33" t="s">
        <v>8</v>
      </c>
      <c r="N14" s="33" t="s">
        <v>8</v>
      </c>
      <c r="O14" s="33" t="s">
        <v>8</v>
      </c>
      <c r="P14" s="33" t="s">
        <v>8</v>
      </c>
      <c r="Q14" s="195" t="s">
        <v>8</v>
      </c>
    </row>
    <row r="15" spans="1:17" ht="12" customHeight="1">
      <c r="A15" s="75"/>
      <c r="B15" s="61"/>
      <c r="C15" s="61"/>
      <c r="D15" s="61"/>
      <c r="E15" s="61"/>
      <c r="F15" s="61"/>
      <c r="G15" s="61"/>
      <c r="H15" s="71" t="s">
        <v>45</v>
      </c>
      <c r="I15" s="63" t="s">
        <v>185</v>
      </c>
      <c r="J15" s="61"/>
      <c r="K15" s="75"/>
      <c r="L15" s="61"/>
      <c r="M15" s="61"/>
      <c r="N15" s="61"/>
      <c r="O15" s="61"/>
      <c r="P15" s="61"/>
      <c r="Q15" s="170"/>
    </row>
    <row r="16" spans="1:17" ht="12" customHeight="1">
      <c r="A16" s="75"/>
      <c r="B16" s="61"/>
      <c r="C16" s="61"/>
      <c r="D16" s="61"/>
      <c r="E16" s="61"/>
      <c r="F16" s="61"/>
      <c r="G16" s="61"/>
      <c r="H16" s="61"/>
      <c r="I16" s="61"/>
      <c r="J16" s="61"/>
      <c r="K16" s="75"/>
      <c r="L16" s="61"/>
      <c r="M16" s="61"/>
      <c r="N16" s="61"/>
      <c r="O16" s="61"/>
      <c r="P16" s="61"/>
      <c r="Q16" s="170"/>
    </row>
    <row r="17" spans="1:17" ht="12.75" customHeight="1">
      <c r="A17" s="42" t="s">
        <v>46</v>
      </c>
      <c r="B17" s="184" t="s">
        <v>278</v>
      </c>
      <c r="C17" s="184"/>
      <c r="D17" s="163">
        <v>180891597</v>
      </c>
      <c r="E17" s="164">
        <v>102762036</v>
      </c>
      <c r="F17" s="165">
        <v>78385606</v>
      </c>
      <c r="G17" s="165">
        <v>24376430</v>
      </c>
      <c r="H17" s="165">
        <v>78129561</v>
      </c>
      <c r="I17" s="165">
        <v>71128635</v>
      </c>
      <c r="J17" s="165">
        <v>7000926</v>
      </c>
      <c r="K17" s="165">
        <v>9845950</v>
      </c>
      <c r="L17" s="165">
        <v>9201227</v>
      </c>
      <c r="M17" s="165">
        <v>3859225</v>
      </c>
      <c r="N17" s="165">
        <v>5342002</v>
      </c>
      <c r="O17" s="165">
        <v>644723</v>
      </c>
      <c r="P17" s="164">
        <v>171045647</v>
      </c>
      <c r="Q17" s="42" t="s">
        <v>46</v>
      </c>
    </row>
    <row r="18" spans="1:17" ht="12" customHeight="1">
      <c r="A18" s="42" t="s">
        <v>47</v>
      </c>
      <c r="B18" s="184" t="s">
        <v>277</v>
      </c>
      <c r="C18" s="184"/>
      <c r="D18" s="166">
        <v>20496466</v>
      </c>
      <c r="E18" s="165">
        <v>2767632</v>
      </c>
      <c r="F18" s="165">
        <v>2669360</v>
      </c>
      <c r="G18" s="165">
        <v>98272</v>
      </c>
      <c r="H18" s="165">
        <v>17728834</v>
      </c>
      <c r="I18" s="165">
        <v>17708854</v>
      </c>
      <c r="J18" s="165">
        <v>19980</v>
      </c>
      <c r="K18" s="167">
        <v>510628</v>
      </c>
      <c r="L18" s="167">
        <v>509557</v>
      </c>
      <c r="M18" s="167">
        <v>25060</v>
      </c>
      <c r="N18" s="167">
        <v>484497</v>
      </c>
      <c r="O18" s="167">
        <v>1071</v>
      </c>
      <c r="P18" s="165">
        <v>19985838</v>
      </c>
      <c r="Q18" s="42" t="s">
        <v>47</v>
      </c>
    </row>
    <row r="19" spans="1:17" ht="14.25" customHeight="1">
      <c r="A19" s="42" t="s">
        <v>48</v>
      </c>
      <c r="B19" s="184" t="s">
        <v>271</v>
      </c>
      <c r="C19" s="184"/>
      <c r="D19" s="166">
        <v>10804514</v>
      </c>
      <c r="E19" s="165">
        <v>1680928</v>
      </c>
      <c r="F19" s="165">
        <v>1333230</v>
      </c>
      <c r="G19" s="165">
        <v>347698</v>
      </c>
      <c r="H19" s="165">
        <v>9123586</v>
      </c>
      <c r="I19" s="165">
        <v>8905786</v>
      </c>
      <c r="J19" s="167">
        <v>217800</v>
      </c>
      <c r="K19" s="165">
        <v>179437</v>
      </c>
      <c r="L19" s="165">
        <v>160014</v>
      </c>
      <c r="M19" s="167">
        <v>65631</v>
      </c>
      <c r="N19" s="165">
        <v>94383</v>
      </c>
      <c r="O19" s="167">
        <v>19423</v>
      </c>
      <c r="P19" s="165">
        <v>10625077</v>
      </c>
      <c r="Q19" s="42" t="s">
        <v>48</v>
      </c>
    </row>
    <row r="20" spans="1:17" ht="12" customHeight="1">
      <c r="A20" s="38" t="s">
        <v>8</v>
      </c>
      <c r="B20" s="61" t="s">
        <v>322</v>
      </c>
      <c r="C20" s="61"/>
      <c r="D20" s="239"/>
      <c r="I20" s="38"/>
      <c r="J20" s="38"/>
      <c r="K20" s="38"/>
      <c r="L20" s="38"/>
      <c r="M20" s="38"/>
      <c r="N20" s="38"/>
      <c r="O20" s="38"/>
      <c r="P20" s="38"/>
      <c r="Q20" s="42" t="s">
        <v>8</v>
      </c>
    </row>
    <row r="21" spans="1:17" ht="12" customHeight="1">
      <c r="A21" s="42" t="s">
        <v>49</v>
      </c>
      <c r="B21" s="184" t="s">
        <v>283</v>
      </c>
      <c r="C21" s="184"/>
      <c r="D21" s="163">
        <v>569687</v>
      </c>
      <c r="E21" s="164">
        <v>326261</v>
      </c>
      <c r="F21" s="165">
        <v>272584</v>
      </c>
      <c r="G21" s="165">
        <v>53677</v>
      </c>
      <c r="H21" s="165">
        <v>243426</v>
      </c>
      <c r="I21" s="165">
        <v>243426</v>
      </c>
      <c r="J21" s="165" t="s">
        <v>348</v>
      </c>
      <c r="K21" s="167">
        <v>169957</v>
      </c>
      <c r="L21" s="167">
        <v>169957</v>
      </c>
      <c r="M21" s="167">
        <v>8833</v>
      </c>
      <c r="N21" s="167">
        <v>161124</v>
      </c>
      <c r="O21" s="167" t="s">
        <v>348</v>
      </c>
      <c r="P21" s="165">
        <v>399730</v>
      </c>
      <c r="Q21" s="42" t="s">
        <v>49</v>
      </c>
    </row>
    <row r="22" spans="1:17" ht="12" customHeight="1">
      <c r="A22" s="42" t="s">
        <v>50</v>
      </c>
      <c r="B22" s="184" t="s">
        <v>279</v>
      </c>
      <c r="C22" s="184"/>
      <c r="D22" s="163">
        <v>2958013875</v>
      </c>
      <c r="E22" s="164">
        <v>1255877331</v>
      </c>
      <c r="F22" s="164">
        <v>922164695</v>
      </c>
      <c r="G22" s="164">
        <v>333712636</v>
      </c>
      <c r="H22" s="164">
        <v>1702136544</v>
      </c>
      <c r="I22" s="135">
        <v>1549551262</v>
      </c>
      <c r="J22" s="135">
        <v>152585282</v>
      </c>
      <c r="K22" s="135">
        <v>211090224</v>
      </c>
      <c r="L22" s="135">
        <v>207226616</v>
      </c>
      <c r="M22" s="135">
        <v>161025488</v>
      </c>
      <c r="N22" s="135">
        <v>46201128</v>
      </c>
      <c r="O22" s="164">
        <v>3863608</v>
      </c>
      <c r="P22" s="164">
        <v>2746923651</v>
      </c>
      <c r="Q22" s="42" t="s">
        <v>50</v>
      </c>
    </row>
    <row r="23" spans="1:17" ht="12" customHeight="1">
      <c r="A23" s="38" t="s">
        <v>8</v>
      </c>
      <c r="B23" s="61" t="s">
        <v>328</v>
      </c>
      <c r="C23" s="61"/>
      <c r="D23" s="163"/>
      <c r="E23" s="164"/>
      <c r="F23" s="164"/>
      <c r="G23" s="165"/>
      <c r="H23" s="165"/>
      <c r="I23" s="136"/>
      <c r="J23" s="136"/>
      <c r="K23" s="136"/>
      <c r="L23" s="136"/>
      <c r="M23" s="136"/>
      <c r="N23" s="136"/>
      <c r="O23" s="165"/>
      <c r="P23" s="165"/>
      <c r="Q23" s="42" t="s">
        <v>8</v>
      </c>
    </row>
    <row r="24" spans="1:17" ht="12" customHeight="1">
      <c r="A24" s="42" t="s">
        <v>51</v>
      </c>
      <c r="B24" s="184" t="s">
        <v>331</v>
      </c>
      <c r="C24" s="184"/>
      <c r="D24" s="166">
        <v>345269798</v>
      </c>
      <c r="E24" s="165">
        <v>174401601</v>
      </c>
      <c r="F24" s="165">
        <v>152037110</v>
      </c>
      <c r="G24" s="165">
        <v>22364491</v>
      </c>
      <c r="H24" s="165">
        <v>170868197</v>
      </c>
      <c r="I24" s="135">
        <v>161643360</v>
      </c>
      <c r="J24" s="135">
        <v>9224837</v>
      </c>
      <c r="K24" s="135">
        <v>34622524</v>
      </c>
      <c r="L24" s="135">
        <v>34574224</v>
      </c>
      <c r="M24" s="135">
        <v>25579950</v>
      </c>
      <c r="N24" s="135">
        <v>8994274</v>
      </c>
      <c r="O24" s="164">
        <v>48300</v>
      </c>
      <c r="P24" s="164">
        <v>310647274</v>
      </c>
      <c r="Q24" s="42" t="s">
        <v>51</v>
      </c>
    </row>
    <row r="25" spans="1:17" ht="12" customHeight="1">
      <c r="A25" s="42" t="s">
        <v>52</v>
      </c>
      <c r="B25" s="61" t="s">
        <v>202</v>
      </c>
      <c r="C25" s="61"/>
      <c r="D25" s="237">
        <v>46092263</v>
      </c>
      <c r="E25" s="165">
        <v>9814544</v>
      </c>
      <c r="F25" s="165">
        <v>9781152</v>
      </c>
      <c r="G25" s="165">
        <v>33392</v>
      </c>
      <c r="H25" s="165">
        <v>36277719</v>
      </c>
      <c r="I25" s="165">
        <v>36277719</v>
      </c>
      <c r="J25" s="165" t="s">
        <v>348</v>
      </c>
      <c r="K25" s="165">
        <v>672550</v>
      </c>
      <c r="L25" s="165">
        <v>639486</v>
      </c>
      <c r="M25" s="165">
        <v>3830</v>
      </c>
      <c r="N25" s="165">
        <v>635656</v>
      </c>
      <c r="O25" s="167">
        <v>33064</v>
      </c>
      <c r="P25" s="165">
        <v>45419713</v>
      </c>
      <c r="Q25" s="42" t="s">
        <v>52</v>
      </c>
    </row>
    <row r="26" spans="2:4" ht="14.25" customHeight="1">
      <c r="B26" s="61" t="s">
        <v>203</v>
      </c>
      <c r="C26" s="61"/>
      <c r="D26" s="239"/>
    </row>
    <row r="27" spans="1:17" ht="12" customHeight="1">
      <c r="A27" s="42" t="s">
        <v>53</v>
      </c>
      <c r="B27" s="184" t="s">
        <v>284</v>
      </c>
      <c r="C27" s="184"/>
      <c r="D27" s="237">
        <v>19880870</v>
      </c>
      <c r="E27" s="165">
        <v>16134056</v>
      </c>
      <c r="F27" s="165">
        <v>15037857</v>
      </c>
      <c r="G27" s="165">
        <v>1096199</v>
      </c>
      <c r="H27" s="165">
        <v>3746814</v>
      </c>
      <c r="I27" s="165">
        <v>3464001</v>
      </c>
      <c r="J27" s="165">
        <v>282813</v>
      </c>
      <c r="K27" s="165">
        <v>13364581</v>
      </c>
      <c r="L27" s="165">
        <v>13364428</v>
      </c>
      <c r="M27" s="165">
        <v>12598831</v>
      </c>
      <c r="N27" s="165">
        <v>765597</v>
      </c>
      <c r="O27" s="167">
        <v>153</v>
      </c>
      <c r="P27" s="165">
        <v>6516289</v>
      </c>
      <c r="Q27" s="42" t="s">
        <v>53</v>
      </c>
    </row>
    <row r="28" spans="1:17" ht="12" customHeight="1">
      <c r="A28" s="42" t="s">
        <v>54</v>
      </c>
      <c r="B28" s="184" t="s">
        <v>280</v>
      </c>
      <c r="C28" s="184"/>
      <c r="D28" s="240">
        <v>2333980</v>
      </c>
      <c r="E28" s="164">
        <v>98450</v>
      </c>
      <c r="F28" s="164">
        <v>97281</v>
      </c>
      <c r="G28" s="164">
        <v>1169</v>
      </c>
      <c r="H28" s="164">
        <v>2235530</v>
      </c>
      <c r="I28" s="164">
        <v>2235530</v>
      </c>
      <c r="J28" s="165" t="s">
        <v>348</v>
      </c>
      <c r="K28" s="164">
        <v>60</v>
      </c>
      <c r="L28" s="164">
        <v>60</v>
      </c>
      <c r="M28" s="164" t="s">
        <v>348</v>
      </c>
      <c r="N28" s="165">
        <v>60</v>
      </c>
      <c r="O28" s="165" t="s">
        <v>348</v>
      </c>
      <c r="P28" s="164">
        <v>2333920</v>
      </c>
      <c r="Q28" s="42" t="s">
        <v>54</v>
      </c>
    </row>
    <row r="29" spans="1:17" ht="12" customHeight="1">
      <c r="A29" s="42" t="s">
        <v>55</v>
      </c>
      <c r="B29" s="184" t="s">
        <v>281</v>
      </c>
      <c r="C29" s="184"/>
      <c r="D29" s="163">
        <v>8826566</v>
      </c>
      <c r="E29" s="164">
        <v>4774927</v>
      </c>
      <c r="F29" s="164">
        <v>2839061</v>
      </c>
      <c r="G29" s="164">
        <v>1935866</v>
      </c>
      <c r="H29" s="164">
        <v>4051639</v>
      </c>
      <c r="I29" s="165">
        <v>4012776</v>
      </c>
      <c r="J29" s="165">
        <v>38863</v>
      </c>
      <c r="K29" s="165">
        <v>1349620</v>
      </c>
      <c r="L29" s="165">
        <v>1127980</v>
      </c>
      <c r="M29" s="165">
        <v>110884</v>
      </c>
      <c r="N29" s="165">
        <v>1017096</v>
      </c>
      <c r="O29" s="167">
        <v>221640</v>
      </c>
      <c r="P29" s="165">
        <v>7476946</v>
      </c>
      <c r="Q29" s="42" t="s">
        <v>55</v>
      </c>
    </row>
    <row r="30" spans="1:17" s="70" customFormat="1" ht="12" customHeight="1">
      <c r="A30" s="42" t="s">
        <v>56</v>
      </c>
      <c r="B30" s="120" t="s">
        <v>272</v>
      </c>
      <c r="C30" s="120"/>
      <c r="D30" s="171">
        <v>3247909818</v>
      </c>
      <c r="E30" s="68">
        <v>1394236165</v>
      </c>
      <c r="F30" s="68">
        <v>1032580826</v>
      </c>
      <c r="G30" s="68">
        <v>361655339</v>
      </c>
      <c r="H30" s="68">
        <v>1853673653</v>
      </c>
      <c r="I30" s="68">
        <v>1693527989</v>
      </c>
      <c r="J30" s="69">
        <v>160145664</v>
      </c>
      <c r="K30" s="68">
        <v>237183007</v>
      </c>
      <c r="L30" s="68">
        <v>232399325</v>
      </c>
      <c r="M30" s="68">
        <v>177697782</v>
      </c>
      <c r="N30" s="69">
        <v>54701543</v>
      </c>
      <c r="O30" s="69">
        <v>4783682</v>
      </c>
      <c r="P30" s="68">
        <v>3010726811</v>
      </c>
      <c r="Q30" s="42" t="s">
        <v>56</v>
      </c>
    </row>
    <row r="31" spans="1:17" ht="15" customHeight="1">
      <c r="A31" s="42" t="s">
        <v>57</v>
      </c>
      <c r="B31" s="184" t="s">
        <v>282</v>
      </c>
      <c r="C31" s="184"/>
      <c r="D31" s="237">
        <v>43362270</v>
      </c>
      <c r="E31" s="165">
        <v>43362270</v>
      </c>
      <c r="F31" s="165">
        <v>43362270</v>
      </c>
      <c r="G31" s="165" t="s">
        <v>348</v>
      </c>
      <c r="H31" s="165" t="s">
        <v>348</v>
      </c>
      <c r="I31" s="167" t="s">
        <v>348</v>
      </c>
      <c r="J31" s="167" t="s">
        <v>348</v>
      </c>
      <c r="K31" s="167" t="s">
        <v>348</v>
      </c>
      <c r="L31" s="167" t="s">
        <v>348</v>
      </c>
      <c r="M31" s="167" t="s">
        <v>348</v>
      </c>
      <c r="N31" s="167" t="s">
        <v>348</v>
      </c>
      <c r="O31" s="167" t="s">
        <v>348</v>
      </c>
      <c r="P31" s="165">
        <v>43362270</v>
      </c>
      <c r="Q31" s="42" t="s">
        <v>57</v>
      </c>
    </row>
    <row r="32" spans="1:17" s="70" customFormat="1" ht="12" customHeight="1">
      <c r="A32" s="42" t="s">
        <v>200</v>
      </c>
      <c r="B32" s="120" t="s">
        <v>0</v>
      </c>
      <c r="C32" s="120"/>
      <c r="D32" s="171">
        <v>3291272088</v>
      </c>
      <c r="E32" s="68">
        <v>1437598435</v>
      </c>
      <c r="F32" s="68">
        <v>1075943096</v>
      </c>
      <c r="G32" s="68">
        <v>361655339</v>
      </c>
      <c r="H32" s="68">
        <v>1853673653</v>
      </c>
      <c r="I32" s="68">
        <v>1693527989</v>
      </c>
      <c r="J32" s="69">
        <v>160145664</v>
      </c>
      <c r="K32" s="68">
        <v>237183007</v>
      </c>
      <c r="L32" s="68">
        <v>232399325</v>
      </c>
      <c r="M32" s="68">
        <v>177697782</v>
      </c>
      <c r="N32" s="69">
        <v>54701543</v>
      </c>
      <c r="O32" s="69">
        <v>4783682</v>
      </c>
      <c r="P32" s="68">
        <v>3054089081</v>
      </c>
      <c r="Q32" s="42" t="s">
        <v>200</v>
      </c>
    </row>
    <row r="33" spans="1:17" s="70" customFormat="1" ht="12" customHeight="1">
      <c r="A33" s="42"/>
      <c r="B33" s="72"/>
      <c r="C33" s="72"/>
      <c r="D33" s="73"/>
      <c r="E33" s="68"/>
      <c r="F33" s="68"/>
      <c r="G33" s="68"/>
      <c r="H33" s="68"/>
      <c r="I33" s="68"/>
      <c r="J33" s="69"/>
      <c r="K33" s="68"/>
      <c r="L33" s="68"/>
      <c r="M33" s="68"/>
      <c r="N33" s="69"/>
      <c r="O33" s="69"/>
      <c r="P33" s="68"/>
      <c r="Q33" s="42"/>
    </row>
    <row r="34" ht="12" customHeight="1">
      <c r="B34" s="65"/>
    </row>
    <row r="35" spans="2:11" ht="12" customHeight="1">
      <c r="B35" s="65"/>
      <c r="D35" s="339" t="s">
        <v>205</v>
      </c>
      <c r="E35" s="339"/>
      <c r="F35" s="339"/>
      <c r="G35" s="339"/>
      <c r="H35" s="339"/>
      <c r="I35" s="63" t="s">
        <v>1</v>
      </c>
      <c r="J35" s="63"/>
      <c r="K35" s="63"/>
    </row>
    <row r="36" spans="2:11" ht="12" customHeight="1">
      <c r="B36" s="65"/>
      <c r="H36" s="62" t="s">
        <v>8</v>
      </c>
      <c r="I36" s="62"/>
      <c r="J36" s="62"/>
      <c r="K36" s="62" t="s">
        <v>8</v>
      </c>
    </row>
    <row r="37" spans="1:17" ht="12.75" customHeight="1">
      <c r="A37" s="42" t="s">
        <v>46</v>
      </c>
      <c r="B37" s="184" t="s">
        <v>278</v>
      </c>
      <c r="C37" s="184"/>
      <c r="D37" s="166">
        <v>86934966</v>
      </c>
      <c r="E37" s="165">
        <v>31731051</v>
      </c>
      <c r="F37" s="165">
        <v>27428552</v>
      </c>
      <c r="G37" s="165">
        <v>4302499</v>
      </c>
      <c r="H37" s="165">
        <v>55203915</v>
      </c>
      <c r="I37" s="165">
        <v>54927996</v>
      </c>
      <c r="J37" s="165">
        <v>275919</v>
      </c>
      <c r="K37" s="165">
        <v>4753601</v>
      </c>
      <c r="L37" s="165">
        <v>4470073</v>
      </c>
      <c r="M37" s="165">
        <v>2510522</v>
      </c>
      <c r="N37" s="165">
        <v>1959551</v>
      </c>
      <c r="O37" s="165">
        <v>283528</v>
      </c>
      <c r="P37" s="165">
        <v>82181365</v>
      </c>
      <c r="Q37" s="42" t="s">
        <v>46</v>
      </c>
    </row>
    <row r="38" spans="1:17" ht="12" customHeight="1">
      <c r="A38" s="42" t="s">
        <v>47</v>
      </c>
      <c r="B38" s="184" t="s">
        <v>277</v>
      </c>
      <c r="C38" s="184"/>
      <c r="D38" s="166">
        <v>19018664</v>
      </c>
      <c r="E38" s="165">
        <v>2334531</v>
      </c>
      <c r="F38" s="165">
        <v>2304663</v>
      </c>
      <c r="G38" s="167">
        <v>29868</v>
      </c>
      <c r="H38" s="165">
        <v>16684133</v>
      </c>
      <c r="I38" s="165">
        <v>16664153</v>
      </c>
      <c r="J38" s="167">
        <v>19980</v>
      </c>
      <c r="K38" s="165">
        <v>472207</v>
      </c>
      <c r="L38" s="165">
        <v>472178</v>
      </c>
      <c r="M38" s="167">
        <v>23945</v>
      </c>
      <c r="N38" s="165">
        <v>448233</v>
      </c>
      <c r="O38" s="167">
        <v>29</v>
      </c>
      <c r="P38" s="165">
        <v>18546457</v>
      </c>
      <c r="Q38" s="42" t="s">
        <v>47</v>
      </c>
    </row>
    <row r="39" spans="1:17" ht="14.25" customHeight="1">
      <c r="A39" s="42" t="s">
        <v>48</v>
      </c>
      <c r="B39" s="184" t="s">
        <v>271</v>
      </c>
      <c r="C39" s="184"/>
      <c r="D39" s="237">
        <v>5751511</v>
      </c>
      <c r="E39" s="165">
        <v>533813</v>
      </c>
      <c r="F39" s="136">
        <v>533813</v>
      </c>
      <c r="G39" s="136" t="s">
        <v>348</v>
      </c>
      <c r="H39" s="136">
        <v>5217698</v>
      </c>
      <c r="I39" s="136">
        <v>5207698</v>
      </c>
      <c r="J39" s="136">
        <v>10000</v>
      </c>
      <c r="K39" s="136">
        <v>36623</v>
      </c>
      <c r="L39" s="136">
        <v>36123</v>
      </c>
      <c r="M39" s="136" t="s">
        <v>348</v>
      </c>
      <c r="N39" s="136">
        <v>36123</v>
      </c>
      <c r="O39" s="136">
        <v>500</v>
      </c>
      <c r="P39" s="136">
        <v>5714888</v>
      </c>
      <c r="Q39" s="42" t="s">
        <v>48</v>
      </c>
    </row>
    <row r="40" spans="1:17" ht="12" customHeight="1">
      <c r="A40" s="38" t="s">
        <v>8</v>
      </c>
      <c r="B40" s="61" t="s">
        <v>322</v>
      </c>
      <c r="C40" s="61"/>
      <c r="D40" s="239"/>
      <c r="Q40" s="42" t="s">
        <v>8</v>
      </c>
    </row>
    <row r="41" spans="1:17" ht="12" customHeight="1">
      <c r="A41" s="42" t="s">
        <v>49</v>
      </c>
      <c r="B41" s="184" t="s">
        <v>283</v>
      </c>
      <c r="C41" s="184"/>
      <c r="D41" s="240">
        <v>466504</v>
      </c>
      <c r="E41" s="164">
        <v>231918</v>
      </c>
      <c r="F41" s="135">
        <v>231918</v>
      </c>
      <c r="G41" s="147" t="s">
        <v>348</v>
      </c>
      <c r="H41" s="135">
        <v>234586</v>
      </c>
      <c r="I41" s="135">
        <v>234586</v>
      </c>
      <c r="J41" s="147" t="s">
        <v>348</v>
      </c>
      <c r="K41" s="135">
        <v>161124</v>
      </c>
      <c r="L41" s="135">
        <v>161124</v>
      </c>
      <c r="M41" s="147" t="s">
        <v>348</v>
      </c>
      <c r="N41" s="135">
        <v>161124</v>
      </c>
      <c r="O41" s="147" t="s">
        <v>348</v>
      </c>
      <c r="P41" s="135">
        <v>305380</v>
      </c>
      <c r="Q41" s="42" t="s">
        <v>49</v>
      </c>
    </row>
    <row r="42" spans="1:17" ht="12" customHeight="1">
      <c r="A42" s="42" t="s">
        <v>50</v>
      </c>
      <c r="B42" s="184" t="s">
        <v>279</v>
      </c>
      <c r="C42" s="184"/>
      <c r="D42" s="240">
        <v>892387502</v>
      </c>
      <c r="E42" s="164">
        <v>443656410</v>
      </c>
      <c r="F42" s="135">
        <v>375574517</v>
      </c>
      <c r="G42" s="135">
        <v>68081893</v>
      </c>
      <c r="H42" s="135">
        <v>448731092</v>
      </c>
      <c r="I42" s="135">
        <v>382324433</v>
      </c>
      <c r="J42" s="135">
        <v>66406659</v>
      </c>
      <c r="K42" s="135">
        <v>88641550</v>
      </c>
      <c r="L42" s="135">
        <v>88349800</v>
      </c>
      <c r="M42" s="135">
        <v>57932571</v>
      </c>
      <c r="N42" s="135">
        <v>30417229</v>
      </c>
      <c r="O42" s="135">
        <v>291750</v>
      </c>
      <c r="P42" s="135">
        <v>803745952</v>
      </c>
      <c r="Q42" s="42" t="s">
        <v>50</v>
      </c>
    </row>
    <row r="43" spans="1:17" ht="12" customHeight="1">
      <c r="A43" s="38" t="s">
        <v>8</v>
      </c>
      <c r="B43" s="61" t="s">
        <v>330</v>
      </c>
      <c r="C43" s="61"/>
      <c r="D43" s="239"/>
      <c r="Q43" s="42" t="s">
        <v>8</v>
      </c>
    </row>
    <row r="44" spans="1:17" ht="12" customHeight="1">
      <c r="A44" s="42" t="s">
        <v>51</v>
      </c>
      <c r="B44" s="184" t="s">
        <v>331</v>
      </c>
      <c r="C44" s="184"/>
      <c r="D44" s="240">
        <v>200329928</v>
      </c>
      <c r="E44" s="165">
        <v>132815328</v>
      </c>
      <c r="F44" s="165">
        <v>120080172</v>
      </c>
      <c r="G44" s="165">
        <v>12735156</v>
      </c>
      <c r="H44" s="165">
        <v>67514600</v>
      </c>
      <c r="I44" s="165">
        <v>60626577</v>
      </c>
      <c r="J44" s="165">
        <v>6888023</v>
      </c>
      <c r="K44" s="165">
        <v>25494266</v>
      </c>
      <c r="L44" s="165">
        <v>25458332</v>
      </c>
      <c r="M44" s="165">
        <v>17856361</v>
      </c>
      <c r="N44" s="165">
        <v>7601971</v>
      </c>
      <c r="O44" s="167">
        <v>35934</v>
      </c>
      <c r="P44" s="165">
        <v>174835662</v>
      </c>
      <c r="Q44" s="42" t="s">
        <v>51</v>
      </c>
    </row>
    <row r="45" spans="1:17" ht="12" customHeight="1">
      <c r="A45" s="42" t="s">
        <v>52</v>
      </c>
      <c r="B45" s="61" t="s">
        <v>202</v>
      </c>
      <c r="C45" s="61"/>
      <c r="D45" s="237">
        <v>37906023</v>
      </c>
      <c r="E45" s="165">
        <v>9322271</v>
      </c>
      <c r="F45" s="165">
        <v>9291746</v>
      </c>
      <c r="G45" s="165">
        <v>30525</v>
      </c>
      <c r="H45" s="165">
        <v>28583752</v>
      </c>
      <c r="I45" s="165">
        <v>28583752</v>
      </c>
      <c r="J45" s="165" t="s">
        <v>348</v>
      </c>
      <c r="K45" s="165">
        <v>655380</v>
      </c>
      <c r="L45" s="165">
        <v>622316</v>
      </c>
      <c r="M45" s="165">
        <v>3830</v>
      </c>
      <c r="N45" s="165">
        <v>618486</v>
      </c>
      <c r="O45" s="165">
        <v>33064</v>
      </c>
      <c r="P45" s="165">
        <v>37250643</v>
      </c>
      <c r="Q45" s="42" t="s">
        <v>52</v>
      </c>
    </row>
    <row r="46" spans="2:4" ht="14.25" customHeight="1">
      <c r="B46" s="61" t="s">
        <v>203</v>
      </c>
      <c r="C46" s="61"/>
      <c r="D46" s="239"/>
    </row>
    <row r="47" spans="1:17" ht="12" customHeight="1">
      <c r="A47" s="42" t="s">
        <v>53</v>
      </c>
      <c r="B47" s="184" t="s">
        <v>284</v>
      </c>
      <c r="C47" s="184"/>
      <c r="D47" s="237">
        <v>19595693</v>
      </c>
      <c r="E47" s="165">
        <v>16131692</v>
      </c>
      <c r="F47" s="165">
        <v>15035493</v>
      </c>
      <c r="G47" s="165">
        <v>1096199</v>
      </c>
      <c r="H47" s="165">
        <v>3464001</v>
      </c>
      <c r="I47" s="165">
        <v>3464001</v>
      </c>
      <c r="J47" s="165" t="s">
        <v>348</v>
      </c>
      <c r="K47" s="165">
        <v>13364581</v>
      </c>
      <c r="L47" s="165">
        <v>13364428</v>
      </c>
      <c r="M47" s="165">
        <v>12598831</v>
      </c>
      <c r="N47" s="165">
        <v>765597</v>
      </c>
      <c r="O47" s="165">
        <v>153</v>
      </c>
      <c r="P47" s="165">
        <v>6231112</v>
      </c>
      <c r="Q47" s="42" t="s">
        <v>53</v>
      </c>
    </row>
    <row r="48" spans="1:17" ht="12" customHeight="1">
      <c r="A48" s="42" t="s">
        <v>54</v>
      </c>
      <c r="B48" s="184" t="s">
        <v>201</v>
      </c>
      <c r="C48" s="184"/>
      <c r="D48" s="237">
        <v>98450</v>
      </c>
      <c r="E48" s="165">
        <v>98450</v>
      </c>
      <c r="F48" s="165">
        <v>97281</v>
      </c>
      <c r="G48" s="165">
        <v>1169</v>
      </c>
      <c r="H48" s="165" t="s">
        <v>348</v>
      </c>
      <c r="I48" s="165" t="s">
        <v>348</v>
      </c>
      <c r="J48" s="165" t="s">
        <v>348</v>
      </c>
      <c r="K48" s="165">
        <v>60</v>
      </c>
      <c r="L48" s="165">
        <v>60</v>
      </c>
      <c r="M48" s="165" t="s">
        <v>348</v>
      </c>
      <c r="N48" s="165">
        <v>60</v>
      </c>
      <c r="O48" s="165" t="s">
        <v>348</v>
      </c>
      <c r="P48" s="165">
        <v>98390</v>
      </c>
      <c r="Q48" s="42" t="s">
        <v>54</v>
      </c>
    </row>
    <row r="49" spans="1:17" ht="12" customHeight="1">
      <c r="A49" s="42" t="s">
        <v>55</v>
      </c>
      <c r="B49" s="184" t="s">
        <v>281</v>
      </c>
      <c r="C49" s="184"/>
      <c r="D49" s="237">
        <v>5361054</v>
      </c>
      <c r="E49" s="165">
        <v>1580129</v>
      </c>
      <c r="F49" s="165">
        <v>1562110</v>
      </c>
      <c r="G49" s="165">
        <v>18019</v>
      </c>
      <c r="H49" s="165">
        <v>3780925</v>
      </c>
      <c r="I49" s="165">
        <v>3742062</v>
      </c>
      <c r="J49" s="165">
        <v>38863</v>
      </c>
      <c r="K49" s="165">
        <v>447753</v>
      </c>
      <c r="L49" s="165">
        <v>429858</v>
      </c>
      <c r="M49" s="165">
        <v>22970</v>
      </c>
      <c r="N49" s="165">
        <v>406888</v>
      </c>
      <c r="O49" s="165">
        <v>17895</v>
      </c>
      <c r="P49" s="165">
        <v>4913301</v>
      </c>
      <c r="Q49" s="42" t="s">
        <v>55</v>
      </c>
    </row>
    <row r="50" spans="1:17" s="70" customFormat="1" ht="12" customHeight="1">
      <c r="A50" s="42" t="s">
        <v>56</v>
      </c>
      <c r="B50" s="120" t="s">
        <v>272</v>
      </c>
      <c r="C50" s="120"/>
      <c r="D50" s="242">
        <v>1067520367</v>
      </c>
      <c r="E50" s="73">
        <v>505620265</v>
      </c>
      <c r="F50" s="73">
        <v>432060093</v>
      </c>
      <c r="G50" s="73">
        <v>73560172</v>
      </c>
      <c r="H50" s="73">
        <v>561900102</v>
      </c>
      <c r="I50" s="73">
        <v>495148681</v>
      </c>
      <c r="J50" s="73">
        <v>66751421</v>
      </c>
      <c r="K50" s="73">
        <v>108532879</v>
      </c>
      <c r="L50" s="73">
        <v>107905960</v>
      </c>
      <c r="M50" s="73">
        <v>73092669</v>
      </c>
      <c r="N50" s="73">
        <v>34813291</v>
      </c>
      <c r="O50" s="73">
        <v>626919</v>
      </c>
      <c r="P50" s="73">
        <v>958987488</v>
      </c>
      <c r="Q50" s="42" t="s">
        <v>56</v>
      </c>
    </row>
    <row r="51" spans="1:17" s="241" customFormat="1" ht="14.25" customHeight="1">
      <c r="A51" s="42" t="s">
        <v>57</v>
      </c>
      <c r="B51" s="184" t="s">
        <v>282</v>
      </c>
      <c r="C51" s="184"/>
      <c r="D51" s="240">
        <v>42980706</v>
      </c>
      <c r="E51" s="135">
        <v>42980706</v>
      </c>
      <c r="F51" s="135">
        <v>42980706</v>
      </c>
      <c r="G51" s="135" t="s">
        <v>348</v>
      </c>
      <c r="H51" s="135" t="s">
        <v>348</v>
      </c>
      <c r="I51" s="135" t="s">
        <v>348</v>
      </c>
      <c r="J51" s="135" t="s">
        <v>348</v>
      </c>
      <c r="K51" s="135" t="s">
        <v>348</v>
      </c>
      <c r="L51" s="135" t="s">
        <v>348</v>
      </c>
      <c r="M51" s="135" t="s">
        <v>348</v>
      </c>
      <c r="N51" s="135" t="s">
        <v>348</v>
      </c>
      <c r="O51" s="135" t="s">
        <v>348</v>
      </c>
      <c r="P51" s="135">
        <v>42980706</v>
      </c>
      <c r="Q51" s="42" t="s">
        <v>57</v>
      </c>
    </row>
    <row r="52" spans="1:17" s="70" customFormat="1" ht="12" customHeight="1">
      <c r="A52" s="170" t="s">
        <v>200</v>
      </c>
      <c r="B52" s="120" t="s">
        <v>0</v>
      </c>
      <c r="C52" s="120"/>
      <c r="D52" s="242">
        <v>1110501073</v>
      </c>
      <c r="E52" s="73">
        <v>548600971</v>
      </c>
      <c r="F52" s="73">
        <v>475040799</v>
      </c>
      <c r="G52" s="73">
        <v>73560172</v>
      </c>
      <c r="H52" s="73">
        <v>561900102</v>
      </c>
      <c r="I52" s="73">
        <v>495148681</v>
      </c>
      <c r="J52" s="73">
        <v>66751421</v>
      </c>
      <c r="K52" s="73">
        <v>108532879</v>
      </c>
      <c r="L52" s="73">
        <v>107905960</v>
      </c>
      <c r="M52" s="73">
        <v>73092669</v>
      </c>
      <c r="N52" s="73">
        <v>34813291</v>
      </c>
      <c r="O52" s="73">
        <v>626919</v>
      </c>
      <c r="P52" s="73">
        <v>1001968194</v>
      </c>
      <c r="Q52" s="42" t="s">
        <v>200</v>
      </c>
    </row>
    <row r="53" spans="1:11" ht="8.25">
      <c r="A53" s="336" t="s">
        <v>42</v>
      </c>
      <c r="B53" s="336"/>
      <c r="C53" s="188"/>
      <c r="D53" s="65"/>
      <c r="E53" s="65"/>
      <c r="F53" s="65"/>
      <c r="G53" s="65"/>
      <c r="H53" s="65"/>
      <c r="I53" s="65"/>
      <c r="J53" s="65"/>
      <c r="K53" s="65"/>
    </row>
    <row r="54" spans="1:11" ht="12.75" customHeight="1">
      <c r="A54" s="283" t="s">
        <v>206</v>
      </c>
      <c r="B54" s="283"/>
      <c r="C54" s="283"/>
      <c r="D54" s="283"/>
      <c r="E54" s="283"/>
      <c r="F54" s="283"/>
      <c r="G54" s="283"/>
      <c r="H54" s="283"/>
      <c r="I54" s="283"/>
      <c r="J54" s="283"/>
      <c r="K54" s="283"/>
    </row>
  </sheetData>
  <sheetProtection/>
  <mergeCells count="21">
    <mergeCell ref="A1:H1"/>
    <mergeCell ref="I1:P1"/>
    <mergeCell ref="I2:Q2"/>
    <mergeCell ref="L4:N6"/>
    <mergeCell ref="I4:J6"/>
    <mergeCell ref="H4:H6"/>
    <mergeCell ref="M9:M13"/>
    <mergeCell ref="N9:N13"/>
    <mergeCell ref="M7:N8"/>
    <mergeCell ref="I9:I13"/>
    <mergeCell ref="J9:J13"/>
    <mergeCell ref="A2:H2"/>
    <mergeCell ref="A54:K54"/>
    <mergeCell ref="A53:B53"/>
    <mergeCell ref="I7:J8"/>
    <mergeCell ref="F7:G8"/>
    <mergeCell ref="D35:H35"/>
    <mergeCell ref="G9:G13"/>
    <mergeCell ref="B4:C13"/>
    <mergeCell ref="F9:F13"/>
    <mergeCell ref="E4:G6"/>
  </mergeCells>
  <printOptions horizontalCentered="1"/>
  <pageMargins left="0.7874015748031497" right="0.7874015748031497" top="0.5905511811023622" bottom="0.7874015748031497" header="0.5118110236220472" footer="0.5118110236220472"/>
  <pageSetup horizontalDpi="300" verticalDpi="300" orientation="portrait" r:id="rId1"/>
  <headerFooter differentOddEven="1" alignWithMargins="0">
    <oddFooter>&amp;C12</oddFooter>
    <evenFooter>&amp;C13</evenFooter>
  </headerFooter>
</worksheet>
</file>

<file path=xl/worksheets/sheet6.xml><?xml version="1.0" encoding="utf-8"?>
<worksheet xmlns="http://schemas.openxmlformats.org/spreadsheetml/2006/main" xmlns:r="http://schemas.openxmlformats.org/officeDocument/2006/relationships">
  <dimension ref="A1:R37"/>
  <sheetViews>
    <sheetView view="pageLayout" workbookViewId="0" topLeftCell="A1">
      <selection activeCell="D49" sqref="D49"/>
    </sheetView>
  </sheetViews>
  <sheetFormatPr defaultColWidth="9.140625" defaultRowHeight="12.75"/>
  <cols>
    <col min="1" max="1" width="3.7109375" style="241" customWidth="1"/>
    <col min="2" max="2" width="31.140625" style="52" customWidth="1"/>
    <col min="3" max="3" width="0.85546875" style="52" customWidth="1"/>
    <col min="4" max="16" width="10.57421875" style="52" customWidth="1"/>
    <col min="17" max="17" width="3.140625" style="247" customWidth="1"/>
    <col min="18" max="16384" width="9.140625" style="52" customWidth="1"/>
  </cols>
  <sheetData>
    <row r="1" spans="1:17" s="64" customFormat="1" ht="12" customHeight="1">
      <c r="A1" s="356"/>
      <c r="B1" s="356"/>
      <c r="C1" s="356"/>
      <c r="D1" s="356"/>
      <c r="E1" s="356"/>
      <c r="F1" s="356"/>
      <c r="G1" s="356"/>
      <c r="H1" s="356"/>
      <c r="I1" s="356"/>
      <c r="J1" s="356"/>
      <c r="K1" s="356" t="s">
        <v>58</v>
      </c>
      <c r="L1" s="356"/>
      <c r="M1" s="356"/>
      <c r="N1" s="356"/>
      <c r="O1" s="356"/>
      <c r="P1" s="356"/>
      <c r="Q1" s="356"/>
    </row>
    <row r="2" spans="1:17" s="66" customFormat="1" ht="12" customHeight="1">
      <c r="A2" s="339" t="s">
        <v>204</v>
      </c>
      <c r="B2" s="339"/>
      <c r="C2" s="339"/>
      <c r="D2" s="339"/>
      <c r="E2" s="339"/>
      <c r="F2" s="339"/>
      <c r="G2" s="339"/>
      <c r="H2" s="339"/>
      <c r="I2" s="345" t="s">
        <v>385</v>
      </c>
      <c r="J2" s="345"/>
      <c r="K2" s="345"/>
      <c r="L2" s="345"/>
      <c r="M2" s="345"/>
      <c r="N2" s="345"/>
      <c r="O2" s="345"/>
      <c r="P2" s="345"/>
      <c r="Q2" s="245"/>
    </row>
    <row r="3" spans="1:17" s="66" customFormat="1" ht="12" customHeight="1">
      <c r="A3" s="339" t="s">
        <v>274</v>
      </c>
      <c r="B3" s="339"/>
      <c r="C3" s="339"/>
      <c r="D3" s="339"/>
      <c r="E3" s="339"/>
      <c r="F3" s="339"/>
      <c r="G3" s="339"/>
      <c r="H3" s="339"/>
      <c r="I3" s="345" t="s">
        <v>396</v>
      </c>
      <c r="J3" s="345"/>
      <c r="K3" s="345"/>
      <c r="L3" s="345"/>
      <c r="M3" s="345"/>
      <c r="N3" s="345"/>
      <c r="O3" s="345"/>
      <c r="P3" s="345"/>
      <c r="Q3" s="345"/>
    </row>
    <row r="4" spans="1:17" s="66" customFormat="1" ht="12" customHeight="1">
      <c r="A4" s="86" t="s">
        <v>8</v>
      </c>
      <c r="B4" s="62" t="s">
        <v>8</v>
      </c>
      <c r="C4" s="62"/>
      <c r="D4" s="62" t="s">
        <v>8</v>
      </c>
      <c r="E4" s="339"/>
      <c r="F4" s="339"/>
      <c r="G4" s="339"/>
      <c r="H4" s="339"/>
      <c r="N4" s="62" t="s">
        <v>8</v>
      </c>
      <c r="O4" s="62" t="s">
        <v>8</v>
      </c>
      <c r="P4" s="62" t="s">
        <v>8</v>
      </c>
      <c r="Q4" s="246" t="s">
        <v>8</v>
      </c>
    </row>
    <row r="5" spans="1:18" s="66" customFormat="1" ht="12" customHeight="1">
      <c r="A5" s="86" t="s">
        <v>8</v>
      </c>
      <c r="B5" s="62" t="s">
        <v>8</v>
      </c>
      <c r="C5" s="62"/>
      <c r="D5" s="62" t="s">
        <v>8</v>
      </c>
      <c r="E5" s="62" t="s">
        <v>8</v>
      </c>
      <c r="F5" s="62" t="s">
        <v>8</v>
      </c>
      <c r="G5" s="62" t="s">
        <v>8</v>
      </c>
      <c r="H5" s="71" t="s">
        <v>2</v>
      </c>
      <c r="I5" s="81" t="s">
        <v>44</v>
      </c>
      <c r="J5" s="81" t="s">
        <v>8</v>
      </c>
      <c r="L5" s="62" t="s">
        <v>8</v>
      </c>
      <c r="M5" s="62" t="s">
        <v>8</v>
      </c>
      <c r="N5" s="62" t="s">
        <v>8</v>
      </c>
      <c r="O5" s="62" t="s">
        <v>8</v>
      </c>
      <c r="P5" s="62" t="s">
        <v>8</v>
      </c>
      <c r="Q5" s="246" t="s">
        <v>8</v>
      </c>
      <c r="R5" s="67"/>
    </row>
    <row r="6" spans="1:18" ht="12" customHeight="1">
      <c r="A6" s="33" t="s">
        <v>8</v>
      </c>
      <c r="B6" s="307" t="s">
        <v>351</v>
      </c>
      <c r="C6" s="337"/>
      <c r="D6" s="53" t="s">
        <v>8</v>
      </c>
      <c r="E6" s="290" t="s">
        <v>293</v>
      </c>
      <c r="F6" s="291"/>
      <c r="G6" s="291"/>
      <c r="H6" s="353" t="s">
        <v>296</v>
      </c>
      <c r="I6" s="348" t="s">
        <v>295</v>
      </c>
      <c r="J6" s="349"/>
      <c r="K6" s="76" t="s">
        <v>8</v>
      </c>
      <c r="L6" s="346" t="s">
        <v>292</v>
      </c>
      <c r="M6" s="291"/>
      <c r="N6" s="297"/>
      <c r="O6" s="54" t="s">
        <v>8</v>
      </c>
      <c r="P6" s="54" t="s">
        <v>8</v>
      </c>
      <c r="Q6" s="193" t="s">
        <v>8</v>
      </c>
      <c r="R6" s="65"/>
    </row>
    <row r="7" spans="1:18" ht="12" customHeight="1">
      <c r="A7" s="61" t="s">
        <v>8</v>
      </c>
      <c r="B7" s="309"/>
      <c r="C7" s="321"/>
      <c r="D7" s="49" t="s">
        <v>8</v>
      </c>
      <c r="E7" s="312"/>
      <c r="F7" s="298"/>
      <c r="G7" s="298"/>
      <c r="H7" s="354"/>
      <c r="I7" s="287"/>
      <c r="J7" s="350"/>
      <c r="K7" s="77" t="s">
        <v>8</v>
      </c>
      <c r="L7" s="309"/>
      <c r="M7" s="298"/>
      <c r="N7" s="299"/>
      <c r="O7" s="36" t="s">
        <v>186</v>
      </c>
      <c r="P7" s="55" t="s">
        <v>8</v>
      </c>
      <c r="Q7" s="194" t="s">
        <v>8</v>
      </c>
      <c r="R7" s="65"/>
    </row>
    <row r="8" spans="1:18" ht="12" customHeight="1">
      <c r="A8" s="61" t="s">
        <v>8</v>
      </c>
      <c r="B8" s="309"/>
      <c r="C8" s="321"/>
      <c r="D8" s="49" t="s">
        <v>8</v>
      </c>
      <c r="E8" s="292"/>
      <c r="F8" s="293"/>
      <c r="G8" s="293"/>
      <c r="H8" s="355"/>
      <c r="I8" s="351"/>
      <c r="J8" s="352"/>
      <c r="K8" s="77" t="s">
        <v>8</v>
      </c>
      <c r="L8" s="347"/>
      <c r="M8" s="293"/>
      <c r="N8" s="300"/>
      <c r="O8" s="36" t="s">
        <v>187</v>
      </c>
      <c r="P8" s="55" t="s">
        <v>8</v>
      </c>
      <c r="Q8" s="194" t="s">
        <v>8</v>
      </c>
      <c r="R8" s="65"/>
    </row>
    <row r="9" spans="1:18" ht="14.25" customHeight="1">
      <c r="A9" s="61" t="s">
        <v>8</v>
      </c>
      <c r="B9" s="309"/>
      <c r="C9" s="321"/>
      <c r="E9" s="54" t="s">
        <v>8</v>
      </c>
      <c r="F9" s="290" t="s">
        <v>189</v>
      </c>
      <c r="G9" s="291"/>
      <c r="H9" s="346" t="s">
        <v>4</v>
      </c>
      <c r="I9" s="308" t="s">
        <v>189</v>
      </c>
      <c r="J9" s="337"/>
      <c r="L9" s="119" t="s">
        <v>8</v>
      </c>
      <c r="M9" s="290" t="s">
        <v>189</v>
      </c>
      <c r="N9" s="297"/>
      <c r="O9" s="36" t="s">
        <v>141</v>
      </c>
      <c r="P9" s="36" t="s">
        <v>190</v>
      </c>
      <c r="Q9" s="194" t="s">
        <v>8</v>
      </c>
      <c r="R9" s="65"/>
    </row>
    <row r="10" spans="1:18" ht="18" customHeight="1">
      <c r="A10" s="75" t="s">
        <v>191</v>
      </c>
      <c r="B10" s="309"/>
      <c r="C10" s="321"/>
      <c r="D10" s="57" t="s">
        <v>188</v>
      </c>
      <c r="E10" s="55" t="s">
        <v>8</v>
      </c>
      <c r="F10" s="292"/>
      <c r="G10" s="293"/>
      <c r="H10" s="309"/>
      <c r="I10" s="311"/>
      <c r="J10" s="338"/>
      <c r="K10" s="78" t="s">
        <v>186</v>
      </c>
      <c r="L10" s="49" t="s">
        <v>8</v>
      </c>
      <c r="M10" s="292"/>
      <c r="N10" s="300"/>
      <c r="O10" s="36" t="s">
        <v>194</v>
      </c>
      <c r="P10" s="36" t="s">
        <v>188</v>
      </c>
      <c r="Q10" s="194" t="s">
        <v>191</v>
      </c>
      <c r="R10" s="65"/>
    </row>
    <row r="11" spans="1:18" ht="14.25" customHeight="1">
      <c r="A11" s="75" t="s">
        <v>195</v>
      </c>
      <c r="B11" s="309"/>
      <c r="C11" s="321"/>
      <c r="D11" s="57" t="s">
        <v>192</v>
      </c>
      <c r="E11" s="55" t="s">
        <v>8</v>
      </c>
      <c r="F11" s="294" t="s">
        <v>307</v>
      </c>
      <c r="G11" s="340" t="s">
        <v>334</v>
      </c>
      <c r="H11" s="309"/>
      <c r="I11" s="337" t="s">
        <v>294</v>
      </c>
      <c r="J11" s="335" t="s">
        <v>336</v>
      </c>
      <c r="K11" s="78" t="s">
        <v>193</v>
      </c>
      <c r="L11" s="49" t="s">
        <v>8</v>
      </c>
      <c r="M11" s="294" t="s">
        <v>297</v>
      </c>
      <c r="N11" s="294" t="s">
        <v>298</v>
      </c>
      <c r="O11" s="36" t="s">
        <v>196</v>
      </c>
      <c r="P11" s="36" t="s">
        <v>192</v>
      </c>
      <c r="Q11" s="194" t="s">
        <v>195</v>
      </c>
      <c r="R11" s="65"/>
    </row>
    <row r="12" spans="1:17" ht="15" customHeight="1">
      <c r="A12" s="61" t="s">
        <v>8</v>
      </c>
      <c r="B12" s="309"/>
      <c r="C12" s="321"/>
      <c r="D12" s="57" t="s">
        <v>5</v>
      </c>
      <c r="E12" s="36" t="s">
        <v>4</v>
      </c>
      <c r="F12" s="295"/>
      <c r="G12" s="341"/>
      <c r="H12" s="309"/>
      <c r="I12" s="321"/>
      <c r="J12" s="333"/>
      <c r="K12" s="78" t="s">
        <v>5</v>
      </c>
      <c r="L12" s="57" t="s">
        <v>4</v>
      </c>
      <c r="M12" s="295"/>
      <c r="N12" s="295"/>
      <c r="O12" s="36" t="s">
        <v>197</v>
      </c>
      <c r="P12" s="36" t="s">
        <v>5</v>
      </c>
      <c r="Q12" s="194" t="s">
        <v>8</v>
      </c>
    </row>
    <row r="13" spans="1:17" ht="13.5" customHeight="1">
      <c r="A13" s="61" t="s">
        <v>8</v>
      </c>
      <c r="B13" s="309"/>
      <c r="C13" s="321"/>
      <c r="D13" s="49" t="s">
        <v>8</v>
      </c>
      <c r="E13" s="55" t="s">
        <v>8</v>
      </c>
      <c r="F13" s="295"/>
      <c r="G13" s="341"/>
      <c r="H13" s="309"/>
      <c r="I13" s="321"/>
      <c r="J13" s="333"/>
      <c r="K13" s="77" t="s">
        <v>8</v>
      </c>
      <c r="L13" s="49" t="s">
        <v>8</v>
      </c>
      <c r="M13" s="295"/>
      <c r="N13" s="295"/>
      <c r="O13" s="36" t="s">
        <v>198</v>
      </c>
      <c r="P13" s="55" t="s">
        <v>8</v>
      </c>
      <c r="Q13" s="194" t="s">
        <v>8</v>
      </c>
    </row>
    <row r="14" spans="1:17" ht="18.75" customHeight="1">
      <c r="A14" s="61" t="s">
        <v>8</v>
      </c>
      <c r="B14" s="309"/>
      <c r="C14" s="321"/>
      <c r="D14" s="49" t="s">
        <v>8</v>
      </c>
      <c r="E14" s="55" t="s">
        <v>8</v>
      </c>
      <c r="F14" s="295"/>
      <c r="G14" s="341"/>
      <c r="H14" s="309"/>
      <c r="I14" s="321"/>
      <c r="J14" s="333"/>
      <c r="K14" s="77" t="s">
        <v>8</v>
      </c>
      <c r="L14" s="49" t="s">
        <v>8</v>
      </c>
      <c r="M14" s="295"/>
      <c r="N14" s="295"/>
      <c r="O14" s="36" t="s">
        <v>199</v>
      </c>
      <c r="P14" s="55" t="s">
        <v>8</v>
      </c>
      <c r="Q14" s="194" t="s">
        <v>8</v>
      </c>
    </row>
    <row r="15" spans="1:17" ht="16.5" customHeight="1">
      <c r="A15" s="61" t="s">
        <v>8</v>
      </c>
      <c r="B15" s="310"/>
      <c r="C15" s="338"/>
      <c r="D15" s="49" t="s">
        <v>8</v>
      </c>
      <c r="E15" s="55" t="s">
        <v>8</v>
      </c>
      <c r="F15" s="296"/>
      <c r="G15" s="342"/>
      <c r="H15" s="310"/>
      <c r="I15" s="338"/>
      <c r="J15" s="334"/>
      <c r="K15" s="79" t="s">
        <v>8</v>
      </c>
      <c r="L15" s="49" t="s">
        <v>8</v>
      </c>
      <c r="M15" s="296"/>
      <c r="N15" s="296"/>
      <c r="O15" s="55" t="s">
        <v>8</v>
      </c>
      <c r="P15" s="55" t="s">
        <v>8</v>
      </c>
      <c r="Q15" s="194" t="s">
        <v>8</v>
      </c>
    </row>
    <row r="16" spans="1:17" ht="12" customHeight="1">
      <c r="A16" s="41" t="s">
        <v>8</v>
      </c>
      <c r="B16" s="61" t="s">
        <v>8</v>
      </c>
      <c r="C16" s="61"/>
      <c r="D16" s="33" t="s">
        <v>8</v>
      </c>
      <c r="E16" s="33" t="s">
        <v>8</v>
      </c>
      <c r="F16" s="33" t="s">
        <v>8</v>
      </c>
      <c r="G16" s="33" t="s">
        <v>8</v>
      </c>
      <c r="H16" s="61" t="s">
        <v>8</v>
      </c>
      <c r="I16" s="61" t="s">
        <v>8</v>
      </c>
      <c r="J16" s="61" t="s">
        <v>8</v>
      </c>
      <c r="K16" s="75" t="s">
        <v>8</v>
      </c>
      <c r="L16" s="33" t="s">
        <v>8</v>
      </c>
      <c r="M16" s="33" t="s">
        <v>8</v>
      </c>
      <c r="N16" s="33" t="s">
        <v>8</v>
      </c>
      <c r="O16" s="33" t="s">
        <v>8</v>
      </c>
      <c r="P16" s="33" t="s">
        <v>8</v>
      </c>
      <c r="Q16" s="195" t="s">
        <v>8</v>
      </c>
    </row>
    <row r="17" spans="6:17" s="80" customFormat="1" ht="12" customHeight="1">
      <c r="F17" s="339" t="s">
        <v>59</v>
      </c>
      <c r="G17" s="339"/>
      <c r="H17" s="339"/>
      <c r="I17" s="345" t="s">
        <v>208</v>
      </c>
      <c r="J17" s="345"/>
      <c r="K17" s="345"/>
      <c r="L17" s="345"/>
      <c r="M17" s="345"/>
      <c r="Q17" s="170"/>
    </row>
    <row r="18" spans="1:17" ht="12" customHeight="1">
      <c r="A18" s="75"/>
      <c r="B18" s="61"/>
      <c r="C18" s="61"/>
      <c r="D18" s="61"/>
      <c r="E18" s="61"/>
      <c r="F18" s="61"/>
      <c r="G18" s="61"/>
      <c r="H18" s="61"/>
      <c r="I18" s="61"/>
      <c r="J18" s="61"/>
      <c r="K18" s="75"/>
      <c r="L18" s="61"/>
      <c r="M18" s="61"/>
      <c r="N18" s="61"/>
      <c r="O18" s="61"/>
      <c r="P18" s="61"/>
      <c r="Q18" s="170"/>
    </row>
    <row r="19" spans="1:17" ht="13.5" customHeight="1">
      <c r="A19" s="42" t="s">
        <v>46</v>
      </c>
      <c r="B19" s="184" t="s">
        <v>278</v>
      </c>
      <c r="C19" s="184"/>
      <c r="D19" s="166">
        <v>79773616</v>
      </c>
      <c r="E19" s="165">
        <v>70951802</v>
      </c>
      <c r="F19" s="165">
        <v>50877871</v>
      </c>
      <c r="G19" s="165">
        <v>20073931</v>
      </c>
      <c r="H19" s="165">
        <v>8821814</v>
      </c>
      <c r="I19" s="165">
        <v>7559708</v>
      </c>
      <c r="J19" s="165">
        <v>1262106</v>
      </c>
      <c r="K19" s="165">
        <v>5092349</v>
      </c>
      <c r="L19" s="165">
        <v>4731154</v>
      </c>
      <c r="M19" s="165">
        <v>1348703</v>
      </c>
      <c r="N19" s="165">
        <v>3382451</v>
      </c>
      <c r="O19" s="165">
        <v>361195</v>
      </c>
      <c r="P19" s="165">
        <v>74681267</v>
      </c>
      <c r="Q19" s="42" t="s">
        <v>46</v>
      </c>
    </row>
    <row r="20" spans="1:17" ht="12" customHeight="1">
      <c r="A20" s="42" t="s">
        <v>47</v>
      </c>
      <c r="B20" s="184" t="s">
        <v>277</v>
      </c>
      <c r="C20" s="184"/>
      <c r="D20" s="166">
        <v>1477802</v>
      </c>
      <c r="E20" s="165">
        <v>433101</v>
      </c>
      <c r="F20" s="165">
        <v>364697</v>
      </c>
      <c r="G20" s="165">
        <v>68404</v>
      </c>
      <c r="H20" s="167">
        <v>1044701</v>
      </c>
      <c r="I20" s="167">
        <v>1044701</v>
      </c>
      <c r="J20" s="167" t="s">
        <v>348</v>
      </c>
      <c r="K20" s="167">
        <v>38421</v>
      </c>
      <c r="L20" s="167">
        <v>37379</v>
      </c>
      <c r="M20" s="167">
        <v>1115</v>
      </c>
      <c r="N20" s="167">
        <v>36264</v>
      </c>
      <c r="O20" s="167">
        <v>1042</v>
      </c>
      <c r="P20" s="165">
        <v>1439381</v>
      </c>
      <c r="Q20" s="42" t="s">
        <v>47</v>
      </c>
    </row>
    <row r="21" spans="1:17" ht="14.25" customHeight="1">
      <c r="A21" s="42" t="s">
        <v>48</v>
      </c>
      <c r="B21" s="184" t="s">
        <v>271</v>
      </c>
      <c r="C21" s="184"/>
      <c r="D21" s="166">
        <v>1474539</v>
      </c>
      <c r="E21" s="165">
        <v>1147115</v>
      </c>
      <c r="F21" s="167">
        <v>799417</v>
      </c>
      <c r="G21" s="165">
        <v>347698</v>
      </c>
      <c r="H21" s="167">
        <v>327424</v>
      </c>
      <c r="I21" s="167">
        <v>309924</v>
      </c>
      <c r="J21" s="167">
        <v>17500</v>
      </c>
      <c r="K21" s="167">
        <v>142814</v>
      </c>
      <c r="L21" s="167">
        <v>123891</v>
      </c>
      <c r="M21" s="167">
        <v>65631</v>
      </c>
      <c r="N21" s="167">
        <v>58260</v>
      </c>
      <c r="O21" s="167">
        <v>18923</v>
      </c>
      <c r="P21" s="165">
        <v>1331725</v>
      </c>
      <c r="Q21" s="42" t="s">
        <v>48</v>
      </c>
    </row>
    <row r="22" spans="1:17" ht="12" customHeight="1">
      <c r="A22" s="42" t="s">
        <v>8</v>
      </c>
      <c r="B22" s="61" t="s">
        <v>322</v>
      </c>
      <c r="C22" s="61"/>
      <c r="D22" s="37"/>
      <c r="E22" s="38"/>
      <c r="F22" s="38"/>
      <c r="G22" s="38"/>
      <c r="H22" s="38"/>
      <c r="I22" s="38"/>
      <c r="J22" s="38"/>
      <c r="K22" s="38"/>
      <c r="L22" s="38"/>
      <c r="M22" s="38"/>
      <c r="N22" s="38"/>
      <c r="O22" s="38"/>
      <c r="P22" s="38"/>
      <c r="Q22" s="42" t="s">
        <v>8</v>
      </c>
    </row>
    <row r="23" spans="1:17" ht="12" customHeight="1">
      <c r="A23" s="42" t="s">
        <v>49</v>
      </c>
      <c r="B23" s="184" t="s">
        <v>283</v>
      </c>
      <c r="C23" s="184"/>
      <c r="D23" s="237">
        <v>103183</v>
      </c>
      <c r="E23" s="136">
        <v>94343</v>
      </c>
      <c r="F23" s="136">
        <v>40666</v>
      </c>
      <c r="G23" s="136">
        <v>53677</v>
      </c>
      <c r="H23" s="136">
        <v>8840</v>
      </c>
      <c r="I23" s="136">
        <v>8840</v>
      </c>
      <c r="J23" s="136" t="s">
        <v>348</v>
      </c>
      <c r="K23" s="136">
        <v>8833</v>
      </c>
      <c r="L23" s="136">
        <v>8833</v>
      </c>
      <c r="M23" s="136">
        <v>8833</v>
      </c>
      <c r="N23" s="136" t="s">
        <v>348</v>
      </c>
      <c r="O23" s="136" t="s">
        <v>348</v>
      </c>
      <c r="P23" s="136">
        <v>94350</v>
      </c>
      <c r="Q23" s="42" t="s">
        <v>49</v>
      </c>
    </row>
    <row r="24" spans="1:17" ht="12" customHeight="1">
      <c r="A24" s="42" t="s">
        <v>50</v>
      </c>
      <c r="B24" s="184" t="s">
        <v>279</v>
      </c>
      <c r="C24" s="184"/>
      <c r="D24" s="163">
        <v>1386035433</v>
      </c>
      <c r="E24" s="164">
        <v>809592949</v>
      </c>
      <c r="F24" s="164">
        <v>544002989</v>
      </c>
      <c r="G24" s="164">
        <v>265589960</v>
      </c>
      <c r="H24" s="164">
        <v>576442484</v>
      </c>
      <c r="I24" s="164">
        <v>490263861</v>
      </c>
      <c r="J24" s="165">
        <v>86178623</v>
      </c>
      <c r="K24" s="164">
        <v>119549842</v>
      </c>
      <c r="L24" s="164">
        <v>115977984</v>
      </c>
      <c r="M24" s="165">
        <v>100231022</v>
      </c>
      <c r="N24" s="165">
        <v>15746962</v>
      </c>
      <c r="O24" s="165">
        <v>3571858</v>
      </c>
      <c r="P24" s="164">
        <v>1266485591</v>
      </c>
      <c r="Q24" s="42" t="s">
        <v>50</v>
      </c>
    </row>
    <row r="25" spans="1:17" ht="12" customHeight="1">
      <c r="A25" s="42" t="s">
        <v>8</v>
      </c>
      <c r="B25" s="61" t="s">
        <v>330</v>
      </c>
      <c r="C25" s="61"/>
      <c r="D25" s="37"/>
      <c r="E25" s="38"/>
      <c r="F25" s="38"/>
      <c r="G25" s="38"/>
      <c r="H25" s="38"/>
      <c r="I25" s="38"/>
      <c r="J25" s="38"/>
      <c r="K25" s="38"/>
      <c r="L25" s="38"/>
      <c r="M25" s="38"/>
      <c r="N25" s="38"/>
      <c r="O25" s="38"/>
      <c r="P25" s="38"/>
      <c r="Q25" s="42" t="s">
        <v>8</v>
      </c>
    </row>
    <row r="26" spans="1:17" ht="12" customHeight="1">
      <c r="A26" s="42" t="s">
        <v>51</v>
      </c>
      <c r="B26" s="184" t="s">
        <v>329</v>
      </c>
      <c r="C26" s="184"/>
      <c r="D26" s="166">
        <v>64118190</v>
      </c>
      <c r="E26" s="165">
        <v>41586273</v>
      </c>
      <c r="F26" s="165">
        <v>31956938</v>
      </c>
      <c r="G26" s="165">
        <v>9629335</v>
      </c>
      <c r="H26" s="165">
        <v>22531917</v>
      </c>
      <c r="I26" s="165">
        <v>20195103</v>
      </c>
      <c r="J26" s="165">
        <v>2336814</v>
      </c>
      <c r="K26" s="165">
        <v>9128258</v>
      </c>
      <c r="L26" s="165">
        <v>9115892</v>
      </c>
      <c r="M26" s="165">
        <v>7723589</v>
      </c>
      <c r="N26" s="165">
        <v>1392303</v>
      </c>
      <c r="O26" s="167">
        <v>12366</v>
      </c>
      <c r="P26" s="165">
        <v>54989932</v>
      </c>
      <c r="Q26" s="42" t="s">
        <v>51</v>
      </c>
    </row>
    <row r="27" spans="1:17" ht="12" customHeight="1">
      <c r="A27" s="42" t="s">
        <v>52</v>
      </c>
      <c r="B27" s="61" t="s">
        <v>202</v>
      </c>
      <c r="C27" s="61"/>
      <c r="D27" s="166">
        <v>754200</v>
      </c>
      <c r="E27" s="165">
        <v>492273</v>
      </c>
      <c r="F27" s="165">
        <v>489406</v>
      </c>
      <c r="G27" s="165">
        <v>2867</v>
      </c>
      <c r="H27" s="167">
        <v>261927</v>
      </c>
      <c r="I27" s="167">
        <v>261927</v>
      </c>
      <c r="J27" s="167" t="s">
        <v>348</v>
      </c>
      <c r="K27" s="165">
        <v>17170</v>
      </c>
      <c r="L27" s="165">
        <v>17170</v>
      </c>
      <c r="M27" s="165" t="s">
        <v>348</v>
      </c>
      <c r="N27" s="165">
        <v>17170</v>
      </c>
      <c r="O27" s="167" t="s">
        <v>348</v>
      </c>
      <c r="P27" s="165">
        <v>737030</v>
      </c>
      <c r="Q27" s="42" t="s">
        <v>52</v>
      </c>
    </row>
    <row r="28" spans="1:4" ht="14.25" customHeight="1">
      <c r="A28" s="247"/>
      <c r="B28" s="61" t="s">
        <v>203</v>
      </c>
      <c r="C28" s="61"/>
      <c r="D28" s="239"/>
    </row>
    <row r="29" spans="1:17" ht="12" customHeight="1">
      <c r="A29" s="42" t="s">
        <v>53</v>
      </c>
      <c r="B29" s="184" t="s">
        <v>284</v>
      </c>
      <c r="C29" s="184"/>
      <c r="D29" s="172">
        <v>4731</v>
      </c>
      <c r="E29" s="167">
        <v>2364</v>
      </c>
      <c r="F29" s="167">
        <v>2364</v>
      </c>
      <c r="G29" s="167" t="s">
        <v>348</v>
      </c>
      <c r="H29" s="167">
        <v>2367</v>
      </c>
      <c r="I29" s="167" t="s">
        <v>348</v>
      </c>
      <c r="J29" s="167">
        <v>2367</v>
      </c>
      <c r="K29" s="167" t="s">
        <v>348</v>
      </c>
      <c r="L29" s="167" t="s">
        <v>348</v>
      </c>
      <c r="M29" s="167" t="s">
        <v>348</v>
      </c>
      <c r="N29" s="167" t="s">
        <v>348</v>
      </c>
      <c r="O29" s="167" t="s">
        <v>348</v>
      </c>
      <c r="P29" s="167">
        <v>4731</v>
      </c>
      <c r="Q29" s="42" t="s">
        <v>53</v>
      </c>
    </row>
    <row r="30" spans="1:17" ht="12" customHeight="1">
      <c r="A30" s="42" t="s">
        <v>54</v>
      </c>
      <c r="B30" s="184" t="s">
        <v>280</v>
      </c>
      <c r="C30" s="184"/>
      <c r="D30" s="243" t="s">
        <v>348</v>
      </c>
      <c r="E30" s="147" t="s">
        <v>348</v>
      </c>
      <c r="F30" s="147" t="s">
        <v>348</v>
      </c>
      <c r="G30" s="147" t="s">
        <v>348</v>
      </c>
      <c r="H30" s="147" t="s">
        <v>348</v>
      </c>
      <c r="I30" s="147" t="s">
        <v>348</v>
      </c>
      <c r="J30" s="147" t="s">
        <v>348</v>
      </c>
      <c r="K30" s="147" t="s">
        <v>348</v>
      </c>
      <c r="L30" s="147" t="s">
        <v>348</v>
      </c>
      <c r="M30" s="147" t="s">
        <v>348</v>
      </c>
      <c r="N30" s="147" t="s">
        <v>348</v>
      </c>
      <c r="O30" s="147" t="s">
        <v>348</v>
      </c>
      <c r="P30" s="147" t="s">
        <v>348</v>
      </c>
      <c r="Q30" s="42" t="s">
        <v>54</v>
      </c>
    </row>
    <row r="31" spans="1:17" ht="12" customHeight="1">
      <c r="A31" s="42" t="s">
        <v>55</v>
      </c>
      <c r="B31" s="184" t="s">
        <v>281</v>
      </c>
      <c r="C31" s="184"/>
      <c r="D31" s="166">
        <v>3036162</v>
      </c>
      <c r="E31" s="165">
        <v>2986148</v>
      </c>
      <c r="F31" s="165">
        <v>1068301</v>
      </c>
      <c r="G31" s="165">
        <v>1917847</v>
      </c>
      <c r="H31" s="167">
        <v>50014</v>
      </c>
      <c r="I31" s="167">
        <v>50014</v>
      </c>
      <c r="J31" s="167" t="s">
        <v>348</v>
      </c>
      <c r="K31" s="165">
        <v>901867</v>
      </c>
      <c r="L31" s="165">
        <v>698122</v>
      </c>
      <c r="M31" s="165">
        <v>87914</v>
      </c>
      <c r="N31" s="165">
        <v>610208</v>
      </c>
      <c r="O31" s="167">
        <v>203745</v>
      </c>
      <c r="P31" s="165">
        <v>2134295</v>
      </c>
      <c r="Q31" s="42" t="s">
        <v>55</v>
      </c>
    </row>
    <row r="32" spans="1:17" s="70" customFormat="1" ht="12" customHeight="1">
      <c r="A32" s="42" t="s">
        <v>56</v>
      </c>
      <c r="B32" s="120" t="s">
        <v>272</v>
      </c>
      <c r="C32" s="120"/>
      <c r="D32" s="171">
        <v>1472659666</v>
      </c>
      <c r="E32" s="68">
        <v>885700095</v>
      </c>
      <c r="F32" s="68">
        <v>597645711</v>
      </c>
      <c r="G32" s="68">
        <v>288054384</v>
      </c>
      <c r="H32" s="68">
        <v>586959571</v>
      </c>
      <c r="I32" s="68">
        <v>499498975</v>
      </c>
      <c r="J32" s="69">
        <v>87460596</v>
      </c>
      <c r="K32" s="68">
        <v>125751296</v>
      </c>
      <c r="L32" s="68">
        <v>121594533</v>
      </c>
      <c r="M32" s="69">
        <v>101743218</v>
      </c>
      <c r="N32" s="69">
        <v>19851315</v>
      </c>
      <c r="O32" s="69">
        <v>4156763</v>
      </c>
      <c r="P32" s="68">
        <v>1346908370</v>
      </c>
      <c r="Q32" s="42" t="s">
        <v>56</v>
      </c>
    </row>
    <row r="33" spans="1:17" ht="15" customHeight="1">
      <c r="A33" s="42" t="s">
        <v>57</v>
      </c>
      <c r="B33" s="184" t="s">
        <v>282</v>
      </c>
      <c r="C33" s="184"/>
      <c r="D33" s="166">
        <v>381558</v>
      </c>
      <c r="E33" s="165">
        <v>381558</v>
      </c>
      <c r="F33" s="165">
        <v>381558</v>
      </c>
      <c r="G33" s="167" t="s">
        <v>348</v>
      </c>
      <c r="H33" s="167" t="s">
        <v>348</v>
      </c>
      <c r="I33" s="167" t="s">
        <v>348</v>
      </c>
      <c r="J33" s="167" t="s">
        <v>348</v>
      </c>
      <c r="K33" s="167" t="s">
        <v>348</v>
      </c>
      <c r="L33" s="167" t="s">
        <v>348</v>
      </c>
      <c r="M33" s="167" t="s">
        <v>348</v>
      </c>
      <c r="N33" s="167" t="s">
        <v>348</v>
      </c>
      <c r="O33" s="167" t="s">
        <v>348</v>
      </c>
      <c r="P33" s="165">
        <v>381558</v>
      </c>
      <c r="Q33" s="42" t="s">
        <v>57</v>
      </c>
    </row>
    <row r="34" spans="1:17" s="70" customFormat="1" ht="12" customHeight="1">
      <c r="A34" s="42" t="s">
        <v>200</v>
      </c>
      <c r="B34" s="120" t="s">
        <v>0</v>
      </c>
      <c r="C34" s="120"/>
      <c r="D34" s="171">
        <v>1473041224</v>
      </c>
      <c r="E34" s="68">
        <v>886081653</v>
      </c>
      <c r="F34" s="68">
        <v>598027269</v>
      </c>
      <c r="G34" s="68">
        <v>288054384</v>
      </c>
      <c r="H34" s="68">
        <v>586959571</v>
      </c>
      <c r="I34" s="68">
        <v>499498975</v>
      </c>
      <c r="J34" s="69">
        <v>87460596</v>
      </c>
      <c r="K34" s="68">
        <v>125751296</v>
      </c>
      <c r="L34" s="68">
        <v>121594533</v>
      </c>
      <c r="M34" s="69">
        <v>101743218</v>
      </c>
      <c r="N34" s="69">
        <v>19851315</v>
      </c>
      <c r="O34" s="69">
        <v>4156763</v>
      </c>
      <c r="P34" s="68">
        <v>1347289928</v>
      </c>
      <c r="Q34" s="42" t="s">
        <v>200</v>
      </c>
    </row>
    <row r="35" spans="1:17" s="70" customFormat="1" ht="12" customHeight="1">
      <c r="A35" s="170"/>
      <c r="B35" s="120"/>
      <c r="C35" s="120"/>
      <c r="D35" s="73"/>
      <c r="E35" s="68"/>
      <c r="F35" s="68"/>
      <c r="G35" s="68"/>
      <c r="H35" s="68"/>
      <c r="I35" s="68"/>
      <c r="J35" s="69"/>
      <c r="K35" s="68"/>
      <c r="L35" s="68"/>
      <c r="M35" s="68"/>
      <c r="N35" s="69"/>
      <c r="O35" s="69"/>
      <c r="P35" s="68"/>
      <c r="Q35" s="42"/>
    </row>
    <row r="36" spans="1:11" ht="8.25">
      <c r="A36" s="336" t="s">
        <v>42</v>
      </c>
      <c r="B36" s="336"/>
      <c r="C36" s="188"/>
      <c r="D36" s="65"/>
      <c r="E36" s="65"/>
      <c r="F36" s="65"/>
      <c r="G36" s="65"/>
      <c r="H36" s="65"/>
      <c r="I36" s="65"/>
      <c r="J36" s="65"/>
      <c r="K36" s="65"/>
    </row>
    <row r="37" spans="1:11" ht="8.25">
      <c r="A37" s="283" t="s">
        <v>206</v>
      </c>
      <c r="B37" s="283"/>
      <c r="C37" s="283"/>
      <c r="D37" s="283"/>
      <c r="E37" s="283"/>
      <c r="F37" s="283"/>
      <c r="G37" s="283"/>
      <c r="H37" s="283"/>
      <c r="I37" s="283"/>
      <c r="J37" s="283"/>
      <c r="K37" s="283"/>
    </row>
  </sheetData>
  <sheetProtection/>
  <mergeCells count="26">
    <mergeCell ref="L6:N8"/>
    <mergeCell ref="F11:F15"/>
    <mergeCell ref="I11:I15"/>
    <mergeCell ref="I6:J8"/>
    <mergeCell ref="H6:H8"/>
    <mergeCell ref="E6:G8"/>
    <mergeCell ref="M9:N10"/>
    <mergeCell ref="J11:J15"/>
    <mergeCell ref="G11:G15"/>
    <mergeCell ref="M11:M15"/>
    <mergeCell ref="N11:N15"/>
    <mergeCell ref="H9:H15"/>
    <mergeCell ref="A1:H1"/>
    <mergeCell ref="I1:Q1"/>
    <mergeCell ref="E4:H4"/>
    <mergeCell ref="A2:H2"/>
    <mergeCell ref="I2:P2"/>
    <mergeCell ref="A3:H3"/>
    <mergeCell ref="B6:C15"/>
    <mergeCell ref="I3:Q3"/>
    <mergeCell ref="F9:G10"/>
    <mergeCell ref="I9:J10"/>
    <mergeCell ref="A36:B36"/>
    <mergeCell ref="A37:K37"/>
    <mergeCell ref="F17:H17"/>
    <mergeCell ref="I17:M17"/>
  </mergeCells>
  <printOptions horizontalCentered="1"/>
  <pageMargins left="0.7874015748031497" right="0.7874015748031497" top="0.5905511811023622" bottom="0.7874015748031497" header="0.5118110236220472" footer="0.5118110236220472"/>
  <pageSetup horizontalDpi="300" verticalDpi="300" orientation="portrait" r:id="rId1"/>
  <headerFooter differentOddEven="1" alignWithMargins="0">
    <oddFooter>&amp;C14</oddFooter>
    <evenFooter>&amp;C15</evenFooter>
  </headerFooter>
</worksheet>
</file>

<file path=xl/worksheets/sheet7.xml><?xml version="1.0" encoding="utf-8"?>
<worksheet xmlns="http://schemas.openxmlformats.org/spreadsheetml/2006/main" xmlns:r="http://schemas.openxmlformats.org/officeDocument/2006/relationships">
  <dimension ref="A1:N97"/>
  <sheetViews>
    <sheetView view="pageLayout" zoomScaleSheetLayoutView="100" workbookViewId="0" topLeftCell="A1">
      <selection activeCell="G7" sqref="G7:L8"/>
    </sheetView>
  </sheetViews>
  <sheetFormatPr defaultColWidth="9.140625" defaultRowHeight="12.75"/>
  <cols>
    <col min="1" max="1" width="3.7109375" style="213" customWidth="1"/>
    <col min="2" max="2" width="31.00390625" style="4" customWidth="1"/>
    <col min="3" max="3" width="0.85546875" style="4" customWidth="1"/>
    <col min="4" max="12" width="16.8515625" style="4" customWidth="1"/>
    <col min="13" max="13" width="4.7109375" style="249" customWidth="1"/>
    <col min="14" max="16384" width="9.140625" style="4" customWidth="1"/>
  </cols>
  <sheetData>
    <row r="1" spans="1:13" ht="3" customHeight="1">
      <c r="A1" s="356"/>
      <c r="B1" s="356"/>
      <c r="C1" s="356"/>
      <c r="D1" s="356"/>
      <c r="E1" s="356"/>
      <c r="F1" s="356"/>
      <c r="G1" s="356"/>
      <c r="H1" s="356"/>
      <c r="I1" s="356"/>
      <c r="J1" s="356"/>
      <c r="K1" s="356"/>
      <c r="L1" s="356"/>
      <c r="M1" s="356"/>
    </row>
    <row r="2" spans="1:13" ht="12" customHeight="1">
      <c r="A2" s="60"/>
      <c r="B2" s="50"/>
      <c r="C2" s="50"/>
      <c r="D2" s="50"/>
      <c r="E2" s="339" t="s">
        <v>209</v>
      </c>
      <c r="F2" s="339"/>
      <c r="G2" s="345" t="s">
        <v>210</v>
      </c>
      <c r="H2" s="345"/>
      <c r="K2" s="345"/>
      <c r="L2" s="345"/>
      <c r="M2" s="246" t="s">
        <v>8</v>
      </c>
    </row>
    <row r="3" spans="1:9" ht="12" customHeight="1">
      <c r="A3" s="248"/>
      <c r="B3" s="339" t="s">
        <v>211</v>
      </c>
      <c r="C3" s="339"/>
      <c r="D3" s="339"/>
      <c r="E3" s="339"/>
      <c r="F3" s="339"/>
      <c r="G3" s="345" t="s">
        <v>212</v>
      </c>
      <c r="H3" s="345"/>
      <c r="I3" s="345"/>
    </row>
    <row r="4" spans="1:13" ht="12" customHeight="1">
      <c r="A4" s="248"/>
      <c r="B4" s="339" t="s">
        <v>397</v>
      </c>
      <c r="C4" s="339"/>
      <c r="D4" s="339"/>
      <c r="E4" s="339"/>
      <c r="F4" s="339"/>
      <c r="G4" s="357" t="s">
        <v>213</v>
      </c>
      <c r="H4" s="357"/>
      <c r="I4" s="63"/>
      <c r="J4" s="63"/>
      <c r="M4" s="246" t="s">
        <v>8</v>
      </c>
    </row>
    <row r="5" spans="2:13" ht="12" customHeight="1">
      <c r="B5" s="88"/>
      <c r="C5" s="88"/>
      <c r="D5" s="88"/>
      <c r="E5" s="88"/>
      <c r="F5" s="89" t="s">
        <v>2</v>
      </c>
      <c r="G5" s="88" t="s">
        <v>3</v>
      </c>
      <c r="H5" s="88"/>
      <c r="I5" s="88"/>
      <c r="J5" s="88"/>
      <c r="K5" s="88"/>
      <c r="L5" s="88"/>
      <c r="M5" s="250"/>
    </row>
    <row r="6" spans="1:13" s="64" customFormat="1" ht="12.75" customHeight="1">
      <c r="A6" s="91" t="s">
        <v>8</v>
      </c>
      <c r="B6" s="358" t="s">
        <v>216</v>
      </c>
      <c r="C6" s="364"/>
      <c r="D6" s="377" t="s">
        <v>315</v>
      </c>
      <c r="E6" s="93" t="s">
        <v>8</v>
      </c>
      <c r="F6" s="94" t="s">
        <v>214</v>
      </c>
      <c r="G6" s="95" t="s">
        <v>215</v>
      </c>
      <c r="H6" s="95" t="s">
        <v>8</v>
      </c>
      <c r="I6" s="95" t="s">
        <v>8</v>
      </c>
      <c r="J6" s="95" t="s">
        <v>8</v>
      </c>
      <c r="K6" s="95" t="s">
        <v>8</v>
      </c>
      <c r="L6" s="91" t="s">
        <v>8</v>
      </c>
      <c r="M6" s="190" t="s">
        <v>8</v>
      </c>
    </row>
    <row r="7" spans="1:13" s="64" customFormat="1" ht="12.75" customHeight="1">
      <c r="A7" s="96" t="s">
        <v>8</v>
      </c>
      <c r="B7" s="359"/>
      <c r="C7" s="365"/>
      <c r="D7" s="378"/>
      <c r="E7" s="358" t="s">
        <v>220</v>
      </c>
      <c r="F7" s="364"/>
      <c r="G7" s="364" t="s">
        <v>189</v>
      </c>
      <c r="H7" s="364"/>
      <c r="I7" s="364"/>
      <c r="J7" s="364"/>
      <c r="K7" s="364"/>
      <c r="L7" s="366"/>
      <c r="M7" s="196" t="s">
        <v>8</v>
      </c>
    </row>
    <row r="8" spans="1:13" s="64" customFormat="1" ht="9" customHeight="1">
      <c r="A8" s="96" t="s">
        <v>8</v>
      </c>
      <c r="B8" s="359"/>
      <c r="C8" s="365"/>
      <c r="D8" s="378"/>
      <c r="E8" s="359"/>
      <c r="F8" s="365"/>
      <c r="G8" s="367"/>
      <c r="H8" s="367"/>
      <c r="I8" s="367"/>
      <c r="J8" s="367"/>
      <c r="K8" s="367"/>
      <c r="L8" s="368"/>
      <c r="M8" s="196" t="s">
        <v>8</v>
      </c>
    </row>
    <row r="9" spans="1:13" s="64" customFormat="1" ht="12.75" customHeight="1">
      <c r="A9" s="96" t="s">
        <v>8</v>
      </c>
      <c r="B9" s="359"/>
      <c r="C9" s="365"/>
      <c r="D9" s="378"/>
      <c r="E9" s="359"/>
      <c r="F9" s="365"/>
      <c r="G9" s="364" t="s">
        <v>39</v>
      </c>
      <c r="H9" s="366"/>
      <c r="I9" s="358" t="s">
        <v>41</v>
      </c>
      <c r="J9" s="366"/>
      <c r="K9" s="358" t="s">
        <v>308</v>
      </c>
      <c r="L9" s="366"/>
      <c r="M9" s="196" t="s">
        <v>8</v>
      </c>
    </row>
    <row r="10" spans="1:13" s="64" customFormat="1" ht="23.25" customHeight="1">
      <c r="A10" s="99" t="s">
        <v>191</v>
      </c>
      <c r="B10" s="359"/>
      <c r="C10" s="365"/>
      <c r="D10" s="378"/>
      <c r="E10" s="359"/>
      <c r="F10" s="365"/>
      <c r="G10" s="365"/>
      <c r="H10" s="369"/>
      <c r="I10" s="359"/>
      <c r="J10" s="369"/>
      <c r="K10" s="359"/>
      <c r="L10" s="369"/>
      <c r="M10" s="196" t="s">
        <v>191</v>
      </c>
    </row>
    <row r="11" spans="1:13" s="64" customFormat="1" ht="33.75" customHeight="1">
      <c r="A11" s="99" t="s">
        <v>195</v>
      </c>
      <c r="B11" s="359"/>
      <c r="C11" s="365"/>
      <c r="D11" s="378"/>
      <c r="E11" s="359"/>
      <c r="F11" s="365"/>
      <c r="G11" s="365"/>
      <c r="H11" s="369"/>
      <c r="I11" s="359"/>
      <c r="J11" s="369"/>
      <c r="K11" s="359"/>
      <c r="L11" s="369"/>
      <c r="M11" s="196" t="s">
        <v>195</v>
      </c>
    </row>
    <row r="12" spans="1:13" s="64" customFormat="1" ht="12" customHeight="1">
      <c r="A12" s="96" t="s">
        <v>8</v>
      </c>
      <c r="B12" s="359"/>
      <c r="C12" s="365"/>
      <c r="D12" s="378"/>
      <c r="E12" s="359"/>
      <c r="F12" s="365"/>
      <c r="G12" s="367"/>
      <c r="H12" s="368"/>
      <c r="I12" s="370"/>
      <c r="J12" s="368"/>
      <c r="K12" s="370"/>
      <c r="L12" s="368"/>
      <c r="M12" s="196" t="s">
        <v>8</v>
      </c>
    </row>
    <row r="13" spans="1:13" s="64" customFormat="1" ht="21" customHeight="1">
      <c r="A13" s="96" t="s">
        <v>8</v>
      </c>
      <c r="B13" s="359"/>
      <c r="C13" s="365"/>
      <c r="D13" s="378"/>
      <c r="E13" s="102" t="s">
        <v>217</v>
      </c>
      <c r="F13" s="358" t="s">
        <v>289</v>
      </c>
      <c r="G13" s="104" t="s">
        <v>217</v>
      </c>
      <c r="H13" s="358" t="s">
        <v>289</v>
      </c>
      <c r="I13" s="102" t="s">
        <v>217</v>
      </c>
      <c r="J13" s="358" t="s">
        <v>289</v>
      </c>
      <c r="K13" s="102" t="s">
        <v>217</v>
      </c>
      <c r="L13" s="358" t="s">
        <v>405</v>
      </c>
      <c r="M13" s="196" t="s">
        <v>8</v>
      </c>
    </row>
    <row r="14" spans="1:13" s="64" customFormat="1" ht="22.5" customHeight="1">
      <c r="A14" s="96" t="s">
        <v>8</v>
      </c>
      <c r="B14" s="359"/>
      <c r="C14" s="365"/>
      <c r="D14" s="378"/>
      <c r="E14" s="100" t="s">
        <v>218</v>
      </c>
      <c r="F14" s="359"/>
      <c r="G14" s="99" t="s">
        <v>218</v>
      </c>
      <c r="H14" s="359"/>
      <c r="I14" s="100" t="s">
        <v>218</v>
      </c>
      <c r="J14" s="359"/>
      <c r="K14" s="100" t="s">
        <v>218</v>
      </c>
      <c r="L14" s="359"/>
      <c r="M14" s="196" t="s">
        <v>8</v>
      </c>
    </row>
    <row r="15" spans="1:13" s="64" customFormat="1" ht="22.5" customHeight="1">
      <c r="A15" s="96" t="s">
        <v>8</v>
      </c>
      <c r="B15" s="359"/>
      <c r="C15" s="365"/>
      <c r="D15" s="379"/>
      <c r="E15" s="100" t="s">
        <v>219</v>
      </c>
      <c r="F15" s="360"/>
      <c r="G15" s="99" t="s">
        <v>219</v>
      </c>
      <c r="H15" s="360"/>
      <c r="I15" s="100" t="s">
        <v>219</v>
      </c>
      <c r="J15" s="360"/>
      <c r="K15" s="100" t="s">
        <v>404</v>
      </c>
      <c r="L15" s="360"/>
      <c r="M15" s="196" t="s">
        <v>8</v>
      </c>
    </row>
    <row r="16" spans="1:13" s="64" customFormat="1" ht="11.25">
      <c r="A16" s="105" t="s">
        <v>8</v>
      </c>
      <c r="B16" s="360"/>
      <c r="C16" s="371"/>
      <c r="D16" s="106" t="s">
        <v>46</v>
      </c>
      <c r="E16" s="106" t="s">
        <v>47</v>
      </c>
      <c r="F16" s="107" t="s">
        <v>48</v>
      </c>
      <c r="G16" s="108" t="s">
        <v>49</v>
      </c>
      <c r="H16" s="106" t="s">
        <v>50</v>
      </c>
      <c r="I16" s="106" t="s">
        <v>51</v>
      </c>
      <c r="J16" s="106" t="s">
        <v>52</v>
      </c>
      <c r="K16" s="106" t="s">
        <v>53</v>
      </c>
      <c r="L16" s="106" t="s">
        <v>54</v>
      </c>
      <c r="M16" s="197" t="s">
        <v>8</v>
      </c>
    </row>
    <row r="17" spans="1:13" s="6" customFormat="1" ht="17.25" customHeight="1">
      <c r="A17" s="373" t="s">
        <v>60</v>
      </c>
      <c r="B17" s="373"/>
      <c r="C17" s="373"/>
      <c r="D17" s="373"/>
      <c r="E17" s="373"/>
      <c r="F17" s="374"/>
      <c r="G17" s="361" t="s">
        <v>61</v>
      </c>
      <c r="H17" s="362"/>
      <c r="I17" s="362"/>
      <c r="J17" s="362"/>
      <c r="K17" s="362"/>
      <c r="L17" s="362"/>
      <c r="M17" s="362"/>
    </row>
    <row r="18" spans="1:13" ht="9.75" customHeight="1">
      <c r="A18" s="7">
        <v>1</v>
      </c>
      <c r="B18" s="3" t="s">
        <v>62</v>
      </c>
      <c r="C18" s="3"/>
      <c r="D18" s="11">
        <f>D57</f>
        <v>2391666778</v>
      </c>
      <c r="E18" s="12">
        <f>E57</f>
        <v>492907526</v>
      </c>
      <c r="F18" s="12">
        <f aca="true" t="shared" si="0" ref="F18:L18">F57</f>
        <v>1885617717</v>
      </c>
      <c r="G18" s="12">
        <f t="shared" si="0"/>
        <v>15918084</v>
      </c>
      <c r="H18" s="12">
        <f t="shared" si="0"/>
        <v>91766232</v>
      </c>
      <c r="I18" s="12">
        <f t="shared" si="0"/>
        <v>11192462</v>
      </c>
      <c r="J18" s="12">
        <f t="shared" si="0"/>
        <v>16973299</v>
      </c>
      <c r="K18" s="12">
        <f t="shared" si="0"/>
        <v>20538642</v>
      </c>
      <c r="L18" s="12">
        <f t="shared" si="0"/>
        <v>8743732</v>
      </c>
      <c r="M18" s="12">
        <v>1</v>
      </c>
    </row>
    <row r="19" spans="1:13" ht="9.75" customHeight="1">
      <c r="A19" s="7">
        <v>2</v>
      </c>
      <c r="B19" s="3" t="s">
        <v>63</v>
      </c>
      <c r="C19" s="3"/>
      <c r="D19" s="11">
        <f>D75</f>
        <v>256564870</v>
      </c>
      <c r="E19" s="12">
        <f>E75</f>
        <v>82528163</v>
      </c>
      <c r="F19" s="12">
        <f aca="true" t="shared" si="1" ref="F19:L19">F75</f>
        <v>167672406</v>
      </c>
      <c r="G19" s="12">
        <f t="shared" si="1"/>
        <v>2911954</v>
      </c>
      <c r="H19" s="12">
        <f t="shared" si="1"/>
        <v>10226744</v>
      </c>
      <c r="I19" s="12">
        <f t="shared" si="1"/>
        <v>2842027</v>
      </c>
      <c r="J19" s="12">
        <f t="shared" si="1"/>
        <v>674522</v>
      </c>
      <c r="K19" s="12">
        <f t="shared" si="1"/>
        <v>3297855</v>
      </c>
      <c r="L19" s="12">
        <f t="shared" si="1"/>
        <v>92313</v>
      </c>
      <c r="M19" s="12">
        <v>2</v>
      </c>
    </row>
    <row r="20" spans="1:13" ht="9.75" customHeight="1">
      <c r="A20" s="7">
        <v>3</v>
      </c>
      <c r="B20" s="3" t="s">
        <v>64</v>
      </c>
      <c r="C20" s="3"/>
      <c r="D20" s="11">
        <f>'Tab4-S22-S23'!D33</f>
        <v>258647184</v>
      </c>
      <c r="E20" s="12">
        <f>'Tab4-S22-S23'!E33</f>
        <v>89178889</v>
      </c>
      <c r="F20" s="12">
        <f>'Tab4-S22-S23'!F33</f>
        <v>164212263</v>
      </c>
      <c r="G20" s="12">
        <f>'Tab4-S22-S23'!G33</f>
        <v>1948058</v>
      </c>
      <c r="H20" s="12">
        <f>'Tab4-S22-S23'!H33</f>
        <v>12346683</v>
      </c>
      <c r="I20" s="12">
        <f>'Tab4-S22-S23'!I33</f>
        <v>2492267</v>
      </c>
      <c r="J20" s="12">
        <f>'Tab4-S22-S23'!J33</f>
        <v>635332</v>
      </c>
      <c r="K20" s="12">
        <f>'Tab4-S22-S23'!K33</f>
        <v>3123171</v>
      </c>
      <c r="L20" s="12">
        <f>'Tab4-S22-S23'!L33</f>
        <v>135425</v>
      </c>
      <c r="M20" s="12">
        <v>3</v>
      </c>
    </row>
    <row r="21" spans="1:13" ht="9.75" customHeight="1">
      <c r="A21" s="7">
        <v>4</v>
      </c>
      <c r="B21" s="3" t="s">
        <v>65</v>
      </c>
      <c r="C21" s="3"/>
      <c r="D21" s="11">
        <f>'Tab4-S22-S23'!D54</f>
        <v>230811343</v>
      </c>
      <c r="E21" s="12">
        <f>'Tab4-S22-S23'!E54</f>
        <v>85996253</v>
      </c>
      <c r="F21" s="12">
        <f>'Tab4-S22-S23'!F54</f>
        <v>140723006</v>
      </c>
      <c r="G21" s="12">
        <f>'Tab4-S22-S23'!G54</f>
        <v>2937429</v>
      </c>
      <c r="H21" s="12">
        <f>'Tab4-S22-S23'!H54</f>
        <v>9075817</v>
      </c>
      <c r="I21" s="12">
        <f>'Tab4-S22-S23'!I54</f>
        <v>1375829</v>
      </c>
      <c r="J21" s="12">
        <f>'Tab4-S22-S23'!J54</f>
        <v>720736</v>
      </c>
      <c r="K21" s="12">
        <f>'Tab4-S22-S23'!K54</f>
        <v>3179687</v>
      </c>
      <c r="L21" s="12">
        <f>'Tab4-S22-S23'!L54</f>
        <v>418401</v>
      </c>
      <c r="M21" s="12">
        <v>4</v>
      </c>
    </row>
    <row r="22" spans="1:13" ht="9.75" customHeight="1">
      <c r="A22" s="7">
        <v>5</v>
      </c>
      <c r="B22" s="3" t="s">
        <v>66</v>
      </c>
      <c r="C22" s="3"/>
      <c r="D22" s="11">
        <f>'Tab4-S22-S23'!D73</f>
        <v>579296480</v>
      </c>
      <c r="E22" s="12">
        <f>'Tab4-S22-S23'!E73</f>
        <v>175642391</v>
      </c>
      <c r="F22" s="12">
        <f>'Tab4-S22-S23'!F73</f>
        <v>396838180</v>
      </c>
      <c r="G22" s="12">
        <f>'Tab4-S22-S23'!G73</f>
        <v>6357680</v>
      </c>
      <c r="H22" s="12">
        <f>'Tab4-S22-S23'!H73</f>
        <v>27876525</v>
      </c>
      <c r="I22" s="12">
        <f>'Tab4-S22-S23'!I73</f>
        <v>1727786</v>
      </c>
      <c r="J22" s="12">
        <f>'Tab4-S22-S23'!J73</f>
        <v>219988</v>
      </c>
      <c r="K22" s="12">
        <f>'Tab4-S22-S23'!K73</f>
        <v>9039006</v>
      </c>
      <c r="L22" s="12">
        <f>'Tab4-S22-S23'!L73</f>
        <v>1644573</v>
      </c>
      <c r="M22" s="12">
        <v>5</v>
      </c>
    </row>
    <row r="23" spans="1:13" ht="9.75" customHeight="1">
      <c r="A23" s="7">
        <v>6</v>
      </c>
      <c r="B23" s="3" t="s">
        <v>20</v>
      </c>
      <c r="C23" s="3"/>
      <c r="D23" s="11">
        <f>'Tab4-S28-S29'!D35</f>
        <v>295901476</v>
      </c>
      <c r="E23" s="12">
        <f>'Tab4-S28-S29'!E35</f>
        <v>88326046</v>
      </c>
      <c r="F23" s="12">
        <f>'Tab4-S28-S29'!F35</f>
        <v>205612816</v>
      </c>
      <c r="G23" s="12">
        <f>'Tab4-S28-S29'!G35</f>
        <v>4017057</v>
      </c>
      <c r="H23" s="12">
        <f>'Tab4-S28-S29'!H35</f>
        <v>12689483</v>
      </c>
      <c r="I23" s="12">
        <f>'Tab4-S28-S29'!I35</f>
        <v>3278240</v>
      </c>
      <c r="J23" s="12">
        <f>'Tab4-S28-S29'!J35</f>
        <v>536155</v>
      </c>
      <c r="K23" s="12">
        <f>'Tab4-S28-S29'!K35</f>
        <v>3191550</v>
      </c>
      <c r="L23" s="12">
        <f>'Tab4-S28-S29'!L35</f>
        <v>184656</v>
      </c>
      <c r="M23" s="12">
        <v>6</v>
      </c>
    </row>
    <row r="24" spans="1:13" ht="9.75" customHeight="1">
      <c r="A24" s="7">
        <v>7</v>
      </c>
      <c r="B24" s="3" t="s">
        <v>35</v>
      </c>
      <c r="C24" s="3"/>
      <c r="D24" s="11">
        <f>'Tab4-S28-S29'!D57</f>
        <v>435068568</v>
      </c>
      <c r="E24" s="12">
        <f>'Tab4-S28-S29'!E57</f>
        <v>142105343</v>
      </c>
      <c r="F24" s="12">
        <f>'Tab4-S28-S29'!F57</f>
        <v>287233430</v>
      </c>
      <c r="G24" s="12">
        <f>'Tab4-S28-S29'!G57</f>
        <v>6079306</v>
      </c>
      <c r="H24" s="12">
        <f>'Tab4-S28-S29'!H57</f>
        <v>16910113</v>
      </c>
      <c r="I24" s="12">
        <f>'Tab4-S28-S29'!I57</f>
        <v>4314753</v>
      </c>
      <c r="J24" s="12">
        <f>'Tab4-S28-S29'!J57</f>
        <v>736434</v>
      </c>
      <c r="K24" s="12">
        <f>'Tab4-S28-S29'!K57</f>
        <v>4156577</v>
      </c>
      <c r="L24" s="12">
        <f>'Tab4-S28-S29'!L57</f>
        <v>155101</v>
      </c>
      <c r="M24" s="12">
        <v>7</v>
      </c>
    </row>
    <row r="25" spans="1:14" s="29" customFormat="1" ht="12.75" customHeight="1">
      <c r="A25" s="25">
        <v>8</v>
      </c>
      <c r="B25" s="26" t="s">
        <v>67</v>
      </c>
      <c r="C25" s="26"/>
      <c r="D25" s="27">
        <f>SUM(D18:D24)</f>
        <v>4447956699</v>
      </c>
      <c r="E25" s="28">
        <f>SUM(E18:E24)</f>
        <v>1156684611</v>
      </c>
      <c r="F25" s="28">
        <f aca="true" t="shared" si="2" ref="F25:L25">SUM(F18:F24)</f>
        <v>3247909818</v>
      </c>
      <c r="G25" s="28">
        <f t="shared" si="2"/>
        <v>40169568</v>
      </c>
      <c r="H25" s="28">
        <f t="shared" si="2"/>
        <v>180891597</v>
      </c>
      <c r="I25" s="28">
        <f t="shared" si="2"/>
        <v>27223364</v>
      </c>
      <c r="J25" s="28">
        <f t="shared" si="2"/>
        <v>20496466</v>
      </c>
      <c r="K25" s="28">
        <f t="shared" si="2"/>
        <v>46526488</v>
      </c>
      <c r="L25" s="28">
        <f t="shared" si="2"/>
        <v>11374201</v>
      </c>
      <c r="M25" s="251">
        <v>8</v>
      </c>
      <c r="N25" s="132"/>
    </row>
    <row r="26" spans="1:13" ht="9.75" customHeight="1">
      <c r="A26" s="7">
        <v>9</v>
      </c>
      <c r="B26" s="3" t="s">
        <v>68</v>
      </c>
      <c r="C26" s="3"/>
      <c r="D26" s="11">
        <f>D33+D63+'Tab4-S22-S23'!D22+'Tab4-S22-S23'!D41+'Tab4-S22-S23'!D63+'Tab4-S28-S29'!D22+'Tab4-S28-S29'!D43</f>
        <v>2314041986</v>
      </c>
      <c r="E26" s="12">
        <f>E33+E63+'Tab4-S22-S23'!E22+'Tab4-S22-S23'!E41+'Tab4-S22-S23'!E63+'Tab4-S28-S29'!E22+'Tab4-S28-S29'!E43</f>
        <v>572270499</v>
      </c>
      <c r="F26" s="12">
        <f>F33+F63+'Tab4-S22-S23'!F22+'Tab4-S22-S23'!F41+'Tab4-S22-S23'!F63+'Tab4-S28-S29'!F22+'Tab4-S28-S29'!F43</f>
        <v>1730195337</v>
      </c>
      <c r="G26" s="12">
        <f>G33+G63+'Tab4-S22-S23'!G22+'Tab4-S22-S23'!G41+'Tab4-S22-S23'!G63+'Tab4-S28-S29'!G22+'Tab4-S28-S29'!G43</f>
        <v>20980849</v>
      </c>
      <c r="H26" s="12">
        <f>H33+H63+'Tab4-S22-S23'!H22+'Tab4-S22-S23'!H41+'Tab4-S22-S23'!H63+'Tab4-S28-S29'!H22+'Tab4-S28-S29'!H43</f>
        <v>88184430</v>
      </c>
      <c r="I26" s="12">
        <f>I33+I63+'Tab4-S22-S23'!I22+'Tab4-S22-S23'!I41+'Tab4-S22-S23'!I63+'Tab4-S28-S29'!I22+'Tab4-S28-S29'!I43</f>
        <v>13641485</v>
      </c>
      <c r="J26" s="12">
        <f>J33+J63+'Tab4-S22-S23'!J22+'Tab4-S22-S23'!J41+'Tab4-S22-S23'!J63+'Tab4-S28-S29'!J22+'Tab4-S28-S29'!J43</f>
        <v>17198209</v>
      </c>
      <c r="K26" s="12">
        <f>K33+K63+'Tab4-S22-S23'!K22+'Tab4-S22-S23'!K41+'Tab4-S22-S23'!K63+'Tab4-S28-S29'!K22+'Tab4-S28-S29'!K43</f>
        <v>25890294</v>
      </c>
      <c r="L26" s="12">
        <f>L33+L63+'Tab4-S22-S23'!L22+'Tab4-S22-S23'!L41+'Tab4-S22-S23'!L63+'Tab4-S28-S29'!L22+'Tab4-S28-S29'!L43</f>
        <v>8808259</v>
      </c>
      <c r="M26" s="12">
        <v>9</v>
      </c>
    </row>
    <row r="27" spans="1:13" ht="9.75" customHeight="1">
      <c r="A27" s="7">
        <v>10</v>
      </c>
      <c r="B27" s="3" t="s">
        <v>69</v>
      </c>
      <c r="C27" s="3"/>
      <c r="D27" s="11">
        <f>D56+D74+'Tab4-S22-S23'!D32+'Tab4-S22-S23'!D53+'Tab4-S22-S23'!D72+'Tab4-S28-S29'!D34+'Tab4-S28-S29'!D56</f>
        <v>2133914713</v>
      </c>
      <c r="E27" s="12">
        <f>E56+E74+'Tab4-S22-S23'!E32+'Tab4-S22-S23'!E53+'Tab4-S22-S23'!E72+'Tab4-S28-S29'!E34+'Tab4-S28-S29'!E56</f>
        <v>584414112</v>
      </c>
      <c r="F27" s="12">
        <f>F56+F74+'Tab4-S22-S23'!F32+'Tab4-S22-S23'!F53+'Tab4-S22-S23'!F72+'Tab4-S28-S29'!F34+'Tab4-S28-S29'!F56</f>
        <v>1517714481</v>
      </c>
      <c r="G27" s="12">
        <f>G56+G74+'Tab4-S22-S23'!G32+'Tab4-S22-S23'!G53+'Tab4-S22-S23'!G72+'Tab4-S28-S29'!G34+'Tab4-S28-S29'!G56</f>
        <v>19188719</v>
      </c>
      <c r="H27" s="12">
        <f>H56+H74+'Tab4-S22-S23'!H32+'Tab4-S22-S23'!H53+'Tab4-S22-S23'!H72+'Tab4-S28-S29'!H34+'Tab4-S28-S29'!H56</f>
        <v>92707167</v>
      </c>
      <c r="I27" s="12">
        <f>I56+I74+'Tab4-S22-S23'!I32+'Tab4-S22-S23'!I53+'Tab4-S22-S23'!I72+'Tab4-S28-S29'!I34+'Tab4-S28-S29'!I56</f>
        <v>13581879</v>
      </c>
      <c r="J27" s="12">
        <f>J56+J74+'Tab4-S22-S23'!J32+'Tab4-S22-S23'!J53+'Tab4-S22-S23'!J72+'Tab4-S28-S29'!J34+'Tab4-S28-S29'!J56</f>
        <v>3298257</v>
      </c>
      <c r="K27" s="12">
        <f>K56+K74+'Tab4-S22-S23'!K32+'Tab4-S22-S23'!K53+'Tab4-S22-S23'!K72+'Tab4-S28-S29'!K34+'Tab4-S28-S29'!K56</f>
        <v>20636194</v>
      </c>
      <c r="L27" s="12">
        <f>L56+L74+'Tab4-S22-S23'!L32+'Tab4-S22-S23'!L53+'Tab4-S22-S23'!L72+'Tab4-S28-S29'!L34+'Tab4-S28-S29'!L56</f>
        <v>2565942</v>
      </c>
      <c r="M27" s="12">
        <v>10</v>
      </c>
    </row>
    <row r="28" spans="1:13" s="6" customFormat="1" ht="12.75" customHeight="1">
      <c r="A28" s="376" t="s">
        <v>6</v>
      </c>
      <c r="B28" s="376"/>
      <c r="C28" s="376"/>
      <c r="D28" s="376"/>
      <c r="E28" s="376"/>
      <c r="F28" s="376"/>
      <c r="G28" s="363" t="s">
        <v>70</v>
      </c>
      <c r="H28" s="363"/>
      <c r="I28" s="363"/>
      <c r="J28" s="363"/>
      <c r="K28" s="363"/>
      <c r="L28" s="363"/>
      <c r="M28" s="363"/>
    </row>
    <row r="29" spans="1:13" ht="9.75" customHeight="1">
      <c r="A29" s="7" t="s">
        <v>8</v>
      </c>
      <c r="B29" s="8" t="s">
        <v>9</v>
      </c>
      <c r="C29" s="8"/>
      <c r="D29" s="10"/>
      <c r="E29" s="9"/>
      <c r="F29" s="9"/>
      <c r="G29" s="9"/>
      <c r="H29" s="9"/>
      <c r="I29" s="9"/>
      <c r="J29" s="9"/>
      <c r="K29" s="9"/>
      <c r="L29" s="9"/>
      <c r="M29" s="198"/>
    </row>
    <row r="30" spans="1:13" ht="9.75" customHeight="1">
      <c r="A30" s="7">
        <v>11</v>
      </c>
      <c r="B30" s="3" t="s">
        <v>71</v>
      </c>
      <c r="C30" s="3"/>
      <c r="D30" s="173">
        <v>46425314</v>
      </c>
      <c r="E30" s="174">
        <v>19057884</v>
      </c>
      <c r="F30" s="174">
        <v>26294835</v>
      </c>
      <c r="G30" s="174">
        <v>1293859</v>
      </c>
      <c r="H30" s="174">
        <v>1280644</v>
      </c>
      <c r="I30" s="174">
        <v>509845</v>
      </c>
      <c r="J30" s="174" t="s">
        <v>348</v>
      </c>
      <c r="K30" s="174">
        <v>1006681</v>
      </c>
      <c r="L30" s="174" t="s">
        <v>348</v>
      </c>
      <c r="M30" s="12">
        <v>11</v>
      </c>
    </row>
    <row r="31" spans="1:13" ht="9.75" customHeight="1">
      <c r="A31" s="7">
        <v>12</v>
      </c>
      <c r="B31" s="3" t="s">
        <v>72</v>
      </c>
      <c r="C31" s="3"/>
      <c r="D31" s="175">
        <v>1490649730</v>
      </c>
      <c r="E31" s="176">
        <v>237748441</v>
      </c>
      <c r="F31" s="176">
        <v>1252901288</v>
      </c>
      <c r="G31" s="176">
        <v>8151616</v>
      </c>
      <c r="H31" s="176">
        <v>46084496</v>
      </c>
      <c r="I31" s="176">
        <v>5250861</v>
      </c>
      <c r="J31" s="176">
        <v>15775442</v>
      </c>
      <c r="K31" s="176">
        <v>9737809</v>
      </c>
      <c r="L31" s="176">
        <v>7412379</v>
      </c>
      <c r="M31" s="12">
        <v>12</v>
      </c>
    </row>
    <row r="32" spans="1:13" ht="9.75" customHeight="1">
      <c r="A32" s="7">
        <v>13</v>
      </c>
      <c r="B32" s="3" t="s">
        <v>73</v>
      </c>
      <c r="C32" s="3"/>
      <c r="D32" s="173">
        <v>21848738</v>
      </c>
      <c r="E32" s="174">
        <v>8886394</v>
      </c>
      <c r="F32" s="174">
        <v>12962344</v>
      </c>
      <c r="G32" s="174">
        <v>213789</v>
      </c>
      <c r="H32" s="174">
        <v>1759685</v>
      </c>
      <c r="I32" s="174">
        <v>16300</v>
      </c>
      <c r="J32" s="174" t="s">
        <v>348</v>
      </c>
      <c r="K32" s="174">
        <v>363459</v>
      </c>
      <c r="L32" s="174" t="s">
        <v>348</v>
      </c>
      <c r="M32" s="12">
        <v>13</v>
      </c>
    </row>
    <row r="33" spans="1:13" ht="9.75" customHeight="1">
      <c r="A33" s="7">
        <v>14</v>
      </c>
      <c r="B33" s="14" t="s">
        <v>4</v>
      </c>
      <c r="C33" s="14"/>
      <c r="D33" s="16">
        <f>SUM(D30:D32)</f>
        <v>1558923782</v>
      </c>
      <c r="E33" s="17">
        <f aca="true" t="shared" si="3" ref="E33:L33">SUM(E30:E32)</f>
        <v>265692719</v>
      </c>
      <c r="F33" s="17">
        <f t="shared" si="3"/>
        <v>1292158467</v>
      </c>
      <c r="G33" s="17">
        <f t="shared" si="3"/>
        <v>9659264</v>
      </c>
      <c r="H33" s="17">
        <f t="shared" si="3"/>
        <v>49124825</v>
      </c>
      <c r="I33" s="17">
        <f t="shared" si="3"/>
        <v>5777006</v>
      </c>
      <c r="J33" s="17">
        <f t="shared" si="3"/>
        <v>15775442</v>
      </c>
      <c r="K33" s="17">
        <f t="shared" si="3"/>
        <v>11107949</v>
      </c>
      <c r="L33" s="17">
        <f t="shared" si="3"/>
        <v>7412379</v>
      </c>
      <c r="M33" s="12">
        <v>14</v>
      </c>
    </row>
    <row r="34" spans="1:13" ht="7.5" customHeight="1">
      <c r="A34" s="7"/>
      <c r="B34" s="2"/>
      <c r="C34" s="2"/>
      <c r="D34" s="11"/>
      <c r="E34" s="12"/>
      <c r="F34" s="12"/>
      <c r="G34" s="12"/>
      <c r="H34" s="24"/>
      <c r="I34" s="24"/>
      <c r="J34" s="24"/>
      <c r="K34" s="24"/>
      <c r="L34" s="24"/>
      <c r="M34" s="24"/>
    </row>
    <row r="35" spans="1:13" ht="9.75" customHeight="1">
      <c r="A35" s="7" t="s">
        <v>8</v>
      </c>
      <c r="B35" s="8" t="s">
        <v>13</v>
      </c>
      <c r="C35" s="8"/>
      <c r="D35" s="10"/>
      <c r="E35" s="9"/>
      <c r="F35" s="9"/>
      <c r="G35" s="9"/>
      <c r="H35" s="9"/>
      <c r="I35" s="9"/>
      <c r="J35" s="9"/>
      <c r="K35" s="9"/>
      <c r="L35" s="9"/>
      <c r="M35" s="198" t="s">
        <v>8</v>
      </c>
    </row>
    <row r="36" spans="1:13" ht="9.75" customHeight="1">
      <c r="A36" s="7">
        <v>15</v>
      </c>
      <c r="B36" s="3" t="s">
        <v>74</v>
      </c>
      <c r="C36" s="3"/>
      <c r="D36" s="173">
        <v>21658077</v>
      </c>
      <c r="E36" s="12">
        <v>7675928</v>
      </c>
      <c r="F36" s="12">
        <v>12832149</v>
      </c>
      <c r="G36" s="12">
        <v>111112</v>
      </c>
      <c r="H36" s="12">
        <v>913685</v>
      </c>
      <c r="I36" s="12">
        <v>110392</v>
      </c>
      <c r="J36" s="12">
        <v>185000</v>
      </c>
      <c r="K36" s="12">
        <v>314166</v>
      </c>
      <c r="L36" s="12">
        <v>9099</v>
      </c>
      <c r="M36" s="12">
        <v>15</v>
      </c>
    </row>
    <row r="37" spans="1:13" ht="9.75" customHeight="1">
      <c r="A37" s="7">
        <v>16</v>
      </c>
      <c r="B37" s="3" t="s">
        <v>75</v>
      </c>
      <c r="C37" s="3"/>
      <c r="D37" s="173">
        <v>20364240</v>
      </c>
      <c r="E37" s="12">
        <v>6596296</v>
      </c>
      <c r="F37" s="12">
        <v>12966376</v>
      </c>
      <c r="G37" s="12">
        <v>291502</v>
      </c>
      <c r="H37" s="12">
        <v>1308761</v>
      </c>
      <c r="I37" s="12">
        <v>2904</v>
      </c>
      <c r="J37" s="12" t="s">
        <v>348</v>
      </c>
      <c r="K37" s="12">
        <v>308098</v>
      </c>
      <c r="L37" s="12" t="s">
        <v>348</v>
      </c>
      <c r="M37" s="12">
        <v>16</v>
      </c>
    </row>
    <row r="38" spans="1:13" ht="9.75" customHeight="1">
      <c r="A38" s="7">
        <v>17</v>
      </c>
      <c r="B38" s="3" t="s">
        <v>76</v>
      </c>
      <c r="C38" s="3"/>
      <c r="D38" s="173">
        <v>28621908</v>
      </c>
      <c r="E38" s="12">
        <v>8680034</v>
      </c>
      <c r="F38" s="12">
        <v>19189858</v>
      </c>
      <c r="G38" s="12">
        <v>111137</v>
      </c>
      <c r="H38" s="12">
        <v>2126747</v>
      </c>
      <c r="I38" s="12">
        <v>205993</v>
      </c>
      <c r="J38" s="12">
        <v>52336</v>
      </c>
      <c r="K38" s="12">
        <v>146745</v>
      </c>
      <c r="L38" s="12">
        <v>9783</v>
      </c>
      <c r="M38" s="12">
        <v>17</v>
      </c>
    </row>
    <row r="39" spans="1:13" ht="9.75" customHeight="1">
      <c r="A39" s="7">
        <v>18</v>
      </c>
      <c r="B39" s="3" t="s">
        <v>77</v>
      </c>
      <c r="C39" s="3"/>
      <c r="D39" s="173">
        <v>50470757</v>
      </c>
      <c r="E39" s="12">
        <v>12397418</v>
      </c>
      <c r="F39" s="12">
        <v>37558706</v>
      </c>
      <c r="G39" s="12">
        <v>308031</v>
      </c>
      <c r="H39" s="12">
        <v>2509197</v>
      </c>
      <c r="I39" s="12">
        <v>102082</v>
      </c>
      <c r="J39" s="12" t="s">
        <v>348</v>
      </c>
      <c r="K39" s="12">
        <v>302764</v>
      </c>
      <c r="L39" s="12">
        <v>105869</v>
      </c>
      <c r="M39" s="12">
        <v>18</v>
      </c>
    </row>
    <row r="40" spans="1:13" ht="9.75" customHeight="1">
      <c r="A40" s="7">
        <v>19</v>
      </c>
      <c r="B40" s="3" t="s">
        <v>78</v>
      </c>
      <c r="C40" s="3"/>
      <c r="D40" s="173">
        <v>42579863</v>
      </c>
      <c r="E40" s="12">
        <v>11555963</v>
      </c>
      <c r="F40" s="12">
        <v>31023900</v>
      </c>
      <c r="G40" s="12">
        <v>358578</v>
      </c>
      <c r="H40" s="12">
        <v>1747132</v>
      </c>
      <c r="I40" s="12">
        <v>290912</v>
      </c>
      <c r="J40" s="12">
        <v>56267</v>
      </c>
      <c r="K40" s="12">
        <v>421729</v>
      </c>
      <c r="L40" s="12">
        <v>159467</v>
      </c>
      <c r="M40" s="12">
        <v>19</v>
      </c>
    </row>
    <row r="41" spans="1:13" ht="9.75" customHeight="1">
      <c r="A41" s="7">
        <v>20</v>
      </c>
      <c r="B41" s="3" t="s">
        <v>79</v>
      </c>
      <c r="C41" s="3"/>
      <c r="D41" s="173">
        <v>27204830</v>
      </c>
      <c r="E41" s="12">
        <v>7327190</v>
      </c>
      <c r="F41" s="12">
        <v>19435588</v>
      </c>
      <c r="G41" s="12">
        <v>119010</v>
      </c>
      <c r="H41" s="12">
        <v>1154523</v>
      </c>
      <c r="I41" s="12">
        <v>52698</v>
      </c>
      <c r="J41" s="12" t="s">
        <v>348</v>
      </c>
      <c r="K41" s="12">
        <v>110152</v>
      </c>
      <c r="L41" s="12" t="s">
        <v>348</v>
      </c>
      <c r="M41" s="12">
        <v>20</v>
      </c>
    </row>
    <row r="42" spans="1:13" ht="9.75" customHeight="1">
      <c r="A42" s="7">
        <v>21</v>
      </c>
      <c r="B42" s="3" t="s">
        <v>80</v>
      </c>
      <c r="C42" s="3"/>
      <c r="D42" s="173">
        <v>41849566</v>
      </c>
      <c r="E42" s="12">
        <v>12456919</v>
      </c>
      <c r="F42" s="12">
        <v>28652416</v>
      </c>
      <c r="G42" s="12">
        <v>697539</v>
      </c>
      <c r="H42" s="12">
        <v>1070853</v>
      </c>
      <c r="I42" s="12">
        <v>239030</v>
      </c>
      <c r="J42" s="12" t="s">
        <v>348</v>
      </c>
      <c r="K42" s="12">
        <v>181190</v>
      </c>
      <c r="L42" s="12">
        <v>15980</v>
      </c>
      <c r="M42" s="12">
        <v>21</v>
      </c>
    </row>
    <row r="43" spans="1:13" ht="9.75" customHeight="1">
      <c r="A43" s="7">
        <v>22</v>
      </c>
      <c r="B43" s="3" t="s">
        <v>81</v>
      </c>
      <c r="C43" s="3"/>
      <c r="D43" s="173">
        <v>52920000</v>
      </c>
      <c r="E43" s="12">
        <v>10233560</v>
      </c>
      <c r="F43" s="12">
        <v>42686440</v>
      </c>
      <c r="G43" s="12">
        <v>145304</v>
      </c>
      <c r="H43" s="12">
        <v>4009236</v>
      </c>
      <c r="I43" s="12">
        <v>636254</v>
      </c>
      <c r="J43" s="12" t="s">
        <v>348</v>
      </c>
      <c r="K43" s="12">
        <v>515097</v>
      </c>
      <c r="L43" s="12">
        <v>71971</v>
      </c>
      <c r="M43" s="12">
        <v>22</v>
      </c>
    </row>
    <row r="44" spans="1:13" ht="9.75" customHeight="1">
      <c r="A44" s="7">
        <v>23</v>
      </c>
      <c r="B44" s="3" t="s">
        <v>82</v>
      </c>
      <c r="C44" s="3"/>
      <c r="D44" s="173">
        <v>59407392</v>
      </c>
      <c r="E44" s="12">
        <v>16794097</v>
      </c>
      <c r="F44" s="12">
        <v>42613295</v>
      </c>
      <c r="G44" s="12">
        <v>170181</v>
      </c>
      <c r="H44" s="12">
        <v>3371914</v>
      </c>
      <c r="I44" s="12">
        <v>180234</v>
      </c>
      <c r="J44" s="12">
        <v>35200</v>
      </c>
      <c r="K44" s="12">
        <v>627189</v>
      </c>
      <c r="L44" s="12">
        <v>36584</v>
      </c>
      <c r="M44" s="12">
        <v>23</v>
      </c>
    </row>
    <row r="45" spans="1:13" ht="9.75" customHeight="1">
      <c r="A45" s="7">
        <v>24</v>
      </c>
      <c r="B45" s="3" t="s">
        <v>83</v>
      </c>
      <c r="C45" s="3"/>
      <c r="D45" s="173">
        <v>19853011</v>
      </c>
      <c r="E45" s="12">
        <v>6572788</v>
      </c>
      <c r="F45" s="12">
        <v>12895310</v>
      </c>
      <c r="G45" s="12">
        <v>162770</v>
      </c>
      <c r="H45" s="12">
        <v>844124</v>
      </c>
      <c r="I45" s="12">
        <v>58952</v>
      </c>
      <c r="J45" s="12" t="s">
        <v>348</v>
      </c>
      <c r="K45" s="12">
        <v>331847</v>
      </c>
      <c r="L45" s="12">
        <v>47470</v>
      </c>
      <c r="M45" s="12">
        <v>24</v>
      </c>
    </row>
    <row r="46" spans="1:13" ht="9.75" customHeight="1">
      <c r="A46" s="7">
        <v>25</v>
      </c>
      <c r="B46" s="3" t="s">
        <v>84</v>
      </c>
      <c r="C46" s="3"/>
      <c r="D46" s="173">
        <v>25328285</v>
      </c>
      <c r="E46" s="12">
        <v>9875991</v>
      </c>
      <c r="F46" s="12">
        <v>15452294</v>
      </c>
      <c r="G46" s="12">
        <v>450767</v>
      </c>
      <c r="H46" s="12">
        <v>813931</v>
      </c>
      <c r="I46" s="12">
        <v>284143</v>
      </c>
      <c r="J46" s="12" t="s">
        <v>348</v>
      </c>
      <c r="K46" s="12">
        <v>430302</v>
      </c>
      <c r="L46" s="12">
        <v>20000</v>
      </c>
      <c r="M46" s="12">
        <v>25</v>
      </c>
    </row>
    <row r="47" spans="1:13" ht="9.75" customHeight="1">
      <c r="A47" s="7">
        <v>26</v>
      </c>
      <c r="B47" s="3" t="s">
        <v>85</v>
      </c>
      <c r="C47" s="3"/>
      <c r="D47" s="173">
        <v>20278008</v>
      </c>
      <c r="E47" s="12">
        <v>5905665</v>
      </c>
      <c r="F47" s="12">
        <v>14372343</v>
      </c>
      <c r="G47" s="12">
        <v>34644</v>
      </c>
      <c r="H47" s="12">
        <v>1134145</v>
      </c>
      <c r="I47" s="12">
        <v>29650</v>
      </c>
      <c r="J47" s="12">
        <v>67763</v>
      </c>
      <c r="K47" s="12">
        <v>167422</v>
      </c>
      <c r="L47" s="12" t="s">
        <v>348</v>
      </c>
      <c r="M47" s="12">
        <v>26</v>
      </c>
    </row>
    <row r="48" spans="1:13" ht="9.75" customHeight="1">
      <c r="A48" s="7">
        <v>27</v>
      </c>
      <c r="B48" s="3" t="s">
        <v>86</v>
      </c>
      <c r="C48" s="3"/>
      <c r="D48" s="173">
        <v>29128753</v>
      </c>
      <c r="E48" s="12">
        <v>7899290</v>
      </c>
      <c r="F48" s="12">
        <v>21229463</v>
      </c>
      <c r="G48" s="12">
        <v>236253</v>
      </c>
      <c r="H48" s="12">
        <v>727510</v>
      </c>
      <c r="I48" s="12">
        <v>204752</v>
      </c>
      <c r="J48" s="12" t="s">
        <v>348</v>
      </c>
      <c r="K48" s="12">
        <v>93868</v>
      </c>
      <c r="L48" s="12" t="s">
        <v>348</v>
      </c>
      <c r="M48" s="12">
        <v>27</v>
      </c>
    </row>
    <row r="49" spans="1:13" ht="9.75" customHeight="1">
      <c r="A49" s="7">
        <v>28</v>
      </c>
      <c r="B49" s="3" t="s">
        <v>72</v>
      </c>
      <c r="C49" s="3"/>
      <c r="D49" s="175">
        <v>156400866</v>
      </c>
      <c r="E49" s="12">
        <v>36125680</v>
      </c>
      <c r="F49" s="12">
        <v>118744690</v>
      </c>
      <c r="G49" s="12">
        <v>353163</v>
      </c>
      <c r="H49" s="12">
        <v>12707801</v>
      </c>
      <c r="I49" s="12">
        <v>648281</v>
      </c>
      <c r="J49" s="12">
        <v>801291</v>
      </c>
      <c r="K49" s="12">
        <v>2276280</v>
      </c>
      <c r="L49" s="12">
        <v>789216</v>
      </c>
      <c r="M49" s="12">
        <v>28</v>
      </c>
    </row>
    <row r="50" spans="1:13" ht="9.75" customHeight="1">
      <c r="A50" s="7">
        <v>29</v>
      </c>
      <c r="B50" s="3" t="s">
        <v>87</v>
      </c>
      <c r="C50" s="3"/>
      <c r="D50" s="173">
        <v>24166498</v>
      </c>
      <c r="E50" s="12">
        <v>7732753</v>
      </c>
      <c r="F50" s="12">
        <v>16027015</v>
      </c>
      <c r="G50" s="12">
        <v>483414</v>
      </c>
      <c r="H50" s="12">
        <v>1571093</v>
      </c>
      <c r="I50" s="12">
        <v>418579</v>
      </c>
      <c r="J50" s="12" t="s">
        <v>348</v>
      </c>
      <c r="K50" s="12">
        <v>441451</v>
      </c>
      <c r="L50" s="12" t="s">
        <v>348</v>
      </c>
      <c r="M50" s="12">
        <v>29</v>
      </c>
    </row>
    <row r="51" spans="1:13" ht="9.75" customHeight="1">
      <c r="A51" s="7">
        <v>30</v>
      </c>
      <c r="B51" s="3" t="s">
        <v>88</v>
      </c>
      <c r="C51" s="3"/>
      <c r="D51" s="173">
        <v>37728035</v>
      </c>
      <c r="E51" s="12">
        <v>9460207</v>
      </c>
      <c r="F51" s="12">
        <v>27616084</v>
      </c>
      <c r="G51" s="12">
        <v>433876</v>
      </c>
      <c r="H51" s="12">
        <v>836142</v>
      </c>
      <c r="I51" s="12">
        <v>261265</v>
      </c>
      <c r="J51" s="12" t="s">
        <v>348</v>
      </c>
      <c r="K51" s="12">
        <v>332613</v>
      </c>
      <c r="L51" s="12" t="s">
        <v>348</v>
      </c>
      <c r="M51" s="12">
        <v>30</v>
      </c>
    </row>
    <row r="52" spans="1:13" ht="9.75" customHeight="1">
      <c r="A52" s="7">
        <v>31</v>
      </c>
      <c r="B52" s="3" t="s">
        <v>73</v>
      </c>
      <c r="C52" s="3"/>
      <c r="D52" s="173">
        <v>56013677</v>
      </c>
      <c r="E52" s="12">
        <v>15100945</v>
      </c>
      <c r="F52" s="12">
        <v>39372647</v>
      </c>
      <c r="G52" s="12">
        <v>782282</v>
      </c>
      <c r="H52" s="12">
        <v>1558236</v>
      </c>
      <c r="I52" s="12">
        <v>1039015</v>
      </c>
      <c r="J52" s="12" t="s">
        <v>348</v>
      </c>
      <c r="K52" s="12">
        <v>732940</v>
      </c>
      <c r="L52" s="12" t="s">
        <v>348</v>
      </c>
      <c r="M52" s="12">
        <v>31</v>
      </c>
    </row>
    <row r="53" spans="1:13" ht="9.75" customHeight="1">
      <c r="A53" s="7">
        <v>32</v>
      </c>
      <c r="B53" s="3" t="s">
        <v>89</v>
      </c>
      <c r="C53" s="3"/>
      <c r="D53" s="173">
        <v>40209098</v>
      </c>
      <c r="E53" s="12">
        <v>9186446</v>
      </c>
      <c r="F53" s="12">
        <v>30091529</v>
      </c>
      <c r="G53" s="12">
        <v>297471</v>
      </c>
      <c r="H53" s="12">
        <v>1871092</v>
      </c>
      <c r="I53" s="12">
        <v>427749</v>
      </c>
      <c r="J53" s="12" t="s">
        <v>348</v>
      </c>
      <c r="K53" s="12">
        <v>760269</v>
      </c>
      <c r="L53" s="12">
        <v>20287</v>
      </c>
      <c r="M53" s="12">
        <v>32</v>
      </c>
    </row>
    <row r="54" spans="1:13" ht="9.75" customHeight="1">
      <c r="A54" s="7">
        <v>33</v>
      </c>
      <c r="B54" s="3" t="s">
        <v>90</v>
      </c>
      <c r="C54" s="3"/>
      <c r="D54" s="173">
        <v>42128017</v>
      </c>
      <c r="E54" s="12">
        <v>16138672</v>
      </c>
      <c r="F54" s="12">
        <v>24906982</v>
      </c>
      <c r="G54" s="12">
        <v>391454</v>
      </c>
      <c r="H54" s="12">
        <v>1010777</v>
      </c>
      <c r="I54" s="12">
        <v>153821</v>
      </c>
      <c r="J54" s="12" t="s">
        <v>348</v>
      </c>
      <c r="K54" s="12">
        <v>521344</v>
      </c>
      <c r="L54" s="12">
        <v>45627</v>
      </c>
      <c r="M54" s="12">
        <v>33</v>
      </c>
    </row>
    <row r="55" spans="1:13" ht="9.75" customHeight="1">
      <c r="A55" s="7">
        <v>34</v>
      </c>
      <c r="B55" s="3" t="s">
        <v>91</v>
      </c>
      <c r="C55" s="3"/>
      <c r="D55" s="173">
        <v>36432115</v>
      </c>
      <c r="E55" s="12">
        <v>9498965</v>
      </c>
      <c r="F55" s="12">
        <v>25792165</v>
      </c>
      <c r="G55" s="12">
        <v>320332</v>
      </c>
      <c r="H55" s="12">
        <v>1354508</v>
      </c>
      <c r="I55" s="12">
        <v>68750</v>
      </c>
      <c r="J55" s="12" t="s">
        <v>348</v>
      </c>
      <c r="K55" s="12">
        <v>415227</v>
      </c>
      <c r="L55" s="12" t="s">
        <v>348</v>
      </c>
      <c r="M55" s="12">
        <v>34</v>
      </c>
    </row>
    <row r="56" spans="1:13" ht="9.75" customHeight="1">
      <c r="A56" s="7">
        <v>35</v>
      </c>
      <c r="B56" s="14" t="s">
        <v>4</v>
      </c>
      <c r="C56" s="14"/>
      <c r="D56" s="16">
        <f>SUM(D36:D55)</f>
        <v>832742996</v>
      </c>
      <c r="E56" s="17">
        <f aca="true" t="shared" si="4" ref="E56:L56">SUM(E36:E55)</f>
        <v>227214807</v>
      </c>
      <c r="F56" s="17">
        <f t="shared" si="4"/>
        <v>593459250</v>
      </c>
      <c r="G56" s="17">
        <f t="shared" si="4"/>
        <v>6258820</v>
      </c>
      <c r="H56" s="17">
        <f t="shared" si="4"/>
        <v>42641407</v>
      </c>
      <c r="I56" s="17">
        <f t="shared" si="4"/>
        <v>5415456</v>
      </c>
      <c r="J56" s="17">
        <f t="shared" si="4"/>
        <v>1197857</v>
      </c>
      <c r="K56" s="17">
        <f t="shared" si="4"/>
        <v>9430693</v>
      </c>
      <c r="L56" s="17">
        <f t="shared" si="4"/>
        <v>1331353</v>
      </c>
      <c r="M56" s="12">
        <v>35</v>
      </c>
    </row>
    <row r="57" spans="1:13" ht="9.75" customHeight="1">
      <c r="A57" s="7">
        <v>36</v>
      </c>
      <c r="B57" s="20" t="s">
        <v>62</v>
      </c>
      <c r="C57" s="20"/>
      <c r="D57" s="16">
        <f>D33+D56</f>
        <v>2391666778</v>
      </c>
      <c r="E57" s="17">
        <f aca="true" t="shared" si="5" ref="E57:L57">E33+E56</f>
        <v>492907526</v>
      </c>
      <c r="F57" s="17">
        <f t="shared" si="5"/>
        <v>1885617717</v>
      </c>
      <c r="G57" s="17">
        <f t="shared" si="5"/>
        <v>15918084</v>
      </c>
      <c r="H57" s="17">
        <f t="shared" si="5"/>
        <v>91766232</v>
      </c>
      <c r="I57" s="17">
        <f t="shared" si="5"/>
        <v>11192462</v>
      </c>
      <c r="J57" s="17">
        <f t="shared" si="5"/>
        <v>16973299</v>
      </c>
      <c r="K57" s="17">
        <f t="shared" si="5"/>
        <v>20538642</v>
      </c>
      <c r="L57" s="17">
        <f t="shared" si="5"/>
        <v>8743732</v>
      </c>
      <c r="M57" s="12">
        <v>36</v>
      </c>
    </row>
    <row r="58" spans="1:13" s="6" customFormat="1" ht="14.25" customHeight="1">
      <c r="A58" s="376" t="s">
        <v>6</v>
      </c>
      <c r="B58" s="376"/>
      <c r="C58" s="376"/>
      <c r="D58" s="376"/>
      <c r="E58" s="376"/>
      <c r="F58" s="376"/>
      <c r="G58" s="363" t="s">
        <v>92</v>
      </c>
      <c r="H58" s="363"/>
      <c r="I58" s="363"/>
      <c r="J58" s="363"/>
      <c r="K58" s="363"/>
      <c r="L58" s="363"/>
      <c r="M58" s="363"/>
    </row>
    <row r="59" spans="1:13" ht="6.75" customHeight="1">
      <c r="A59" s="7" t="s">
        <v>8</v>
      </c>
      <c r="B59" s="8" t="s">
        <v>9</v>
      </c>
      <c r="C59" s="8"/>
      <c r="D59" s="10"/>
      <c r="E59" s="9"/>
      <c r="F59" s="9"/>
      <c r="G59" s="9"/>
      <c r="H59" s="9"/>
      <c r="I59" s="9"/>
      <c r="J59" s="9"/>
      <c r="K59" s="9"/>
      <c r="L59" s="9"/>
      <c r="M59" s="198"/>
    </row>
    <row r="60" spans="1:13" ht="9.75" customHeight="1">
      <c r="A60" s="7">
        <v>37</v>
      </c>
      <c r="B60" s="3" t="s">
        <v>93</v>
      </c>
      <c r="C60" s="3"/>
      <c r="D60" s="173">
        <v>24624712</v>
      </c>
      <c r="E60" s="12">
        <v>11357791</v>
      </c>
      <c r="F60" s="12">
        <v>12189495</v>
      </c>
      <c r="G60" s="12">
        <v>493988</v>
      </c>
      <c r="H60" s="12">
        <v>1256635</v>
      </c>
      <c r="I60" s="12">
        <v>136096</v>
      </c>
      <c r="J60" s="12" t="s">
        <v>348</v>
      </c>
      <c r="K60" s="12">
        <v>334456</v>
      </c>
      <c r="L60" s="12">
        <v>30000</v>
      </c>
      <c r="M60" s="199">
        <v>37</v>
      </c>
    </row>
    <row r="61" spans="1:13" ht="9.75" customHeight="1">
      <c r="A61" s="7">
        <v>38</v>
      </c>
      <c r="B61" s="3" t="s">
        <v>94</v>
      </c>
      <c r="C61" s="3"/>
      <c r="D61" s="173">
        <v>12462304</v>
      </c>
      <c r="E61" s="12">
        <v>5136733</v>
      </c>
      <c r="F61" s="12">
        <v>6736171</v>
      </c>
      <c r="G61" s="12" t="s">
        <v>348</v>
      </c>
      <c r="H61" s="12">
        <v>668591</v>
      </c>
      <c r="I61" s="12">
        <v>660040</v>
      </c>
      <c r="J61" s="12" t="s">
        <v>348</v>
      </c>
      <c r="K61" s="12">
        <v>633555</v>
      </c>
      <c r="L61" s="12">
        <v>4370</v>
      </c>
      <c r="M61" s="199">
        <v>38</v>
      </c>
    </row>
    <row r="62" spans="1:13" ht="9.75" customHeight="1">
      <c r="A62" s="7">
        <v>39</v>
      </c>
      <c r="B62" s="3" t="s">
        <v>95</v>
      </c>
      <c r="C62" s="3"/>
      <c r="D62" s="173">
        <v>10946648</v>
      </c>
      <c r="E62" s="12">
        <v>4765847</v>
      </c>
      <c r="F62" s="12">
        <v>6180801</v>
      </c>
      <c r="G62" s="12">
        <v>79125</v>
      </c>
      <c r="H62" s="12">
        <v>360452</v>
      </c>
      <c r="I62" s="12">
        <v>241571</v>
      </c>
      <c r="J62" s="12">
        <v>164052</v>
      </c>
      <c r="K62" s="12">
        <v>98851</v>
      </c>
      <c r="L62" s="12" t="s">
        <v>348</v>
      </c>
      <c r="M62" s="199">
        <v>39</v>
      </c>
    </row>
    <row r="63" spans="1:13" s="23" customFormat="1" ht="9.75" customHeight="1">
      <c r="A63" s="7">
        <v>40</v>
      </c>
      <c r="B63" s="14" t="s">
        <v>4</v>
      </c>
      <c r="C63" s="14"/>
      <c r="D63" s="16">
        <f>SUM(D60:D62)</f>
        <v>48033664</v>
      </c>
      <c r="E63" s="17">
        <f aca="true" t="shared" si="6" ref="E63:L63">SUM(E60:E62)</f>
        <v>21260371</v>
      </c>
      <c r="F63" s="17">
        <f t="shared" si="6"/>
        <v>25106467</v>
      </c>
      <c r="G63" s="17">
        <f t="shared" si="6"/>
        <v>573113</v>
      </c>
      <c r="H63" s="17">
        <f t="shared" si="6"/>
        <v>2285678</v>
      </c>
      <c r="I63" s="17">
        <f t="shared" si="6"/>
        <v>1037707</v>
      </c>
      <c r="J63" s="17">
        <f t="shared" si="6"/>
        <v>164052</v>
      </c>
      <c r="K63" s="17">
        <f t="shared" si="6"/>
        <v>1066862</v>
      </c>
      <c r="L63" s="17">
        <f t="shared" si="6"/>
        <v>34370</v>
      </c>
      <c r="M63" s="199">
        <v>40</v>
      </c>
    </row>
    <row r="64" spans="1:13" ht="9.75" customHeight="1">
      <c r="A64" s="7" t="s">
        <v>8</v>
      </c>
      <c r="B64" s="8" t="s">
        <v>25</v>
      </c>
      <c r="C64" s="8"/>
      <c r="D64" s="30"/>
      <c r="E64" s="9"/>
      <c r="F64" s="9"/>
      <c r="G64" s="9"/>
      <c r="H64" s="9"/>
      <c r="I64" s="9"/>
      <c r="J64" s="9"/>
      <c r="K64" s="9"/>
      <c r="L64" s="9"/>
      <c r="M64" s="199" t="s">
        <v>8</v>
      </c>
    </row>
    <row r="65" spans="1:13" ht="9.75" customHeight="1">
      <c r="A65" s="7">
        <v>41</v>
      </c>
      <c r="B65" s="3" t="s">
        <v>96</v>
      </c>
      <c r="C65" s="3"/>
      <c r="D65" s="11">
        <v>23634016</v>
      </c>
      <c r="E65" s="12">
        <v>8499970</v>
      </c>
      <c r="F65" s="12">
        <v>14357079</v>
      </c>
      <c r="G65" s="12">
        <v>403224</v>
      </c>
      <c r="H65" s="12">
        <v>775136</v>
      </c>
      <c r="I65" s="12">
        <v>166350</v>
      </c>
      <c r="J65" s="12" t="s">
        <v>348</v>
      </c>
      <c r="K65" s="12">
        <v>321805</v>
      </c>
      <c r="L65" s="12">
        <v>874</v>
      </c>
      <c r="M65" s="199">
        <v>41</v>
      </c>
    </row>
    <row r="66" spans="1:13" ht="9.75" customHeight="1">
      <c r="A66" s="7">
        <v>42</v>
      </c>
      <c r="B66" s="3" t="s">
        <v>97</v>
      </c>
      <c r="C66" s="3"/>
      <c r="D66" s="11">
        <v>11411118</v>
      </c>
      <c r="E66" s="12">
        <v>3376830</v>
      </c>
      <c r="F66" s="12">
        <v>7727676</v>
      </c>
      <c r="G66" s="12">
        <v>83578</v>
      </c>
      <c r="H66" s="12">
        <v>116755</v>
      </c>
      <c r="I66" s="12">
        <v>83097</v>
      </c>
      <c r="J66" s="12" t="s">
        <v>348</v>
      </c>
      <c r="K66" s="12">
        <v>104032</v>
      </c>
      <c r="L66" s="12">
        <v>34968</v>
      </c>
      <c r="M66" s="199">
        <v>42</v>
      </c>
    </row>
    <row r="67" spans="1:13" ht="9.75" customHeight="1">
      <c r="A67" s="7">
        <v>43</v>
      </c>
      <c r="B67" s="3" t="s">
        <v>98</v>
      </c>
      <c r="C67" s="3"/>
      <c r="D67" s="11">
        <v>26715143</v>
      </c>
      <c r="E67" s="12">
        <v>8552823</v>
      </c>
      <c r="F67" s="12">
        <v>17528399</v>
      </c>
      <c r="G67" s="12">
        <v>444978</v>
      </c>
      <c r="H67" s="12">
        <v>2526099</v>
      </c>
      <c r="I67" s="12" t="s">
        <v>348</v>
      </c>
      <c r="J67" s="12" t="s">
        <v>348</v>
      </c>
      <c r="K67" s="12">
        <v>295564</v>
      </c>
      <c r="L67" s="12" t="s">
        <v>348</v>
      </c>
      <c r="M67" s="199">
        <v>43</v>
      </c>
    </row>
    <row r="68" spans="1:13" ht="9.75" customHeight="1">
      <c r="A68" s="7">
        <v>44</v>
      </c>
      <c r="B68" s="3" t="s">
        <v>93</v>
      </c>
      <c r="C68" s="3"/>
      <c r="D68" s="11">
        <v>42551912</v>
      </c>
      <c r="E68" s="12">
        <v>11305598</v>
      </c>
      <c r="F68" s="12">
        <v>30576314</v>
      </c>
      <c r="G68" s="12">
        <v>384234</v>
      </c>
      <c r="H68" s="12">
        <v>559171</v>
      </c>
      <c r="I68" s="12">
        <v>398399</v>
      </c>
      <c r="J68" s="12" t="s">
        <v>348</v>
      </c>
      <c r="K68" s="12">
        <v>258655</v>
      </c>
      <c r="L68" s="12" t="s">
        <v>348</v>
      </c>
      <c r="M68" s="199">
        <v>44</v>
      </c>
    </row>
    <row r="69" spans="1:13" ht="9.75" customHeight="1">
      <c r="A69" s="7">
        <v>45</v>
      </c>
      <c r="B69" s="3" t="s">
        <v>94</v>
      </c>
      <c r="C69" s="3"/>
      <c r="D69" s="11">
        <v>27358927</v>
      </c>
      <c r="E69" s="12">
        <v>10142593</v>
      </c>
      <c r="F69" s="12">
        <v>17216334</v>
      </c>
      <c r="G69" s="12">
        <v>563434</v>
      </c>
      <c r="H69" s="12">
        <v>989164</v>
      </c>
      <c r="I69" s="12">
        <v>265646</v>
      </c>
      <c r="J69" s="12">
        <v>42450</v>
      </c>
      <c r="K69" s="12">
        <v>591886</v>
      </c>
      <c r="L69" s="12">
        <v>18901</v>
      </c>
      <c r="M69" s="199">
        <v>45</v>
      </c>
    </row>
    <row r="70" spans="1:13" ht="9.75" customHeight="1">
      <c r="A70" s="7">
        <v>46</v>
      </c>
      <c r="B70" s="3" t="s">
        <v>99</v>
      </c>
      <c r="C70" s="3"/>
      <c r="D70" s="11">
        <v>10254750</v>
      </c>
      <c r="E70" s="12">
        <v>3543575</v>
      </c>
      <c r="F70" s="12">
        <v>6121900</v>
      </c>
      <c r="G70" s="12">
        <v>69569</v>
      </c>
      <c r="H70" s="12">
        <v>385613</v>
      </c>
      <c r="I70" s="12">
        <v>87572</v>
      </c>
      <c r="J70" s="12" t="s">
        <v>348</v>
      </c>
      <c r="K70" s="12">
        <v>111485</v>
      </c>
      <c r="L70" s="12">
        <v>3200</v>
      </c>
      <c r="M70" s="199">
        <v>46</v>
      </c>
    </row>
    <row r="71" spans="1:13" ht="9.75" customHeight="1">
      <c r="A71" s="7">
        <v>47</v>
      </c>
      <c r="B71" s="3" t="s">
        <v>100</v>
      </c>
      <c r="C71" s="3"/>
      <c r="D71" s="11">
        <v>18943089</v>
      </c>
      <c r="E71" s="12">
        <v>5825179</v>
      </c>
      <c r="F71" s="12">
        <v>13117910</v>
      </c>
      <c r="G71" s="12">
        <v>153806</v>
      </c>
      <c r="H71" s="12">
        <v>407483</v>
      </c>
      <c r="I71" s="12">
        <v>205718</v>
      </c>
      <c r="J71" s="12">
        <v>137073</v>
      </c>
      <c r="K71" s="12">
        <v>304313</v>
      </c>
      <c r="L71" s="12" t="s">
        <v>348</v>
      </c>
      <c r="M71" s="199">
        <v>47</v>
      </c>
    </row>
    <row r="72" spans="1:13" ht="9.75" customHeight="1">
      <c r="A72" s="7">
        <v>48</v>
      </c>
      <c r="B72" s="3" t="s">
        <v>101</v>
      </c>
      <c r="C72" s="3"/>
      <c r="D72" s="11">
        <v>24328822</v>
      </c>
      <c r="E72" s="12">
        <v>5604013</v>
      </c>
      <c r="F72" s="12">
        <v>18004021</v>
      </c>
      <c r="G72" s="12">
        <v>185520</v>
      </c>
      <c r="H72" s="12">
        <v>1550632</v>
      </c>
      <c r="I72" s="12">
        <v>512752</v>
      </c>
      <c r="J72" s="12" t="s">
        <v>348</v>
      </c>
      <c r="K72" s="12">
        <v>171651</v>
      </c>
      <c r="L72" s="12" t="s">
        <v>348</v>
      </c>
      <c r="M72" s="199">
        <v>48</v>
      </c>
    </row>
    <row r="73" spans="1:13" ht="9.75" customHeight="1">
      <c r="A73" s="7">
        <v>49</v>
      </c>
      <c r="B73" s="3" t="s">
        <v>102</v>
      </c>
      <c r="C73" s="3"/>
      <c r="D73" s="11">
        <v>23333429</v>
      </c>
      <c r="E73" s="12">
        <v>4417211</v>
      </c>
      <c r="F73" s="12">
        <v>17916306</v>
      </c>
      <c r="G73" s="12">
        <v>50498</v>
      </c>
      <c r="H73" s="12">
        <v>631013</v>
      </c>
      <c r="I73" s="12">
        <v>84786</v>
      </c>
      <c r="J73" s="12">
        <v>330947</v>
      </c>
      <c r="K73" s="12">
        <v>71602</v>
      </c>
      <c r="L73" s="12" t="s">
        <v>348</v>
      </c>
      <c r="M73" s="199">
        <v>49</v>
      </c>
    </row>
    <row r="74" spans="1:13" s="23" customFormat="1" ht="9.75" customHeight="1">
      <c r="A74" s="7">
        <v>50</v>
      </c>
      <c r="B74" s="14" t="s">
        <v>4</v>
      </c>
      <c r="C74" s="14"/>
      <c r="D74" s="16">
        <f>SUM(D65:D73)</f>
        <v>208531206</v>
      </c>
      <c r="E74" s="17">
        <f aca="true" t="shared" si="7" ref="E74:L74">SUM(E65:E73)</f>
        <v>61267792</v>
      </c>
      <c r="F74" s="17">
        <f t="shared" si="7"/>
        <v>142565939</v>
      </c>
      <c r="G74" s="17">
        <f t="shared" si="7"/>
        <v>2338841</v>
      </c>
      <c r="H74" s="17">
        <f t="shared" si="7"/>
        <v>7941066</v>
      </c>
      <c r="I74" s="17">
        <f t="shared" si="7"/>
        <v>1804320</v>
      </c>
      <c r="J74" s="17">
        <f t="shared" si="7"/>
        <v>510470</v>
      </c>
      <c r="K74" s="17">
        <f t="shared" si="7"/>
        <v>2230993</v>
      </c>
      <c r="L74" s="17">
        <f t="shared" si="7"/>
        <v>57943</v>
      </c>
      <c r="M74" s="199">
        <v>50</v>
      </c>
    </row>
    <row r="75" spans="1:13" s="23" customFormat="1" ht="9.75" customHeight="1">
      <c r="A75" s="7">
        <v>51</v>
      </c>
      <c r="B75" s="20" t="s">
        <v>63</v>
      </c>
      <c r="C75" s="20"/>
      <c r="D75" s="16">
        <f aca="true" t="shared" si="8" ref="D75:L75">D63+D74</f>
        <v>256564870</v>
      </c>
      <c r="E75" s="17">
        <f t="shared" si="8"/>
        <v>82528163</v>
      </c>
      <c r="F75" s="17">
        <f t="shared" si="8"/>
        <v>167672406</v>
      </c>
      <c r="G75" s="17">
        <f t="shared" si="8"/>
        <v>2911954</v>
      </c>
      <c r="H75" s="17">
        <f t="shared" si="8"/>
        <v>10226744</v>
      </c>
      <c r="I75" s="17">
        <f t="shared" si="8"/>
        <v>2842027</v>
      </c>
      <c r="J75" s="17">
        <f t="shared" si="8"/>
        <v>674522</v>
      </c>
      <c r="K75" s="17">
        <f t="shared" si="8"/>
        <v>3297855</v>
      </c>
      <c r="L75" s="17">
        <f t="shared" si="8"/>
        <v>92313</v>
      </c>
      <c r="M75" s="199">
        <v>51</v>
      </c>
    </row>
    <row r="76" spans="1:13" ht="8.25" customHeight="1">
      <c r="A76" s="375" t="s">
        <v>36</v>
      </c>
      <c r="B76" s="375"/>
      <c r="C76" s="375"/>
      <c r="D76" s="375"/>
      <c r="E76" s="375"/>
      <c r="F76" s="375"/>
      <c r="G76" s="375"/>
      <c r="H76" s="375"/>
      <c r="I76" s="375"/>
      <c r="J76" s="375"/>
      <c r="K76" s="24"/>
      <c r="L76" s="24"/>
      <c r="M76" s="24"/>
    </row>
    <row r="77" spans="1:13" s="52" customFormat="1" ht="9" customHeight="1">
      <c r="A77" s="223" t="s">
        <v>416</v>
      </c>
      <c r="B77" s="159"/>
      <c r="C77" s="159"/>
      <c r="D77" s="159"/>
      <c r="E77" s="159"/>
      <c r="F77" s="159"/>
      <c r="G77" s="159"/>
      <c r="H77" s="159"/>
      <c r="I77" s="159"/>
      <c r="J77" s="159"/>
      <c r="K77" s="159"/>
      <c r="L77" s="159"/>
      <c r="M77" s="200" t="s">
        <v>8</v>
      </c>
    </row>
    <row r="78" spans="1:13" s="52" customFormat="1" ht="9" customHeight="1">
      <c r="A78" s="298" t="s">
        <v>417</v>
      </c>
      <c r="B78" s="298"/>
      <c r="C78" s="298"/>
      <c r="D78" s="298"/>
      <c r="E78" s="298"/>
      <c r="F78" s="298"/>
      <c r="G78" s="155" t="s">
        <v>418</v>
      </c>
      <c r="H78" s="155"/>
      <c r="I78" s="155"/>
      <c r="J78" s="155"/>
      <c r="K78" s="156"/>
      <c r="L78" s="156"/>
      <c r="M78" s="200"/>
    </row>
    <row r="79" spans="1:13" s="52" customFormat="1" ht="8.25">
      <c r="A79" s="372" t="s">
        <v>147</v>
      </c>
      <c r="B79" s="372"/>
      <c r="C79" s="372"/>
      <c r="D79" s="372"/>
      <c r="E79" s="372"/>
      <c r="F79" s="372"/>
      <c r="M79" s="247"/>
    </row>
    <row r="96" ht="8.25">
      <c r="L96" s="122"/>
    </row>
    <row r="97" ht="8.25">
      <c r="L97" s="122"/>
    </row>
  </sheetData>
  <sheetProtection/>
  <mergeCells count="29">
    <mergeCell ref="B6:C16"/>
    <mergeCell ref="A79:F79"/>
    <mergeCell ref="A17:F17"/>
    <mergeCell ref="A76:J76"/>
    <mergeCell ref="A58:F58"/>
    <mergeCell ref="G58:M58"/>
    <mergeCell ref="K9:L12"/>
    <mergeCell ref="D6:D15"/>
    <mergeCell ref="A28:F28"/>
    <mergeCell ref="G28:M28"/>
    <mergeCell ref="E7:F12"/>
    <mergeCell ref="G2:H2"/>
    <mergeCell ref="B4:F4"/>
    <mergeCell ref="G7:L8"/>
    <mergeCell ref="E2:F2"/>
    <mergeCell ref="B3:F3"/>
    <mergeCell ref="I9:J12"/>
    <mergeCell ref="G9:H12"/>
    <mergeCell ref="G3:I3"/>
    <mergeCell ref="G1:M1"/>
    <mergeCell ref="A1:F1"/>
    <mergeCell ref="A78:F78"/>
    <mergeCell ref="K2:L2"/>
    <mergeCell ref="G4:H4"/>
    <mergeCell ref="F13:F15"/>
    <mergeCell ref="H13:H15"/>
    <mergeCell ref="J13:J15"/>
    <mergeCell ref="L13:L15"/>
    <mergeCell ref="G17:M17"/>
  </mergeCells>
  <printOptions horizontalCentered="1"/>
  <pageMargins left="0.7874015748031497" right="0.7874015748031497" top="0.5905511811023622" bottom="0.7874015748031497" header="0.5118110236220472" footer="0.5118110236220472"/>
  <pageSetup horizontalDpi="300" verticalDpi="300" orientation="portrait" scale="83" r:id="rId1"/>
  <headerFooter differentOddEven="1" alignWithMargins="0">
    <oddFooter>&amp;C16</oddFooter>
    <evenFooter>&amp;C17</evenFooter>
  </headerFooter>
  <colBreaks count="1" manualBreakCount="1">
    <brk id="6" max="80" man="1"/>
  </colBreaks>
</worksheet>
</file>

<file path=xl/worksheets/sheet8.xml><?xml version="1.0" encoding="utf-8"?>
<worksheet xmlns="http://schemas.openxmlformats.org/spreadsheetml/2006/main" xmlns:r="http://schemas.openxmlformats.org/officeDocument/2006/relationships">
  <dimension ref="A1:O82"/>
  <sheetViews>
    <sheetView view="pageLayout" workbookViewId="0" topLeftCell="A1">
      <selection activeCell="F15" sqref="F15"/>
    </sheetView>
  </sheetViews>
  <sheetFormatPr defaultColWidth="11.421875" defaultRowHeight="12.75"/>
  <cols>
    <col min="1" max="1" width="3.7109375" style="213" customWidth="1"/>
    <col min="2" max="2" width="28.28125" style="4" customWidth="1"/>
    <col min="3" max="3" width="0.85546875" style="4" customWidth="1"/>
    <col min="4" max="7" width="13.8515625" style="0" customWidth="1"/>
    <col min="8" max="8" width="15.00390625" style="0" customWidth="1"/>
    <col min="9" max="14" width="15.421875" style="0" customWidth="1"/>
    <col min="15" max="15" width="5.00390625" style="254" customWidth="1"/>
  </cols>
  <sheetData>
    <row r="1" spans="1:15" s="4" customFormat="1" ht="12" customHeight="1">
      <c r="A1" s="356"/>
      <c r="B1" s="356"/>
      <c r="C1" s="356"/>
      <c r="D1" s="356"/>
      <c r="E1" s="356"/>
      <c r="F1" s="356"/>
      <c r="G1" s="356"/>
      <c r="H1" s="356"/>
      <c r="I1" s="356"/>
      <c r="J1" s="356"/>
      <c r="K1" s="356"/>
      <c r="L1" s="356"/>
      <c r="M1" s="356"/>
      <c r="N1" s="356"/>
      <c r="O1" s="356"/>
    </row>
    <row r="2" spans="1:15" s="4" customFormat="1" ht="12" customHeight="1">
      <c r="A2" s="60"/>
      <c r="B2" s="50"/>
      <c r="C2" s="50"/>
      <c r="D2" s="50"/>
      <c r="E2" s="339"/>
      <c r="F2" s="339"/>
      <c r="G2" s="339" t="s">
        <v>209</v>
      </c>
      <c r="H2" s="339"/>
      <c r="I2" s="345" t="s">
        <v>210</v>
      </c>
      <c r="J2" s="345"/>
      <c r="K2" s="345"/>
      <c r="L2" s="345"/>
      <c r="M2" s="62" t="s">
        <v>8</v>
      </c>
      <c r="O2" s="249"/>
    </row>
    <row r="3" spans="1:15" s="4" customFormat="1" ht="12" customHeight="1">
      <c r="A3" s="248"/>
      <c r="B3" s="339" t="s">
        <v>211</v>
      </c>
      <c r="C3" s="339"/>
      <c r="D3" s="339"/>
      <c r="E3" s="339"/>
      <c r="F3" s="339"/>
      <c r="G3" s="339"/>
      <c r="H3" s="339"/>
      <c r="I3" s="345" t="s">
        <v>212</v>
      </c>
      <c r="J3" s="345"/>
      <c r="K3" s="345"/>
      <c r="L3" s="345"/>
      <c r="M3" s="87"/>
      <c r="O3" s="249"/>
    </row>
    <row r="4" spans="1:15" s="4" customFormat="1" ht="12" customHeight="1">
      <c r="A4" s="248"/>
      <c r="B4" s="339" t="s">
        <v>398</v>
      </c>
      <c r="C4" s="339"/>
      <c r="D4" s="339"/>
      <c r="E4" s="339"/>
      <c r="F4" s="339"/>
      <c r="G4" s="339"/>
      <c r="H4" s="339"/>
      <c r="I4" s="357" t="s">
        <v>213</v>
      </c>
      <c r="J4" s="357"/>
      <c r="K4" s="87"/>
      <c r="L4" s="87"/>
      <c r="M4" s="62" t="s">
        <v>8</v>
      </c>
      <c r="O4" s="249"/>
    </row>
    <row r="5" spans="1:15" s="4" customFormat="1" ht="12" customHeight="1">
      <c r="A5" s="213"/>
      <c r="B5" s="88"/>
      <c r="C5" s="88"/>
      <c r="D5" s="88"/>
      <c r="E5" s="88"/>
      <c r="H5" s="89" t="s">
        <v>2</v>
      </c>
      <c r="I5" s="88" t="s">
        <v>3</v>
      </c>
      <c r="J5" s="88"/>
      <c r="K5" s="88"/>
      <c r="L5" s="88"/>
      <c r="M5" s="88"/>
      <c r="O5" s="249"/>
    </row>
    <row r="6" spans="1:15" ht="12.75">
      <c r="A6" s="91" t="s">
        <v>8</v>
      </c>
      <c r="B6" s="358" t="s">
        <v>216</v>
      </c>
      <c r="C6" s="364"/>
      <c r="D6" s="93" t="s">
        <v>8</v>
      </c>
      <c r="E6" s="95" t="s">
        <v>8</v>
      </c>
      <c r="F6" s="95" t="s">
        <v>8</v>
      </c>
      <c r="G6" s="95" t="s">
        <v>8</v>
      </c>
      <c r="H6" s="94" t="s">
        <v>214</v>
      </c>
      <c r="I6" s="95" t="s">
        <v>215</v>
      </c>
      <c r="J6" s="95" t="s">
        <v>8</v>
      </c>
      <c r="K6" s="95" t="s">
        <v>8</v>
      </c>
      <c r="L6" s="95" t="s">
        <v>8</v>
      </c>
      <c r="M6" s="95" t="s">
        <v>8</v>
      </c>
      <c r="N6" s="91" t="s">
        <v>8</v>
      </c>
      <c r="O6" s="190" t="s">
        <v>8</v>
      </c>
    </row>
    <row r="7" spans="1:15" ht="12.75">
      <c r="A7" s="96" t="s">
        <v>8</v>
      </c>
      <c r="B7" s="359"/>
      <c r="C7" s="365"/>
      <c r="D7" s="382" t="s">
        <v>225</v>
      </c>
      <c r="E7" s="383"/>
      <c r="F7" s="383"/>
      <c r="G7" s="383"/>
      <c r="H7" s="383"/>
      <c r="I7" s="380" t="s">
        <v>215</v>
      </c>
      <c r="J7" s="95" t="s">
        <v>8</v>
      </c>
      <c r="K7" s="95" t="s">
        <v>8</v>
      </c>
      <c r="L7" s="95" t="s">
        <v>8</v>
      </c>
      <c r="M7" s="95" t="s">
        <v>8</v>
      </c>
      <c r="N7" s="91" t="s">
        <v>8</v>
      </c>
      <c r="O7" s="196" t="s">
        <v>8</v>
      </c>
    </row>
    <row r="8" spans="1:15" ht="12.75">
      <c r="A8" s="96" t="s">
        <v>8</v>
      </c>
      <c r="B8" s="359"/>
      <c r="C8" s="365"/>
      <c r="D8" s="384"/>
      <c r="E8" s="385"/>
      <c r="F8" s="385"/>
      <c r="G8" s="385"/>
      <c r="H8" s="385"/>
      <c r="I8" s="381"/>
      <c r="J8" s="149"/>
      <c r="K8" s="149"/>
      <c r="L8" s="149"/>
      <c r="M8" s="149"/>
      <c r="N8" s="148"/>
      <c r="O8" s="196" t="s">
        <v>8</v>
      </c>
    </row>
    <row r="9" spans="1:15" ht="12.75" customHeight="1">
      <c r="A9" s="96" t="s">
        <v>8</v>
      </c>
      <c r="B9" s="359"/>
      <c r="C9" s="365"/>
      <c r="D9" s="358" t="s">
        <v>313</v>
      </c>
      <c r="E9" s="366"/>
      <c r="F9" s="358" t="s">
        <v>189</v>
      </c>
      <c r="G9" s="364"/>
      <c r="H9" s="364"/>
      <c r="I9" s="364" t="s">
        <v>312</v>
      </c>
      <c r="J9" s="366"/>
      <c r="K9" s="358" t="s">
        <v>40</v>
      </c>
      <c r="L9" s="366"/>
      <c r="M9" s="358" t="s">
        <v>311</v>
      </c>
      <c r="N9" s="366"/>
      <c r="O9" s="196" t="s">
        <v>8</v>
      </c>
    </row>
    <row r="10" spans="1:15" ht="12.75">
      <c r="A10" s="99" t="s">
        <v>191</v>
      </c>
      <c r="B10" s="359"/>
      <c r="C10" s="365"/>
      <c r="D10" s="359"/>
      <c r="E10" s="369"/>
      <c r="F10" s="370"/>
      <c r="G10" s="367"/>
      <c r="H10" s="367"/>
      <c r="I10" s="365"/>
      <c r="J10" s="369"/>
      <c r="K10" s="359"/>
      <c r="L10" s="369"/>
      <c r="M10" s="359"/>
      <c r="N10" s="369"/>
      <c r="O10" s="196" t="s">
        <v>191</v>
      </c>
    </row>
    <row r="11" spans="1:15" ht="12.75" customHeight="1">
      <c r="A11" s="99" t="s">
        <v>195</v>
      </c>
      <c r="B11" s="359"/>
      <c r="C11" s="365"/>
      <c r="D11" s="359"/>
      <c r="E11" s="369"/>
      <c r="F11" s="358" t="s">
        <v>309</v>
      </c>
      <c r="G11" s="366"/>
      <c r="H11" s="358" t="s">
        <v>310</v>
      </c>
      <c r="I11" s="365"/>
      <c r="J11" s="369"/>
      <c r="K11" s="359"/>
      <c r="L11" s="369"/>
      <c r="M11" s="359"/>
      <c r="N11" s="369"/>
      <c r="O11" s="196" t="s">
        <v>195</v>
      </c>
    </row>
    <row r="12" spans="1:15" ht="12.75" customHeight="1">
      <c r="A12" s="96" t="s">
        <v>8</v>
      </c>
      <c r="B12" s="359"/>
      <c r="C12" s="365"/>
      <c r="D12" s="359"/>
      <c r="E12" s="369"/>
      <c r="F12" s="359"/>
      <c r="G12" s="369"/>
      <c r="H12" s="359"/>
      <c r="I12" s="365"/>
      <c r="J12" s="369"/>
      <c r="K12" s="359"/>
      <c r="L12" s="369"/>
      <c r="M12" s="359"/>
      <c r="N12" s="369"/>
      <c r="O12" s="196" t="s">
        <v>8</v>
      </c>
    </row>
    <row r="13" spans="1:15" ht="30" customHeight="1">
      <c r="A13" s="96" t="s">
        <v>8</v>
      </c>
      <c r="B13" s="359"/>
      <c r="C13" s="365"/>
      <c r="D13" s="370"/>
      <c r="E13" s="368"/>
      <c r="F13" s="370"/>
      <c r="G13" s="368"/>
      <c r="H13" s="370"/>
      <c r="I13" s="367"/>
      <c r="J13" s="368"/>
      <c r="K13" s="370"/>
      <c r="L13" s="368"/>
      <c r="M13" s="370"/>
      <c r="N13" s="368"/>
      <c r="O13" s="196" t="s">
        <v>8</v>
      </c>
    </row>
    <row r="14" spans="1:15" ht="16.5" customHeight="1">
      <c r="A14" s="96"/>
      <c r="B14" s="359"/>
      <c r="C14" s="365"/>
      <c r="D14" s="102" t="s">
        <v>217</v>
      </c>
      <c r="E14" s="377" t="s">
        <v>289</v>
      </c>
      <c r="F14" s="102" t="s">
        <v>217</v>
      </c>
      <c r="G14" s="377" t="s">
        <v>289</v>
      </c>
      <c r="H14" s="103" t="s">
        <v>217</v>
      </c>
      <c r="I14" s="104" t="s">
        <v>217</v>
      </c>
      <c r="J14" s="377" t="s">
        <v>289</v>
      </c>
      <c r="K14" s="102" t="s">
        <v>217</v>
      </c>
      <c r="L14" s="377" t="s">
        <v>289</v>
      </c>
      <c r="M14" s="102" t="s">
        <v>217</v>
      </c>
      <c r="N14" s="377" t="s">
        <v>403</v>
      </c>
      <c r="O14" s="196" t="s">
        <v>8</v>
      </c>
    </row>
    <row r="15" spans="1:15" ht="12.75" customHeight="1">
      <c r="A15" s="96"/>
      <c r="B15" s="359"/>
      <c r="C15" s="365"/>
      <c r="D15" s="100" t="s">
        <v>218</v>
      </c>
      <c r="E15" s="378"/>
      <c r="F15" s="100" t="s">
        <v>218</v>
      </c>
      <c r="G15" s="378"/>
      <c r="H15" s="101" t="s">
        <v>218</v>
      </c>
      <c r="I15" s="99" t="s">
        <v>218</v>
      </c>
      <c r="J15" s="378"/>
      <c r="K15" s="100" t="s">
        <v>218</v>
      </c>
      <c r="L15" s="378"/>
      <c r="M15" s="100" t="s">
        <v>218</v>
      </c>
      <c r="N15" s="378"/>
      <c r="O15" s="196" t="s">
        <v>8</v>
      </c>
    </row>
    <row r="16" spans="1:15" ht="20.25" customHeight="1">
      <c r="A16" s="96" t="s">
        <v>8</v>
      </c>
      <c r="B16" s="359"/>
      <c r="C16" s="365"/>
      <c r="D16" s="100" t="s">
        <v>219</v>
      </c>
      <c r="E16" s="379"/>
      <c r="F16" s="100" t="s">
        <v>219</v>
      </c>
      <c r="G16" s="379"/>
      <c r="H16" s="144" t="s">
        <v>219</v>
      </c>
      <c r="I16" s="145" t="s">
        <v>219</v>
      </c>
      <c r="J16" s="379"/>
      <c r="K16" s="100" t="s">
        <v>219</v>
      </c>
      <c r="L16" s="379"/>
      <c r="M16" s="100" t="s">
        <v>402</v>
      </c>
      <c r="N16" s="379"/>
      <c r="O16" s="196" t="s">
        <v>8</v>
      </c>
    </row>
    <row r="17" spans="1:15" s="113" customFormat="1" ht="11.25" customHeight="1">
      <c r="A17" s="112" t="s">
        <v>8</v>
      </c>
      <c r="B17" s="360"/>
      <c r="C17" s="371"/>
      <c r="D17" s="106" t="s">
        <v>55</v>
      </c>
      <c r="E17" s="106" t="s">
        <v>56</v>
      </c>
      <c r="F17" s="106" t="s">
        <v>57</v>
      </c>
      <c r="G17" s="107" t="s">
        <v>200</v>
      </c>
      <c r="H17" s="108" t="s">
        <v>238</v>
      </c>
      <c r="I17" s="139" t="s">
        <v>239</v>
      </c>
      <c r="J17" s="106" t="s">
        <v>240</v>
      </c>
      <c r="K17" s="106" t="s">
        <v>241</v>
      </c>
      <c r="L17" s="106" t="s">
        <v>242</v>
      </c>
      <c r="M17" s="106" t="s">
        <v>243</v>
      </c>
      <c r="N17" s="106" t="s">
        <v>244</v>
      </c>
      <c r="O17" s="197" t="s">
        <v>8</v>
      </c>
    </row>
    <row r="18" spans="1:15" s="6" customFormat="1" ht="24" customHeight="1">
      <c r="A18" s="216"/>
      <c r="B18" s="115"/>
      <c r="C18" s="115"/>
      <c r="D18" s="115"/>
      <c r="E18" s="115"/>
      <c r="F18" s="115"/>
      <c r="G18" s="373" t="s">
        <v>60</v>
      </c>
      <c r="H18" s="373"/>
      <c r="I18" s="362" t="s">
        <v>61</v>
      </c>
      <c r="J18" s="362"/>
      <c r="K18" s="115"/>
      <c r="L18" s="115"/>
      <c r="M18" s="115"/>
      <c r="O18" s="252"/>
    </row>
    <row r="19" spans="1:15" s="4" customFormat="1" ht="9.75" customHeight="1">
      <c r="A19" s="7">
        <v>1</v>
      </c>
      <c r="B19" s="3" t="s">
        <v>62</v>
      </c>
      <c r="C19" s="3"/>
      <c r="D19" s="11">
        <f>D59</f>
        <v>36849523</v>
      </c>
      <c r="E19" s="12">
        <f aca="true" t="shared" si="0" ref="E19:N19">E59</f>
        <v>1729096081</v>
      </c>
      <c r="F19" s="12">
        <f t="shared" si="0"/>
        <v>21437595</v>
      </c>
      <c r="G19" s="12">
        <f t="shared" si="0"/>
        <v>1729096081</v>
      </c>
      <c r="H19" s="12">
        <f t="shared" si="0"/>
        <v>15411928</v>
      </c>
      <c r="I19" s="12">
        <f t="shared" si="0"/>
        <v>389252153</v>
      </c>
      <c r="J19" s="12">
        <f t="shared" si="0"/>
        <v>9740246</v>
      </c>
      <c r="K19" s="12">
        <f t="shared" si="0"/>
        <v>282622</v>
      </c>
      <c r="L19" s="12">
        <f t="shared" si="0"/>
        <v>2298223</v>
      </c>
      <c r="M19" s="12">
        <f t="shared" si="0"/>
        <v>18874040</v>
      </c>
      <c r="N19" s="12">
        <f t="shared" si="0"/>
        <v>26999904</v>
      </c>
      <c r="O19" s="249">
        <v>1</v>
      </c>
    </row>
    <row r="20" spans="1:15" s="4" customFormat="1" ht="9.75" customHeight="1">
      <c r="A20" s="7">
        <v>2</v>
      </c>
      <c r="B20" s="3" t="s">
        <v>63</v>
      </c>
      <c r="C20" s="3"/>
      <c r="D20" s="11">
        <f>D79</f>
        <v>8730172</v>
      </c>
      <c r="E20" s="12">
        <f aca="true" t="shared" si="1" ref="E20:N20">E79</f>
        <v>153112438</v>
      </c>
      <c r="F20" s="12">
        <f t="shared" si="1"/>
        <v>4688337</v>
      </c>
      <c r="G20" s="12">
        <f t="shared" si="1"/>
        <v>153112438</v>
      </c>
      <c r="H20" s="12">
        <f t="shared" si="1"/>
        <v>4041835</v>
      </c>
      <c r="I20" s="12">
        <f t="shared" si="1"/>
        <v>61324603</v>
      </c>
      <c r="J20" s="12" t="s">
        <v>348</v>
      </c>
      <c r="K20" s="12">
        <f t="shared" si="1"/>
        <v>32423</v>
      </c>
      <c r="L20" s="12">
        <f t="shared" si="1"/>
        <v>31255</v>
      </c>
      <c r="M20" s="12">
        <f t="shared" si="1"/>
        <v>3389129</v>
      </c>
      <c r="N20" s="12">
        <f t="shared" si="1"/>
        <v>3535134</v>
      </c>
      <c r="O20" s="249">
        <v>2</v>
      </c>
    </row>
    <row r="21" spans="1:15" s="4" customFormat="1" ht="9.75" customHeight="1">
      <c r="A21" s="7">
        <v>3</v>
      </c>
      <c r="B21" s="3" t="s">
        <v>64</v>
      </c>
      <c r="C21" s="3"/>
      <c r="D21" s="11">
        <f>'Tab4-S24-S25'!D34</f>
        <v>8453281</v>
      </c>
      <c r="E21" s="12">
        <f>'Tab4-S24-S25'!E34</f>
        <v>146616813</v>
      </c>
      <c r="F21" s="12">
        <f>'Tab4-S24-S25'!F34</f>
        <v>5943929</v>
      </c>
      <c r="G21" s="12">
        <f>'Tab4-S24-S25'!G34</f>
        <v>146616813</v>
      </c>
      <c r="H21" s="12">
        <f>'Tab4-S24-S25'!H34</f>
        <v>2509352</v>
      </c>
      <c r="I21" s="12">
        <f>'Tab4-S24-S25'!I34</f>
        <v>70740385</v>
      </c>
      <c r="J21" s="12">
        <f>'Tab4-S24-S25'!J34</f>
        <v>462442</v>
      </c>
      <c r="K21" s="12">
        <f>'Tab4-S24-S25'!K34</f>
        <v>51441</v>
      </c>
      <c r="L21" s="12" t="str">
        <f>'Tab4-S24-S25'!L73</f>
        <v>-</v>
      </c>
      <c r="M21" s="12">
        <f>'Tab4-S24-S25'!M34</f>
        <v>2370286</v>
      </c>
      <c r="N21" s="12">
        <f>'Tab4-S24-S25'!N34</f>
        <v>4015568</v>
      </c>
      <c r="O21" s="249">
        <v>3</v>
      </c>
    </row>
    <row r="22" spans="1:15" s="4" customFormat="1" ht="9.75" customHeight="1">
      <c r="A22" s="7">
        <v>4</v>
      </c>
      <c r="B22" s="3" t="s">
        <v>65</v>
      </c>
      <c r="C22" s="3"/>
      <c r="D22" s="11">
        <f>'Tab4-S24-S25'!D55</f>
        <v>8455085</v>
      </c>
      <c r="E22" s="12">
        <f>'Tab4-S24-S25'!E55</f>
        <v>125588463</v>
      </c>
      <c r="F22" s="12">
        <f>'Tab4-S24-S25'!F55</f>
        <v>5268708</v>
      </c>
      <c r="G22" s="12">
        <f>'Tab4-S24-S25'!G55</f>
        <v>125588463</v>
      </c>
      <c r="H22" s="12">
        <f>'Tab4-S24-S25'!H55</f>
        <v>3186377</v>
      </c>
      <c r="I22" s="12">
        <f>'Tab4-S24-S25'!I55</f>
        <v>67849456</v>
      </c>
      <c r="J22" s="12">
        <f>'Tab4-S24-S25'!J55</f>
        <v>253051</v>
      </c>
      <c r="K22" s="12">
        <f>'Tab4-S24-S25'!K55</f>
        <v>35323</v>
      </c>
      <c r="L22" s="12">
        <f>'Tab4-S24-S25'!L55</f>
        <v>4502</v>
      </c>
      <c r="M22" s="12">
        <f>'Tab4-S24-S25'!M55</f>
        <v>2163444</v>
      </c>
      <c r="N22" s="12">
        <f>'Tab4-S24-S25'!N55</f>
        <v>4662036</v>
      </c>
      <c r="O22" s="249">
        <v>4</v>
      </c>
    </row>
    <row r="23" spans="1:15" s="4" customFormat="1" ht="9.75" customHeight="1">
      <c r="A23" s="7">
        <v>5</v>
      </c>
      <c r="B23" s="3" t="s">
        <v>66</v>
      </c>
      <c r="C23" s="3"/>
      <c r="D23" s="11">
        <f>'Tab4-S24-S25'!D75</f>
        <v>19011590</v>
      </c>
      <c r="E23" s="12">
        <f>'Tab4-S24-S25'!E75</f>
        <v>353158483</v>
      </c>
      <c r="F23" s="12">
        <f>'Tab4-S24-S25'!F75</f>
        <v>12250450</v>
      </c>
      <c r="G23" s="12">
        <f>'Tab4-S24-S25'!G75</f>
        <v>353158483</v>
      </c>
      <c r="H23" s="12">
        <f>'Tab4-S24-S25'!H75</f>
        <v>6761140</v>
      </c>
      <c r="I23" s="12">
        <f>'Tab4-S24-S25'!I75</f>
        <v>134015749</v>
      </c>
      <c r="J23" s="12">
        <f>'Tab4-S24-S25'!J75</f>
        <v>7140107</v>
      </c>
      <c r="K23" s="12">
        <f>'Tab4-S24-S25'!K75</f>
        <v>85152</v>
      </c>
      <c r="L23" s="12" t="s">
        <v>387</v>
      </c>
      <c r="M23" s="12">
        <f>'Tab4-S24-S25'!M75</f>
        <v>5405428</v>
      </c>
      <c r="N23" s="12">
        <f>'Tab4-S24-S25'!N75</f>
        <v>6798504</v>
      </c>
      <c r="O23" s="249">
        <v>5</v>
      </c>
    </row>
    <row r="24" spans="1:15" s="4" customFormat="1" ht="9.75" customHeight="1">
      <c r="A24" s="7">
        <v>6</v>
      </c>
      <c r="B24" s="3" t="s">
        <v>20</v>
      </c>
      <c r="C24" s="3"/>
      <c r="D24" s="11">
        <f>'Tab4-S30-S31'!D37</f>
        <v>9153327</v>
      </c>
      <c r="E24" s="12">
        <f>'Tab4-S30-S31'!E37</f>
        <v>185724319</v>
      </c>
      <c r="F24" s="12">
        <f>'Tab4-S30-S31'!F37</f>
        <v>6336336</v>
      </c>
      <c r="G24" s="12">
        <f>'Tab4-S30-S31'!G37</f>
        <v>185724319</v>
      </c>
      <c r="H24" s="12">
        <f>'Tab4-S30-S31'!H37</f>
        <v>2816991</v>
      </c>
      <c r="I24" s="12">
        <f>'Tab4-S30-S31'!I37</f>
        <v>65775836</v>
      </c>
      <c r="J24" s="12">
        <f>'Tab4-S30-S31'!J37</f>
        <v>2285024</v>
      </c>
      <c r="K24" s="12">
        <f>'Tab4-S30-S31'!K37</f>
        <v>187399</v>
      </c>
      <c r="L24" s="12" t="s">
        <v>387</v>
      </c>
      <c r="M24" s="12">
        <f>'Tab4-S30-S31'!M37</f>
        <v>2722637</v>
      </c>
      <c r="N24" s="12">
        <f>'Tab4-S30-S31'!N37</f>
        <v>4193179</v>
      </c>
      <c r="O24" s="249">
        <v>6</v>
      </c>
    </row>
    <row r="25" spans="1:15" s="4" customFormat="1" ht="9.75" customHeight="1">
      <c r="A25" s="7">
        <v>7</v>
      </c>
      <c r="B25" s="3" t="s">
        <v>35</v>
      </c>
      <c r="C25" s="3"/>
      <c r="D25" s="11">
        <f>'Tab4-S30-S31'!D58</f>
        <v>15596058</v>
      </c>
      <c r="E25" s="12">
        <f>'Tab4-S30-S31'!E58</f>
        <v>264717278</v>
      </c>
      <c r="F25" s="12">
        <f>'Tab4-S30-S31'!F58</f>
        <v>11370050</v>
      </c>
      <c r="G25" s="12">
        <f>'Tab4-S30-S31'!G58</f>
        <v>264717278</v>
      </c>
      <c r="H25" s="12">
        <f>'Tab4-S30-S31'!H58</f>
        <v>4226008</v>
      </c>
      <c r="I25" s="12">
        <f>'Tab4-S30-S31'!I58</f>
        <v>107899725</v>
      </c>
      <c r="J25" s="12" t="s">
        <v>348</v>
      </c>
      <c r="K25" s="12">
        <f>'Tab4-S30-S31'!K58</f>
        <v>75206</v>
      </c>
      <c r="L25" s="12" t="s">
        <v>348</v>
      </c>
      <c r="M25" s="12">
        <f>'Tab4-S30-S31'!M58</f>
        <v>3983718</v>
      </c>
      <c r="N25" s="12">
        <f>'Tab4-S30-S31'!N58</f>
        <v>4714504</v>
      </c>
      <c r="O25" s="249">
        <v>7</v>
      </c>
    </row>
    <row r="26" spans="1:15" s="29" customFormat="1" ht="18" customHeight="1">
      <c r="A26" s="25">
        <v>8</v>
      </c>
      <c r="B26" s="26" t="s">
        <v>67</v>
      </c>
      <c r="C26" s="26"/>
      <c r="D26" s="27">
        <f>SUM(D19:D25)</f>
        <v>106249036</v>
      </c>
      <c r="E26" s="28">
        <f aca="true" t="shared" si="2" ref="E26:N26">SUM(E19:E25)</f>
        <v>2958013875</v>
      </c>
      <c r="F26" s="28">
        <f t="shared" si="2"/>
        <v>67295405</v>
      </c>
      <c r="G26" s="28">
        <f t="shared" si="2"/>
        <v>2958013875</v>
      </c>
      <c r="H26" s="28">
        <f t="shared" si="2"/>
        <v>38953631</v>
      </c>
      <c r="I26" s="28">
        <f t="shared" si="2"/>
        <v>896857907</v>
      </c>
      <c r="J26" s="28">
        <f t="shared" si="2"/>
        <v>19880870</v>
      </c>
      <c r="K26" s="28">
        <f t="shared" si="2"/>
        <v>749566</v>
      </c>
      <c r="L26" s="28">
        <f t="shared" si="2"/>
        <v>2333980</v>
      </c>
      <c r="M26" s="28">
        <f t="shared" si="2"/>
        <v>38908682</v>
      </c>
      <c r="N26" s="28">
        <f t="shared" si="2"/>
        <v>54918829</v>
      </c>
      <c r="O26" s="249">
        <v>8</v>
      </c>
    </row>
    <row r="27" spans="1:15" s="4" customFormat="1" ht="9.75" customHeight="1">
      <c r="A27" s="7">
        <v>9</v>
      </c>
      <c r="B27" s="3" t="s">
        <v>68</v>
      </c>
      <c r="C27" s="3"/>
      <c r="D27" s="133">
        <f>D35+D66+'Tab4-S24-S25'!D23+'Tab4-S24-S25'!D42+'Tab4-S24-S25'!D64+'Tab4-S30-S31'!D24+'Tab4-S30-S31'!D44</f>
        <v>53809564</v>
      </c>
      <c r="E27" s="134">
        <f>E35+E66+'Tab4-S24-S25'!E23+'Tab4-S24-S25'!E42+'Tab4-S24-S25'!E64+'Tab4-S30-S31'!E24+'Tab4-S30-S31'!E44</f>
        <v>1570147063</v>
      </c>
      <c r="F27" s="134">
        <f>F35+F66+'Tab4-S24-S25'!F23+'Tab4-S24-S25'!F42+'Tab4-S24-S25'!F64+'Tab4-S30-S31'!F24+'Tab4-S30-S31'!F44</f>
        <v>36181629</v>
      </c>
      <c r="G27" s="134">
        <f>G35+G66+'Tab4-S24-S25'!G23+'Tab4-S24-S25'!G42+'Tab4-S24-S25'!G64+'Tab4-S30-S31'!G24+'Tab4-S30-S31'!G44</f>
        <v>1570147063</v>
      </c>
      <c r="H27" s="134">
        <f>H35+H66+'Tab4-S24-S25'!H23+'Tab4-S24-S25'!H42+'Tab4-S24-S25'!H64+'Tab4-S30-S31'!H24+'Tab4-S30-S31'!H44</f>
        <v>17627935</v>
      </c>
      <c r="I27" s="134">
        <f>I35+I66+'Tab4-S24-S25'!I23+'Tab4-S24-S25'!I42+'Tab4-S24-S25'!I64+'Tab4-S30-S31'!I24+'Tab4-S30-S31'!I44</f>
        <v>435227252</v>
      </c>
      <c r="J27" s="134">
        <f>J35+J66+'Tab4-S24-S25'!J23+'Tab4-S24-S25'!J42+'Tab4-S24-S25'!J64+'Tab4-S30-S31'!J24+'Tab4-S30-S31'!J44</f>
        <v>19520340</v>
      </c>
      <c r="K27" s="134">
        <f>K35+K66+'Tab4-S24-S25'!K23+'Tab4-S24-S25'!K42+'Tab4-S24-S25'!K64+'Tab4-S30-S31'!K24+'Tab4-S30-S31'!K44</f>
        <v>310569</v>
      </c>
      <c r="L27" s="134">
        <f>L26-L28</f>
        <v>2240032</v>
      </c>
      <c r="M27" s="134">
        <f>M35+M66+'Tab4-S24-S25'!M23+'Tab4-S24-S25'!M42+'Tab4-S24-S25'!M64+'Tab4-S30-S31'!M24+'Tab4-S30-S31'!M44</f>
        <v>22410486</v>
      </c>
      <c r="N27" s="134">
        <f>N35+N66+'Tab4-S24-S25'!N23+'Tab4-S24-S25'!N42+'Tab4-S24-S25'!N64+'Tab4-S30-S31'!N24+'Tab4-S30-S31'!N44</f>
        <v>24097004</v>
      </c>
      <c r="O27" s="249">
        <v>9</v>
      </c>
    </row>
    <row r="28" spans="1:15" s="4" customFormat="1" ht="9.75" customHeight="1">
      <c r="A28" s="7">
        <v>10</v>
      </c>
      <c r="B28" s="3" t="s">
        <v>69</v>
      </c>
      <c r="C28" s="3"/>
      <c r="D28" s="133">
        <f>D58+D78+'Tab4-S24-S25'!D33+'Tab4-S24-S25'!D54+'Tab4-S24-S25'!D74+'Tab4-S30-S31'!D36+'Tab4-S30-S31'!D57</f>
        <v>52439472</v>
      </c>
      <c r="E28" s="134">
        <f>E58+E78+'Tab4-S24-S25'!E33+'Tab4-S24-S25'!E54+'Tab4-S24-S25'!E74+'Tab4-S30-S31'!E36+'Tab4-S30-S31'!E57</f>
        <v>1387866812</v>
      </c>
      <c r="F28" s="134">
        <f>F58+F78+'Tab4-S24-S25'!F33+'Tab4-S24-S25'!F54+'Tab4-S24-S25'!F74+'Tab4-S30-S31'!F36+'Tab4-S30-S31'!F57</f>
        <v>31113776</v>
      </c>
      <c r="G28" s="134">
        <f>G58+G78+'Tab4-S24-S25'!G33+'Tab4-S24-S25'!G54+'Tab4-S24-S25'!G74+'Tab4-S30-S31'!G36+'Tab4-S30-S31'!G57</f>
        <v>1387866812</v>
      </c>
      <c r="H28" s="134">
        <f>H58+H78+'Tab4-S24-S25'!H33+'Tab4-S24-S25'!H54+'Tab4-S24-S25'!H74+'Tab4-S30-S31'!H36+'Tab4-S30-S31'!H57</f>
        <v>21325696</v>
      </c>
      <c r="I28" s="134">
        <f>I58+I78+'Tab4-S24-S25'!I33+'Tab4-S24-S25'!I54+'Tab4-S24-S25'!I74+'Tab4-S30-S31'!I36+'Tab4-S30-S31'!I57</f>
        <v>461630655</v>
      </c>
      <c r="J28" s="134">
        <f>J58+'Tab4-S24-S25'!J33+'Tab4-S24-S25'!J54+'Tab4-S24-S25'!J74</f>
        <v>360530</v>
      </c>
      <c r="K28" s="134">
        <f>K58+K78+'Tab4-S24-S25'!K33+'Tab4-S24-S25'!K54+'Tab4-S24-S25'!K74+'Tab4-S30-S31'!K36+'Tab4-S30-S31'!K57</f>
        <v>438997</v>
      </c>
      <c r="L28" s="134">
        <f>L58+L78+'Tab4-S24-S25'!L54+'Tab4-S24-S25'!L74</f>
        <v>93948</v>
      </c>
      <c r="M28" s="134">
        <f>M58+M78+'Tab4-S24-S25'!M33+'Tab4-S24-S25'!M54+'Tab4-S24-S25'!M74+'Tab4-S30-S31'!M36+'Tab4-S30-S31'!M57</f>
        <v>16498196</v>
      </c>
      <c r="N28" s="134">
        <f>N58+N78+'Tab4-S24-S25'!N33+'Tab4-S24-S25'!N54+'Tab4-S24-S25'!N74+'Tab4-S30-S31'!N36+'Tab4-S30-S31'!N57</f>
        <v>30821825</v>
      </c>
      <c r="O28" s="249">
        <v>10</v>
      </c>
    </row>
    <row r="29" spans="1:15" s="4" customFormat="1" ht="9.75" customHeight="1">
      <c r="A29" s="7"/>
      <c r="B29" s="3"/>
      <c r="C29" s="3"/>
      <c r="D29" s="134"/>
      <c r="E29" s="134"/>
      <c r="F29" s="134"/>
      <c r="G29" s="134"/>
      <c r="H29" s="134"/>
      <c r="I29" s="134"/>
      <c r="J29" s="134"/>
      <c r="K29" s="134"/>
      <c r="L29" s="134"/>
      <c r="M29" s="134"/>
      <c r="N29" s="134"/>
      <c r="O29" s="249"/>
    </row>
    <row r="30" spans="1:15" s="6" customFormat="1" ht="14.25" customHeight="1">
      <c r="A30" s="216"/>
      <c r="B30" s="90"/>
      <c r="C30" s="90"/>
      <c r="D30" s="90"/>
      <c r="E30" s="90"/>
      <c r="F30" s="90"/>
      <c r="H30" s="85" t="s">
        <v>6</v>
      </c>
      <c r="I30" s="90" t="s">
        <v>70</v>
      </c>
      <c r="J30" s="90"/>
      <c r="K30" s="90"/>
      <c r="L30" s="90"/>
      <c r="M30" s="90"/>
      <c r="N30" s="90"/>
      <c r="O30" s="253"/>
    </row>
    <row r="31" spans="1:15" s="4" customFormat="1" ht="9.75" customHeight="1">
      <c r="A31" s="7" t="s">
        <v>8</v>
      </c>
      <c r="B31" s="8" t="s">
        <v>9</v>
      </c>
      <c r="C31" s="8"/>
      <c r="D31" s="10"/>
      <c r="E31" s="9"/>
      <c r="F31" s="9"/>
      <c r="G31" s="9"/>
      <c r="H31" s="9"/>
      <c r="I31" s="9"/>
      <c r="J31" s="9"/>
      <c r="K31" s="9"/>
      <c r="L31" s="9"/>
      <c r="M31" s="9"/>
      <c r="O31" s="249" t="s">
        <v>8</v>
      </c>
    </row>
    <row r="32" spans="1:15" s="4" customFormat="1" ht="9.75" customHeight="1">
      <c r="A32" s="7">
        <v>11</v>
      </c>
      <c r="B32" s="3" t="s">
        <v>71</v>
      </c>
      <c r="C32" s="3"/>
      <c r="D32" s="11">
        <v>1482985</v>
      </c>
      <c r="E32" s="12">
        <v>24555915</v>
      </c>
      <c r="F32" s="12">
        <v>704584</v>
      </c>
      <c r="G32" s="12">
        <v>24555915</v>
      </c>
      <c r="H32" s="12">
        <v>778401</v>
      </c>
      <c r="I32" s="12">
        <v>14015715</v>
      </c>
      <c r="J32" s="12" t="s">
        <v>348</v>
      </c>
      <c r="K32" s="12">
        <v>14036</v>
      </c>
      <c r="L32" s="12" t="s">
        <v>348</v>
      </c>
      <c r="M32" s="12">
        <v>734763</v>
      </c>
      <c r="N32" s="12">
        <v>458276</v>
      </c>
      <c r="O32" s="249">
        <v>11</v>
      </c>
    </row>
    <row r="33" spans="1:15" s="4" customFormat="1" ht="9.75" customHeight="1">
      <c r="A33" s="7">
        <v>12</v>
      </c>
      <c r="B33" s="3" t="s">
        <v>72</v>
      </c>
      <c r="C33" s="3"/>
      <c r="D33" s="11">
        <v>16689982</v>
      </c>
      <c r="E33" s="12">
        <v>1159076009</v>
      </c>
      <c r="F33" s="12">
        <v>8765715</v>
      </c>
      <c r="G33" s="12">
        <v>1159076009</v>
      </c>
      <c r="H33" s="12">
        <v>7924267</v>
      </c>
      <c r="I33" s="12">
        <v>186122534</v>
      </c>
      <c r="J33" s="12">
        <v>9637646</v>
      </c>
      <c r="K33" s="12" t="s">
        <v>348</v>
      </c>
      <c r="L33" s="12">
        <v>2235530</v>
      </c>
      <c r="M33" s="12">
        <v>11795639</v>
      </c>
      <c r="N33" s="12">
        <v>12679786</v>
      </c>
      <c r="O33" s="249">
        <v>12</v>
      </c>
    </row>
    <row r="34" spans="1:15" s="4" customFormat="1" ht="9.75" customHeight="1">
      <c r="A34" s="7">
        <v>13</v>
      </c>
      <c r="B34" s="3" t="s">
        <v>73</v>
      </c>
      <c r="C34" s="3"/>
      <c r="D34" s="11">
        <v>1131890</v>
      </c>
      <c r="E34" s="12">
        <v>10451611</v>
      </c>
      <c r="F34" s="12">
        <v>1046244</v>
      </c>
      <c r="G34" s="12">
        <v>10451611</v>
      </c>
      <c r="H34" s="12">
        <v>85646</v>
      </c>
      <c r="I34" s="12">
        <v>6367225</v>
      </c>
      <c r="J34" s="12" t="s">
        <v>348</v>
      </c>
      <c r="K34" s="12">
        <v>150231</v>
      </c>
      <c r="L34" s="12" t="s">
        <v>348</v>
      </c>
      <c r="M34" s="12">
        <v>643500</v>
      </c>
      <c r="N34" s="12">
        <v>751048</v>
      </c>
      <c r="O34" s="249">
        <v>13</v>
      </c>
    </row>
    <row r="35" spans="1:15" s="4" customFormat="1" ht="9.75" customHeight="1">
      <c r="A35" s="7">
        <v>14</v>
      </c>
      <c r="B35" s="14" t="s">
        <v>4</v>
      </c>
      <c r="C35" s="14"/>
      <c r="D35" s="16">
        <f>SUM(D32:D34)</f>
        <v>19304857</v>
      </c>
      <c r="E35" s="17">
        <f>SUM(E32:E34)</f>
        <v>1194083535</v>
      </c>
      <c r="F35" s="17">
        <f aca="true" t="shared" si="3" ref="F35:N35">SUM(F32:F34)</f>
        <v>10516543</v>
      </c>
      <c r="G35" s="17">
        <f t="shared" si="3"/>
        <v>1194083535</v>
      </c>
      <c r="H35" s="17">
        <f t="shared" si="3"/>
        <v>8788314</v>
      </c>
      <c r="I35" s="17">
        <f t="shared" si="3"/>
        <v>206505474</v>
      </c>
      <c r="J35" s="17">
        <f t="shared" si="3"/>
        <v>9637646</v>
      </c>
      <c r="K35" s="17">
        <f t="shared" si="3"/>
        <v>164267</v>
      </c>
      <c r="L35" s="17">
        <f t="shared" si="3"/>
        <v>2235530</v>
      </c>
      <c r="M35" s="17">
        <f t="shared" si="3"/>
        <v>13173902</v>
      </c>
      <c r="N35" s="17">
        <f t="shared" si="3"/>
        <v>13889110</v>
      </c>
      <c r="O35" s="249">
        <v>14</v>
      </c>
    </row>
    <row r="36" spans="1:15" s="4" customFormat="1" ht="9.75" customHeight="1">
      <c r="A36" s="7"/>
      <c r="B36" s="2"/>
      <c r="C36" s="2"/>
      <c r="D36" s="11"/>
      <c r="E36" s="12"/>
      <c r="F36" s="12"/>
      <c r="G36" s="12"/>
      <c r="H36" s="24"/>
      <c r="I36" s="24"/>
      <c r="J36" s="24"/>
      <c r="K36" s="24"/>
      <c r="L36" s="24"/>
      <c r="M36" s="24"/>
      <c r="N36" s="24"/>
      <c r="O36" s="249"/>
    </row>
    <row r="37" spans="1:15" s="4" customFormat="1" ht="9.75" customHeight="1">
      <c r="A37" s="7" t="s">
        <v>8</v>
      </c>
      <c r="B37" s="8" t="s">
        <v>13</v>
      </c>
      <c r="C37" s="8"/>
      <c r="D37" s="10"/>
      <c r="E37" s="9"/>
      <c r="F37" s="9"/>
      <c r="G37" s="9"/>
      <c r="H37" s="9"/>
      <c r="I37" s="9"/>
      <c r="J37" s="9"/>
      <c r="K37" s="9"/>
      <c r="L37" s="9"/>
      <c r="M37" s="9"/>
      <c r="N37" s="9"/>
      <c r="O37" s="249" t="s">
        <v>8</v>
      </c>
    </row>
    <row r="38" spans="1:15" s="4" customFormat="1" ht="9.75" customHeight="1">
      <c r="A38" s="7">
        <v>15</v>
      </c>
      <c r="B38" s="3" t="s">
        <v>74</v>
      </c>
      <c r="C38" s="3"/>
      <c r="D38" s="11">
        <v>644332</v>
      </c>
      <c r="E38" s="12">
        <v>11580285</v>
      </c>
      <c r="F38" s="12">
        <v>476666</v>
      </c>
      <c r="G38" s="12">
        <v>11580285</v>
      </c>
      <c r="H38" s="12">
        <v>167666</v>
      </c>
      <c r="I38" s="12">
        <v>5879994</v>
      </c>
      <c r="J38" s="12" t="s">
        <v>348</v>
      </c>
      <c r="K38" s="12">
        <v>5100</v>
      </c>
      <c r="L38" s="12" t="s">
        <v>348</v>
      </c>
      <c r="M38" s="12">
        <v>610832</v>
      </c>
      <c r="N38" s="12">
        <v>144080</v>
      </c>
      <c r="O38" s="249">
        <v>15</v>
      </c>
    </row>
    <row r="39" spans="1:15" s="4" customFormat="1" ht="9.75" customHeight="1">
      <c r="A39" s="7">
        <v>16</v>
      </c>
      <c r="B39" s="3" t="s">
        <v>75</v>
      </c>
      <c r="C39" s="3"/>
      <c r="D39" s="11">
        <v>701065</v>
      </c>
      <c r="E39" s="12">
        <v>11285811</v>
      </c>
      <c r="F39" s="12">
        <v>497705</v>
      </c>
      <c r="G39" s="12">
        <v>11285811</v>
      </c>
      <c r="H39" s="12">
        <v>203360</v>
      </c>
      <c r="I39" s="12">
        <v>5183346</v>
      </c>
      <c r="J39" s="12" t="s">
        <v>348</v>
      </c>
      <c r="K39" s="12" t="s">
        <v>348</v>
      </c>
      <c r="L39" s="12" t="s">
        <v>348</v>
      </c>
      <c r="M39" s="12">
        <v>109381</v>
      </c>
      <c r="N39" s="12">
        <v>371804</v>
      </c>
      <c r="O39" s="249">
        <v>16</v>
      </c>
    </row>
    <row r="40" spans="1:15" s="4" customFormat="1" ht="9.75" customHeight="1">
      <c r="A40" s="7">
        <v>17</v>
      </c>
      <c r="B40" s="3" t="s">
        <v>76</v>
      </c>
      <c r="C40" s="3"/>
      <c r="D40" s="11">
        <v>987176</v>
      </c>
      <c r="E40" s="12">
        <v>16730992</v>
      </c>
      <c r="F40" s="12">
        <v>619436</v>
      </c>
      <c r="G40" s="12">
        <v>16730992</v>
      </c>
      <c r="H40" s="12">
        <v>367740</v>
      </c>
      <c r="I40" s="12">
        <v>7140253</v>
      </c>
      <c r="J40" s="12" t="s">
        <v>348</v>
      </c>
      <c r="K40" s="12" t="s">
        <v>348</v>
      </c>
      <c r="L40" s="12" t="s">
        <v>348</v>
      </c>
      <c r="M40" s="12">
        <v>88730</v>
      </c>
      <c r="N40" s="12">
        <v>270000</v>
      </c>
      <c r="O40" s="249">
        <v>17</v>
      </c>
    </row>
    <row r="41" spans="1:15" s="4" customFormat="1" ht="9.75" customHeight="1">
      <c r="A41" s="7">
        <v>18</v>
      </c>
      <c r="B41" s="3" t="s">
        <v>77</v>
      </c>
      <c r="C41" s="3"/>
      <c r="D41" s="11">
        <v>1298347</v>
      </c>
      <c r="E41" s="12">
        <v>34655606</v>
      </c>
      <c r="F41" s="12">
        <v>732430</v>
      </c>
      <c r="G41" s="12">
        <v>34655606</v>
      </c>
      <c r="H41" s="12">
        <v>565917</v>
      </c>
      <c r="I41" s="12">
        <v>9840822</v>
      </c>
      <c r="J41" s="12" t="s">
        <v>348</v>
      </c>
      <c r="K41" s="12" t="s">
        <v>348</v>
      </c>
      <c r="L41" s="12" t="s">
        <v>348</v>
      </c>
      <c r="M41" s="12">
        <v>545372</v>
      </c>
      <c r="N41" s="12">
        <v>288034</v>
      </c>
      <c r="O41" s="249">
        <v>18</v>
      </c>
    </row>
    <row r="42" spans="1:15" s="4" customFormat="1" ht="9.75" customHeight="1">
      <c r="A42" s="7">
        <v>19</v>
      </c>
      <c r="B42" s="3" t="s">
        <v>78</v>
      </c>
      <c r="C42" s="3"/>
      <c r="D42" s="11">
        <v>740185</v>
      </c>
      <c r="E42" s="12">
        <v>28678514</v>
      </c>
      <c r="F42" s="12">
        <v>449140</v>
      </c>
      <c r="G42" s="12">
        <v>28678514</v>
      </c>
      <c r="H42" s="12">
        <v>291045</v>
      </c>
      <c r="I42" s="12">
        <v>8656180</v>
      </c>
      <c r="J42" s="12" t="s">
        <v>348</v>
      </c>
      <c r="K42" s="12">
        <v>26842</v>
      </c>
      <c r="L42" s="12" t="s">
        <v>348</v>
      </c>
      <c r="M42" s="12">
        <v>1061537</v>
      </c>
      <c r="N42" s="12">
        <v>382520</v>
      </c>
      <c r="O42" s="249">
        <v>19</v>
      </c>
    </row>
    <row r="43" spans="1:15" s="4" customFormat="1" ht="9.75" customHeight="1">
      <c r="A43" s="7">
        <v>20</v>
      </c>
      <c r="B43" s="3" t="s">
        <v>79</v>
      </c>
      <c r="C43" s="3"/>
      <c r="D43" s="11">
        <v>1358480</v>
      </c>
      <c r="E43" s="12">
        <v>17836518</v>
      </c>
      <c r="F43" s="12">
        <v>288989</v>
      </c>
      <c r="G43" s="12">
        <v>17836518</v>
      </c>
      <c r="H43" s="12">
        <v>1069491</v>
      </c>
      <c r="I43" s="12">
        <v>5637527</v>
      </c>
      <c r="J43" s="12" t="s">
        <v>348</v>
      </c>
      <c r="K43" s="12" t="s">
        <v>348</v>
      </c>
      <c r="L43" s="12" t="s">
        <v>348</v>
      </c>
      <c r="M43" s="12">
        <v>49323</v>
      </c>
      <c r="N43" s="12">
        <v>444547</v>
      </c>
      <c r="O43" s="249">
        <v>20</v>
      </c>
    </row>
    <row r="44" spans="1:15" s="4" customFormat="1" ht="9.75" customHeight="1">
      <c r="A44" s="7">
        <v>21</v>
      </c>
      <c r="B44" s="3" t="s">
        <v>80</v>
      </c>
      <c r="C44" s="3"/>
      <c r="D44" s="11">
        <v>808679</v>
      </c>
      <c r="E44" s="12">
        <v>27100184</v>
      </c>
      <c r="F44" s="12">
        <v>617111</v>
      </c>
      <c r="G44" s="12">
        <v>27100184</v>
      </c>
      <c r="H44" s="12">
        <v>191568</v>
      </c>
      <c r="I44" s="12">
        <v>10362690</v>
      </c>
      <c r="J44" s="12">
        <v>1500</v>
      </c>
      <c r="K44" s="12" t="s">
        <v>348</v>
      </c>
      <c r="L44" s="12" t="s">
        <v>348</v>
      </c>
      <c r="M44" s="12">
        <v>167791</v>
      </c>
      <c r="N44" s="12">
        <v>463899</v>
      </c>
      <c r="O44" s="249">
        <v>21</v>
      </c>
    </row>
    <row r="45" spans="1:15" s="4" customFormat="1" ht="9.75" customHeight="1">
      <c r="A45" s="7">
        <v>22</v>
      </c>
      <c r="B45" s="3" t="s">
        <v>81</v>
      </c>
      <c r="C45" s="3"/>
      <c r="D45" s="11">
        <v>794360</v>
      </c>
      <c r="E45" s="12">
        <v>37830614</v>
      </c>
      <c r="F45" s="12">
        <v>555625</v>
      </c>
      <c r="G45" s="12">
        <v>37830614</v>
      </c>
      <c r="H45" s="12">
        <v>238735</v>
      </c>
      <c r="I45" s="12">
        <v>8002545</v>
      </c>
      <c r="J45" s="12" t="s">
        <v>348</v>
      </c>
      <c r="K45" s="12" t="s">
        <v>348</v>
      </c>
      <c r="L45" s="12" t="s">
        <v>348</v>
      </c>
      <c r="M45" s="12">
        <v>140000</v>
      </c>
      <c r="N45" s="12">
        <v>774619</v>
      </c>
      <c r="O45" s="249">
        <v>22</v>
      </c>
    </row>
    <row r="46" spans="1:15" s="4" customFormat="1" ht="9.75" customHeight="1">
      <c r="A46" s="7">
        <v>23</v>
      </c>
      <c r="B46" s="3" t="s">
        <v>82</v>
      </c>
      <c r="C46" s="3"/>
      <c r="D46" s="11">
        <v>1344618</v>
      </c>
      <c r="E46" s="12">
        <v>38079184</v>
      </c>
      <c r="F46" s="12">
        <v>869631</v>
      </c>
      <c r="G46" s="12">
        <v>38079184</v>
      </c>
      <c r="H46" s="12">
        <v>474987</v>
      </c>
      <c r="I46" s="12">
        <v>14306481</v>
      </c>
      <c r="J46" s="12" t="s">
        <v>348</v>
      </c>
      <c r="K46" s="12">
        <v>18000</v>
      </c>
      <c r="L46" s="12" t="s">
        <v>348</v>
      </c>
      <c r="M46" s="12">
        <v>147394</v>
      </c>
      <c r="N46" s="12">
        <v>1090413</v>
      </c>
      <c r="O46" s="249">
        <v>23</v>
      </c>
    </row>
    <row r="47" spans="1:15" s="4" customFormat="1" ht="9.75" customHeight="1">
      <c r="A47" s="7">
        <v>24</v>
      </c>
      <c r="B47" s="3" t="s">
        <v>83</v>
      </c>
      <c r="C47" s="3"/>
      <c r="D47" s="11">
        <v>470188</v>
      </c>
      <c r="E47" s="12">
        <v>11614350</v>
      </c>
      <c r="F47" s="12">
        <v>269832</v>
      </c>
      <c r="G47" s="12">
        <v>11614350</v>
      </c>
      <c r="H47" s="12">
        <v>200356</v>
      </c>
      <c r="I47" s="12">
        <v>5452454</v>
      </c>
      <c r="J47" s="12" t="s">
        <v>348</v>
      </c>
      <c r="K47" s="12" t="s">
        <v>348</v>
      </c>
      <c r="L47" s="12" t="s">
        <v>348</v>
      </c>
      <c r="M47" s="12">
        <v>96577</v>
      </c>
      <c r="N47" s="12">
        <v>389366</v>
      </c>
      <c r="O47" s="249">
        <v>24</v>
      </c>
    </row>
    <row r="48" spans="1:15" s="4" customFormat="1" ht="9.75" customHeight="1">
      <c r="A48" s="7">
        <v>25</v>
      </c>
      <c r="B48" s="3" t="s">
        <v>84</v>
      </c>
      <c r="C48" s="3"/>
      <c r="D48" s="11">
        <v>256420</v>
      </c>
      <c r="E48" s="12">
        <v>14318609</v>
      </c>
      <c r="F48" s="12">
        <v>206217</v>
      </c>
      <c r="G48" s="12">
        <v>14318609</v>
      </c>
      <c r="H48" s="12">
        <v>50203</v>
      </c>
      <c r="I48" s="12">
        <v>7977992</v>
      </c>
      <c r="J48" s="12" t="s">
        <v>348</v>
      </c>
      <c r="K48" s="12">
        <v>18796</v>
      </c>
      <c r="L48" s="12" t="s">
        <v>348</v>
      </c>
      <c r="M48" s="12">
        <v>457571</v>
      </c>
      <c r="N48" s="12">
        <v>299754</v>
      </c>
      <c r="O48" s="249">
        <v>25</v>
      </c>
    </row>
    <row r="49" spans="1:15" s="4" customFormat="1" ht="9.75" customHeight="1">
      <c r="A49" s="7">
        <v>26</v>
      </c>
      <c r="B49" s="3" t="s">
        <v>85</v>
      </c>
      <c r="C49" s="3"/>
      <c r="D49" s="11">
        <v>437116</v>
      </c>
      <c r="E49" s="12">
        <v>12985517</v>
      </c>
      <c r="F49" s="12">
        <v>212829</v>
      </c>
      <c r="G49" s="12">
        <v>12985517</v>
      </c>
      <c r="H49" s="12">
        <v>224287</v>
      </c>
      <c r="I49" s="12">
        <v>5020256</v>
      </c>
      <c r="J49" s="12" t="s">
        <v>348</v>
      </c>
      <c r="K49" s="12">
        <v>10880</v>
      </c>
      <c r="L49" s="12" t="s">
        <v>348</v>
      </c>
      <c r="M49" s="12">
        <v>205697</v>
      </c>
      <c r="N49" s="12">
        <v>184918</v>
      </c>
      <c r="O49" s="249">
        <v>26</v>
      </c>
    </row>
    <row r="50" spans="1:15" s="4" customFormat="1" ht="9.75" customHeight="1">
      <c r="A50" s="7">
        <v>27</v>
      </c>
      <c r="B50" s="3" t="s">
        <v>86</v>
      </c>
      <c r="C50" s="3"/>
      <c r="D50" s="11">
        <v>510550</v>
      </c>
      <c r="E50" s="12">
        <v>20301953</v>
      </c>
      <c r="F50" s="12">
        <v>295730</v>
      </c>
      <c r="G50" s="12">
        <v>20301953</v>
      </c>
      <c r="H50" s="12">
        <v>214820</v>
      </c>
      <c r="I50" s="12">
        <v>6493670</v>
      </c>
      <c r="J50" s="12" t="s">
        <v>348</v>
      </c>
      <c r="K50" s="12">
        <v>16760</v>
      </c>
      <c r="L50" s="12" t="s">
        <v>348</v>
      </c>
      <c r="M50" s="12">
        <v>343437</v>
      </c>
      <c r="N50" s="12">
        <v>200000</v>
      </c>
      <c r="O50" s="249">
        <v>27</v>
      </c>
    </row>
    <row r="51" spans="1:15" s="4" customFormat="1" ht="9.75" customHeight="1">
      <c r="A51" s="7">
        <v>28</v>
      </c>
      <c r="B51" s="3" t="s">
        <v>72</v>
      </c>
      <c r="C51" s="3"/>
      <c r="D51" s="11">
        <v>1801812</v>
      </c>
      <c r="E51" s="12">
        <v>99716019</v>
      </c>
      <c r="F51" s="12">
        <v>1547252</v>
      </c>
      <c r="G51" s="12">
        <v>99716019</v>
      </c>
      <c r="H51" s="12">
        <v>254560</v>
      </c>
      <c r="I51" s="12">
        <v>30081173</v>
      </c>
      <c r="J51" s="12" t="s">
        <v>348</v>
      </c>
      <c r="K51" s="12" t="s">
        <v>348</v>
      </c>
      <c r="L51" s="12" t="s">
        <v>348</v>
      </c>
      <c r="M51" s="12">
        <v>964971</v>
      </c>
      <c r="N51" s="12">
        <v>4730363</v>
      </c>
      <c r="O51" s="249">
        <v>28</v>
      </c>
    </row>
    <row r="52" spans="1:15" s="4" customFormat="1" ht="9.75" customHeight="1">
      <c r="A52" s="7">
        <v>29</v>
      </c>
      <c r="B52" s="3" t="s">
        <v>87</v>
      </c>
      <c r="C52" s="3"/>
      <c r="D52" s="11">
        <v>618747</v>
      </c>
      <c r="E52" s="12">
        <v>14135846</v>
      </c>
      <c r="F52" s="12">
        <v>99120</v>
      </c>
      <c r="G52" s="12">
        <v>14135846</v>
      </c>
      <c r="H52" s="12">
        <v>519627</v>
      </c>
      <c r="I52" s="12">
        <v>5770562</v>
      </c>
      <c r="J52" s="12" t="s">
        <v>348</v>
      </c>
      <c r="K52" s="12" t="s">
        <v>348</v>
      </c>
      <c r="L52" s="12">
        <v>62693</v>
      </c>
      <c r="M52" s="12" t="s">
        <v>348</v>
      </c>
      <c r="N52" s="12">
        <v>257383</v>
      </c>
      <c r="O52" s="249">
        <v>29</v>
      </c>
    </row>
    <row r="53" spans="1:15" s="4" customFormat="1" ht="9.75" customHeight="1">
      <c r="A53" s="7">
        <v>30</v>
      </c>
      <c r="B53" s="3" t="s">
        <v>88</v>
      </c>
      <c r="C53" s="3"/>
      <c r="D53" s="11">
        <v>874463</v>
      </c>
      <c r="E53" s="12">
        <v>26478854</v>
      </c>
      <c r="F53" s="12">
        <v>196035</v>
      </c>
      <c r="G53" s="12">
        <v>26478854</v>
      </c>
      <c r="H53" s="12">
        <v>678428</v>
      </c>
      <c r="I53" s="12">
        <v>7520896</v>
      </c>
      <c r="J53" s="12" t="s">
        <v>348</v>
      </c>
      <c r="K53" s="12">
        <v>8229</v>
      </c>
      <c r="L53" s="12" t="s">
        <v>348</v>
      </c>
      <c r="M53" s="12">
        <v>28865</v>
      </c>
      <c r="N53" s="12">
        <v>301088</v>
      </c>
      <c r="O53" s="249">
        <v>30</v>
      </c>
    </row>
    <row r="54" spans="1:15" s="4" customFormat="1" ht="9.75" customHeight="1">
      <c r="A54" s="7">
        <v>31</v>
      </c>
      <c r="B54" s="3" t="s">
        <v>73</v>
      </c>
      <c r="C54" s="3"/>
      <c r="D54" s="11">
        <v>1031515</v>
      </c>
      <c r="E54" s="12">
        <v>37294419</v>
      </c>
      <c r="F54" s="12">
        <v>757891</v>
      </c>
      <c r="G54" s="12">
        <v>37294419</v>
      </c>
      <c r="H54" s="12">
        <v>273624</v>
      </c>
      <c r="I54" s="12">
        <v>11513976</v>
      </c>
      <c r="J54" s="12">
        <v>101100</v>
      </c>
      <c r="K54" s="12" t="s">
        <v>348</v>
      </c>
      <c r="L54" s="12" t="s">
        <v>348</v>
      </c>
      <c r="M54" s="12">
        <v>1217</v>
      </c>
      <c r="N54" s="12">
        <v>418892</v>
      </c>
      <c r="O54" s="249">
        <v>31</v>
      </c>
    </row>
    <row r="55" spans="1:15" s="4" customFormat="1" ht="9.75" customHeight="1">
      <c r="A55" s="7">
        <v>32</v>
      </c>
      <c r="B55" s="3" t="s">
        <v>89</v>
      </c>
      <c r="C55" s="3"/>
      <c r="D55" s="11">
        <v>935090</v>
      </c>
      <c r="E55" s="12">
        <v>27204258</v>
      </c>
      <c r="F55" s="12">
        <v>688036</v>
      </c>
      <c r="G55" s="12">
        <v>27204258</v>
      </c>
      <c r="H55" s="12">
        <v>247054</v>
      </c>
      <c r="I55" s="12">
        <v>6633350</v>
      </c>
      <c r="J55" s="12" t="s">
        <v>348</v>
      </c>
      <c r="K55" s="12" t="s">
        <v>348</v>
      </c>
      <c r="L55" s="12" t="s">
        <v>348</v>
      </c>
      <c r="M55" s="12">
        <v>132517</v>
      </c>
      <c r="N55" s="12">
        <v>995892</v>
      </c>
      <c r="O55" s="249">
        <v>32</v>
      </c>
    </row>
    <row r="56" spans="1:15" s="4" customFormat="1" ht="9.75" customHeight="1">
      <c r="A56" s="7">
        <v>33</v>
      </c>
      <c r="B56" s="3" t="s">
        <v>90</v>
      </c>
      <c r="C56" s="3"/>
      <c r="D56" s="11">
        <v>1043923</v>
      </c>
      <c r="E56" s="12">
        <v>23314213</v>
      </c>
      <c r="F56" s="12">
        <v>712274</v>
      </c>
      <c r="G56" s="12">
        <v>23314213</v>
      </c>
      <c r="H56" s="12">
        <v>331649</v>
      </c>
      <c r="I56" s="12">
        <v>13779515</v>
      </c>
      <c r="J56" s="12" t="s">
        <v>348</v>
      </c>
      <c r="K56" s="12">
        <v>13748</v>
      </c>
      <c r="L56" s="12" t="s">
        <v>348</v>
      </c>
      <c r="M56" s="12">
        <v>234867</v>
      </c>
      <c r="N56" s="12">
        <v>536365</v>
      </c>
      <c r="O56" s="249">
        <v>33</v>
      </c>
    </row>
    <row r="57" spans="1:15" s="4" customFormat="1" ht="9.75" customHeight="1">
      <c r="A57" s="7">
        <v>34</v>
      </c>
      <c r="B57" s="3" t="s">
        <v>91</v>
      </c>
      <c r="C57" s="3"/>
      <c r="D57" s="11">
        <v>887600</v>
      </c>
      <c r="E57" s="12">
        <v>23870800</v>
      </c>
      <c r="F57" s="12">
        <v>829103</v>
      </c>
      <c r="G57" s="12">
        <v>23870800</v>
      </c>
      <c r="H57" s="12">
        <v>58497</v>
      </c>
      <c r="I57" s="12">
        <v>7492997</v>
      </c>
      <c r="J57" s="12" t="s">
        <v>348</v>
      </c>
      <c r="K57" s="12" t="s">
        <v>348</v>
      </c>
      <c r="L57" s="12" t="s">
        <v>348</v>
      </c>
      <c r="M57" s="12">
        <v>314059</v>
      </c>
      <c r="N57" s="12">
        <v>566857</v>
      </c>
      <c r="O57" s="249">
        <v>34</v>
      </c>
    </row>
    <row r="58" spans="1:15" s="4" customFormat="1" ht="9.75" customHeight="1">
      <c r="A58" s="7">
        <v>35</v>
      </c>
      <c r="B58" s="14" t="s">
        <v>4</v>
      </c>
      <c r="C58" s="14"/>
      <c r="D58" s="16">
        <f>SUM(D38:D57)</f>
        <v>17544666</v>
      </c>
      <c r="E58" s="17">
        <f>SUM(E38:E57)</f>
        <v>535012546</v>
      </c>
      <c r="F58" s="17">
        <f aca="true" t="shared" si="4" ref="F58:N58">SUM(F38:F57)</f>
        <v>10921052</v>
      </c>
      <c r="G58" s="17">
        <f t="shared" si="4"/>
        <v>535012546</v>
      </c>
      <c r="H58" s="17">
        <f t="shared" si="4"/>
        <v>6623614</v>
      </c>
      <c r="I58" s="17">
        <f t="shared" si="4"/>
        <v>182746679</v>
      </c>
      <c r="J58" s="17">
        <f t="shared" si="4"/>
        <v>102600</v>
      </c>
      <c r="K58" s="17">
        <f t="shared" si="4"/>
        <v>118355</v>
      </c>
      <c r="L58" s="17">
        <f t="shared" si="4"/>
        <v>62693</v>
      </c>
      <c r="M58" s="17">
        <f t="shared" si="4"/>
        <v>5700138</v>
      </c>
      <c r="N58" s="17">
        <f t="shared" si="4"/>
        <v>13110794</v>
      </c>
      <c r="O58" s="249">
        <v>35</v>
      </c>
    </row>
    <row r="59" spans="1:15" s="4" customFormat="1" ht="9.75" customHeight="1">
      <c r="A59" s="7">
        <v>36</v>
      </c>
      <c r="B59" s="20" t="s">
        <v>62</v>
      </c>
      <c r="C59" s="20"/>
      <c r="D59" s="16">
        <f>D35+D58</f>
        <v>36849523</v>
      </c>
      <c r="E59" s="17">
        <f>E35+E58</f>
        <v>1729096081</v>
      </c>
      <c r="F59" s="17">
        <f aca="true" t="shared" si="5" ref="F59:N59">F35+F58</f>
        <v>21437595</v>
      </c>
      <c r="G59" s="17">
        <f t="shared" si="5"/>
        <v>1729096081</v>
      </c>
      <c r="H59" s="17">
        <f t="shared" si="5"/>
        <v>15411928</v>
      </c>
      <c r="I59" s="17">
        <f t="shared" si="5"/>
        <v>389252153</v>
      </c>
      <c r="J59" s="17">
        <f t="shared" si="5"/>
        <v>9740246</v>
      </c>
      <c r="K59" s="17">
        <f t="shared" si="5"/>
        <v>282622</v>
      </c>
      <c r="L59" s="17">
        <f t="shared" si="5"/>
        <v>2298223</v>
      </c>
      <c r="M59" s="17">
        <f t="shared" si="5"/>
        <v>18874040</v>
      </c>
      <c r="N59" s="17">
        <f t="shared" si="5"/>
        <v>26999904</v>
      </c>
      <c r="O59" s="249">
        <v>36</v>
      </c>
    </row>
    <row r="60" spans="1:15" s="4" customFormat="1" ht="9.75" customHeight="1">
      <c r="A60" s="7"/>
      <c r="B60" s="20"/>
      <c r="C60" s="20"/>
      <c r="D60" s="17"/>
      <c r="E60" s="17"/>
      <c r="F60" s="17"/>
      <c r="G60" s="17"/>
      <c r="H60" s="17"/>
      <c r="I60" s="17"/>
      <c r="J60" s="17"/>
      <c r="K60" s="17"/>
      <c r="L60" s="17"/>
      <c r="M60" s="17"/>
      <c r="N60" s="17"/>
      <c r="O60" s="249"/>
    </row>
    <row r="61" spans="1:15" s="6" customFormat="1" ht="12.75" customHeight="1">
      <c r="A61" s="216"/>
      <c r="B61" s="90"/>
      <c r="C61" s="90"/>
      <c r="D61" s="90"/>
      <c r="E61" s="90"/>
      <c r="F61" s="90"/>
      <c r="H61" s="85" t="s">
        <v>6</v>
      </c>
      <c r="I61" s="90" t="s">
        <v>92</v>
      </c>
      <c r="J61" s="114"/>
      <c r="K61" s="114"/>
      <c r="L61" s="90"/>
      <c r="M61" s="90"/>
      <c r="O61" s="252"/>
    </row>
    <row r="62" spans="1:15" s="4" customFormat="1" ht="9.75" customHeight="1">
      <c r="A62" s="7" t="s">
        <v>8</v>
      </c>
      <c r="B62" s="8" t="s">
        <v>9</v>
      </c>
      <c r="C62" s="8"/>
      <c r="D62" s="10"/>
      <c r="E62" s="9"/>
      <c r="F62" s="9"/>
      <c r="G62" s="9"/>
      <c r="H62" s="9"/>
      <c r="I62" s="9"/>
      <c r="J62" s="9"/>
      <c r="K62" s="9"/>
      <c r="L62" s="9"/>
      <c r="M62" s="9"/>
      <c r="O62" s="249" t="s">
        <v>8</v>
      </c>
    </row>
    <row r="63" spans="1:15" s="4" customFormat="1" ht="9.75" customHeight="1">
      <c r="A63" s="7">
        <v>37</v>
      </c>
      <c r="B63" s="3" t="s">
        <v>93</v>
      </c>
      <c r="C63" s="3"/>
      <c r="D63" s="11">
        <v>872764</v>
      </c>
      <c r="E63" s="12">
        <v>10664445</v>
      </c>
      <c r="F63" s="12">
        <v>265775</v>
      </c>
      <c r="G63" s="12">
        <v>10664445</v>
      </c>
      <c r="H63" s="12">
        <v>606989</v>
      </c>
      <c r="I63" s="12">
        <v>8843730</v>
      </c>
      <c r="J63" s="12" t="s">
        <v>348</v>
      </c>
      <c r="K63" s="12">
        <v>9130</v>
      </c>
      <c r="L63" s="12" t="s">
        <v>348</v>
      </c>
      <c r="M63" s="12">
        <v>667627</v>
      </c>
      <c r="N63" s="12">
        <v>238415</v>
      </c>
      <c r="O63" s="249">
        <v>37</v>
      </c>
    </row>
    <row r="64" spans="1:15" s="4" customFormat="1" ht="9.75" customHeight="1">
      <c r="A64" s="7">
        <v>38</v>
      </c>
      <c r="B64" s="3" t="s">
        <v>94</v>
      </c>
      <c r="C64" s="3"/>
      <c r="D64" s="11">
        <v>584601</v>
      </c>
      <c r="E64" s="12">
        <v>5770857</v>
      </c>
      <c r="F64" s="12">
        <v>475532</v>
      </c>
      <c r="G64" s="12">
        <v>5770857</v>
      </c>
      <c r="H64" s="12">
        <v>109069</v>
      </c>
      <c r="I64" s="12">
        <v>3258537</v>
      </c>
      <c r="J64" s="12" t="s">
        <v>348</v>
      </c>
      <c r="K64" s="12" t="s">
        <v>348</v>
      </c>
      <c r="L64" s="12" t="s">
        <v>348</v>
      </c>
      <c r="M64" s="12" t="s">
        <v>348</v>
      </c>
      <c r="N64" s="12">
        <v>292353</v>
      </c>
      <c r="O64" s="249">
        <v>38</v>
      </c>
    </row>
    <row r="65" spans="1:15" s="4" customFormat="1" ht="9.75" customHeight="1">
      <c r="A65" s="7">
        <v>39</v>
      </c>
      <c r="B65" s="3" t="s">
        <v>95</v>
      </c>
      <c r="C65" s="3"/>
      <c r="D65" s="11">
        <v>458315</v>
      </c>
      <c r="E65" s="12">
        <v>5298884</v>
      </c>
      <c r="F65" s="12">
        <v>297323</v>
      </c>
      <c r="G65" s="12">
        <v>5298884</v>
      </c>
      <c r="H65" s="12">
        <v>160992</v>
      </c>
      <c r="I65" s="12">
        <v>3703536</v>
      </c>
      <c r="J65" s="12" t="s">
        <v>348</v>
      </c>
      <c r="K65" s="12">
        <v>3640</v>
      </c>
      <c r="L65" s="12" t="s">
        <v>348</v>
      </c>
      <c r="M65" s="12">
        <v>180809</v>
      </c>
      <c r="N65" s="12">
        <v>357413</v>
      </c>
      <c r="O65" s="249">
        <v>39</v>
      </c>
    </row>
    <row r="66" spans="1:15" s="23" customFormat="1" ht="9.75" customHeight="1">
      <c r="A66" s="7">
        <v>40</v>
      </c>
      <c r="B66" s="14" t="s">
        <v>4</v>
      </c>
      <c r="C66" s="14"/>
      <c r="D66" s="16">
        <f>SUM(D63:D65)</f>
        <v>1915680</v>
      </c>
      <c r="E66" s="17">
        <f>SUM(E63:E65)</f>
        <v>21734186</v>
      </c>
      <c r="F66" s="17">
        <f aca="true" t="shared" si="6" ref="F66:N66">SUM(F63:F65)</f>
        <v>1038630</v>
      </c>
      <c r="G66" s="17">
        <f t="shared" si="6"/>
        <v>21734186</v>
      </c>
      <c r="H66" s="17">
        <f t="shared" si="6"/>
        <v>877050</v>
      </c>
      <c r="I66" s="17">
        <f t="shared" si="6"/>
        <v>15805803</v>
      </c>
      <c r="J66" s="142">
        <f t="shared" si="6"/>
        <v>0</v>
      </c>
      <c r="K66" s="17">
        <f t="shared" si="6"/>
        <v>12770</v>
      </c>
      <c r="L66" s="142">
        <f t="shared" si="6"/>
        <v>0</v>
      </c>
      <c r="M66" s="17">
        <f t="shared" si="6"/>
        <v>848436</v>
      </c>
      <c r="N66" s="17">
        <f t="shared" si="6"/>
        <v>888181</v>
      </c>
      <c r="O66" s="249">
        <v>40</v>
      </c>
    </row>
    <row r="67" spans="1:15" s="4" customFormat="1" ht="6" customHeight="1">
      <c r="A67" s="7"/>
      <c r="B67" s="2"/>
      <c r="C67" s="2"/>
      <c r="D67" s="16"/>
      <c r="E67" s="24"/>
      <c r="F67" s="24"/>
      <c r="G67" s="24"/>
      <c r="H67" s="13"/>
      <c r="I67" s="24"/>
      <c r="J67" s="24"/>
      <c r="K67" s="24"/>
      <c r="L67" s="24"/>
      <c r="M67" s="24"/>
      <c r="O67" s="249"/>
    </row>
    <row r="68" spans="1:15" s="4" customFormat="1" ht="9.75" customHeight="1">
      <c r="A68" s="7" t="s">
        <v>8</v>
      </c>
      <c r="B68" s="8" t="s">
        <v>25</v>
      </c>
      <c r="C68" s="8"/>
      <c r="D68" s="30"/>
      <c r="E68" s="9"/>
      <c r="F68" s="9"/>
      <c r="G68" s="9"/>
      <c r="H68" s="9"/>
      <c r="I68" s="9"/>
      <c r="J68" s="9"/>
      <c r="K68" s="9"/>
      <c r="L68" s="9"/>
      <c r="M68" s="9"/>
      <c r="O68" s="249" t="s">
        <v>8</v>
      </c>
    </row>
    <row r="69" spans="1:15" s="4" customFormat="1" ht="9.75" customHeight="1">
      <c r="A69" s="7">
        <v>41</v>
      </c>
      <c r="B69" s="3" t="s">
        <v>96</v>
      </c>
      <c r="C69" s="3"/>
      <c r="D69" s="11">
        <v>741003</v>
      </c>
      <c r="E69" s="12">
        <v>13277818</v>
      </c>
      <c r="F69" s="12">
        <v>277857</v>
      </c>
      <c r="G69" s="12">
        <v>13277818</v>
      </c>
      <c r="H69" s="12">
        <v>463146</v>
      </c>
      <c r="I69" s="12">
        <v>6765881</v>
      </c>
      <c r="J69" s="12" t="s">
        <v>348</v>
      </c>
      <c r="K69" s="12" t="s">
        <v>348</v>
      </c>
      <c r="L69" s="12" t="s">
        <v>348</v>
      </c>
      <c r="M69" s="12">
        <v>101707</v>
      </c>
      <c r="N69" s="12">
        <v>303251</v>
      </c>
      <c r="O69" s="249">
        <v>41</v>
      </c>
    </row>
    <row r="70" spans="1:15" s="4" customFormat="1" ht="9.75" customHeight="1">
      <c r="A70" s="7">
        <v>42</v>
      </c>
      <c r="B70" s="3" t="s">
        <v>97</v>
      </c>
      <c r="C70" s="3"/>
      <c r="D70" s="11">
        <v>665105</v>
      </c>
      <c r="E70" s="12">
        <v>7398799</v>
      </c>
      <c r="F70" s="12">
        <v>328567</v>
      </c>
      <c r="G70" s="12">
        <v>7398799</v>
      </c>
      <c r="H70" s="12">
        <v>336538</v>
      </c>
      <c r="I70" s="12">
        <v>2390782</v>
      </c>
      <c r="J70" s="12" t="s">
        <v>348</v>
      </c>
      <c r="K70" s="12">
        <v>390</v>
      </c>
      <c r="L70" s="12" t="s">
        <v>348</v>
      </c>
      <c r="M70" s="12">
        <v>49846</v>
      </c>
      <c r="N70" s="12">
        <v>177154</v>
      </c>
      <c r="O70" s="249">
        <v>42</v>
      </c>
    </row>
    <row r="71" spans="1:15" s="4" customFormat="1" ht="9.75" customHeight="1">
      <c r="A71" s="7">
        <v>43</v>
      </c>
      <c r="B71" s="3" t="s">
        <v>98</v>
      </c>
      <c r="C71" s="3"/>
      <c r="D71" s="11">
        <v>805008</v>
      </c>
      <c r="E71" s="12">
        <v>14774383</v>
      </c>
      <c r="F71" s="12">
        <v>202631</v>
      </c>
      <c r="G71" s="12">
        <v>14774383</v>
      </c>
      <c r="H71" s="12">
        <v>602377</v>
      </c>
      <c r="I71" s="12">
        <v>6817796</v>
      </c>
      <c r="J71" s="12" t="s">
        <v>348</v>
      </c>
      <c r="K71" s="12">
        <v>2647</v>
      </c>
      <c r="L71" s="12" t="s">
        <v>348</v>
      </c>
      <c r="M71" s="12">
        <v>186830</v>
      </c>
      <c r="N71" s="12">
        <v>227917</v>
      </c>
      <c r="O71" s="249">
        <v>43</v>
      </c>
    </row>
    <row r="72" spans="1:15" s="4" customFormat="1" ht="9.75" customHeight="1">
      <c r="A72" s="7">
        <v>44</v>
      </c>
      <c r="B72" s="3" t="s">
        <v>93</v>
      </c>
      <c r="C72" s="3"/>
      <c r="D72" s="11">
        <v>818639</v>
      </c>
      <c r="E72" s="12">
        <v>29808190</v>
      </c>
      <c r="F72" s="12">
        <v>491666</v>
      </c>
      <c r="G72" s="12">
        <v>29808190</v>
      </c>
      <c r="H72" s="12">
        <v>326973</v>
      </c>
      <c r="I72" s="12">
        <v>9271342</v>
      </c>
      <c r="J72" s="12" t="s">
        <v>348</v>
      </c>
      <c r="K72" s="12">
        <v>4660</v>
      </c>
      <c r="L72" s="12" t="s">
        <v>348</v>
      </c>
      <c r="M72" s="12">
        <v>169669</v>
      </c>
      <c r="N72" s="12">
        <v>208953</v>
      </c>
      <c r="O72" s="249">
        <v>44</v>
      </c>
    </row>
    <row r="73" spans="1:15" s="4" customFormat="1" ht="9.75" customHeight="1">
      <c r="A73" s="7">
        <v>45</v>
      </c>
      <c r="B73" s="3" t="s">
        <v>94</v>
      </c>
      <c r="C73" s="3"/>
      <c r="D73" s="11">
        <v>1379896</v>
      </c>
      <c r="E73" s="12">
        <v>15875699</v>
      </c>
      <c r="F73" s="12">
        <v>993569</v>
      </c>
      <c r="G73" s="12">
        <v>15875699</v>
      </c>
      <c r="H73" s="12">
        <v>386327</v>
      </c>
      <c r="I73" s="12">
        <v>6152445</v>
      </c>
      <c r="J73" s="12" t="s">
        <v>348</v>
      </c>
      <c r="K73" s="12">
        <v>11956</v>
      </c>
      <c r="L73" s="12" t="s">
        <v>348</v>
      </c>
      <c r="M73" s="12">
        <v>1177330</v>
      </c>
      <c r="N73" s="12">
        <v>290120</v>
      </c>
      <c r="O73" s="249">
        <v>45</v>
      </c>
    </row>
    <row r="74" spans="1:15" s="4" customFormat="1" ht="9.75" customHeight="1">
      <c r="A74" s="7">
        <v>46</v>
      </c>
      <c r="B74" s="3" t="s">
        <v>99</v>
      </c>
      <c r="C74" s="3"/>
      <c r="D74" s="11">
        <v>392299</v>
      </c>
      <c r="E74" s="12">
        <v>5556171</v>
      </c>
      <c r="F74" s="12">
        <v>145088</v>
      </c>
      <c r="G74" s="12">
        <v>5556171</v>
      </c>
      <c r="H74" s="12">
        <v>247211</v>
      </c>
      <c r="I74" s="12">
        <v>2845191</v>
      </c>
      <c r="J74" s="12" t="s">
        <v>348</v>
      </c>
      <c r="K74" s="12" t="s">
        <v>348</v>
      </c>
      <c r="L74" s="12" t="s">
        <v>348</v>
      </c>
      <c r="M74" s="12">
        <v>37459</v>
      </c>
      <c r="N74" s="12">
        <v>176916</v>
      </c>
      <c r="O74" s="249">
        <v>46</v>
      </c>
    </row>
    <row r="75" spans="1:15" s="4" customFormat="1" ht="9.75" customHeight="1">
      <c r="A75" s="7">
        <v>47</v>
      </c>
      <c r="B75" s="3" t="s">
        <v>100</v>
      </c>
      <c r="C75" s="3"/>
      <c r="D75" s="11">
        <v>952770</v>
      </c>
      <c r="E75" s="12">
        <v>12271093</v>
      </c>
      <c r="F75" s="12">
        <v>859397</v>
      </c>
      <c r="G75" s="12">
        <v>12271093</v>
      </c>
      <c r="H75" s="12">
        <v>93373</v>
      </c>
      <c r="I75" s="12">
        <v>3390720</v>
      </c>
      <c r="J75" s="12" t="s">
        <v>348</v>
      </c>
      <c r="K75" s="12" t="s">
        <v>348</v>
      </c>
      <c r="L75" s="12" t="s">
        <v>348</v>
      </c>
      <c r="M75" s="12">
        <v>817852</v>
      </c>
      <c r="N75" s="12">
        <v>302261</v>
      </c>
      <c r="O75" s="249">
        <v>47</v>
      </c>
    </row>
    <row r="76" spans="1:15" s="4" customFormat="1" ht="9.75" customHeight="1">
      <c r="A76" s="7">
        <v>48</v>
      </c>
      <c r="B76" s="3" t="s">
        <v>101</v>
      </c>
      <c r="C76" s="3"/>
      <c r="D76" s="11">
        <v>512491</v>
      </c>
      <c r="E76" s="12">
        <v>15768680</v>
      </c>
      <c r="F76" s="12">
        <v>191052</v>
      </c>
      <c r="G76" s="12">
        <v>15768680</v>
      </c>
      <c r="H76" s="12">
        <v>321439</v>
      </c>
      <c r="I76" s="12">
        <v>4221599</v>
      </c>
      <c r="J76" s="12" t="s">
        <v>348</v>
      </c>
      <c r="K76" s="12" t="s">
        <v>348</v>
      </c>
      <c r="L76" s="12">
        <v>31255</v>
      </c>
      <c r="M76" s="12" t="s">
        <v>348</v>
      </c>
      <c r="N76" s="12">
        <v>653454</v>
      </c>
      <c r="O76" s="249">
        <v>48</v>
      </c>
    </row>
    <row r="77" spans="1:15" s="4" customFormat="1" ht="9.75" customHeight="1">
      <c r="A77" s="7">
        <v>49</v>
      </c>
      <c r="B77" s="3" t="s">
        <v>102</v>
      </c>
      <c r="C77" s="3"/>
      <c r="D77" s="11">
        <v>547281</v>
      </c>
      <c r="E77" s="12">
        <v>16647419</v>
      </c>
      <c r="F77" s="12">
        <v>159880</v>
      </c>
      <c r="G77" s="12">
        <v>16647419</v>
      </c>
      <c r="H77" s="12">
        <v>387401</v>
      </c>
      <c r="I77" s="12">
        <v>3663044</v>
      </c>
      <c r="J77" s="12" t="s">
        <v>348</v>
      </c>
      <c r="K77" s="12" t="s">
        <v>348</v>
      </c>
      <c r="L77" s="12" t="s">
        <v>348</v>
      </c>
      <c r="M77" s="12" t="s">
        <v>348</v>
      </c>
      <c r="N77" s="12">
        <v>306927</v>
      </c>
      <c r="O77" s="249">
        <v>49</v>
      </c>
    </row>
    <row r="78" spans="1:15" s="23" customFormat="1" ht="9.75" customHeight="1">
      <c r="A78" s="7">
        <v>50</v>
      </c>
      <c r="B78" s="14" t="s">
        <v>4</v>
      </c>
      <c r="C78" s="14"/>
      <c r="D78" s="16">
        <f>SUM(D69:D77)</f>
        <v>6814492</v>
      </c>
      <c r="E78" s="17">
        <f>SUM(E69:E77)</f>
        <v>131378252</v>
      </c>
      <c r="F78" s="17">
        <f aca="true" t="shared" si="7" ref="F78:N78">SUM(F69:F77)</f>
        <v>3649707</v>
      </c>
      <c r="G78" s="17">
        <f t="shared" si="7"/>
        <v>131378252</v>
      </c>
      <c r="H78" s="17">
        <f t="shared" si="7"/>
        <v>3164785</v>
      </c>
      <c r="I78" s="17">
        <f t="shared" si="7"/>
        <v>45518800</v>
      </c>
      <c r="J78" s="12" t="s">
        <v>348</v>
      </c>
      <c r="K78" s="17">
        <f t="shared" si="7"/>
        <v>19653</v>
      </c>
      <c r="L78" s="17">
        <f t="shared" si="7"/>
        <v>31255</v>
      </c>
      <c r="M78" s="17">
        <f t="shared" si="7"/>
        <v>2540693</v>
      </c>
      <c r="N78" s="17">
        <f t="shared" si="7"/>
        <v>2646953</v>
      </c>
      <c r="O78" s="249">
        <v>50</v>
      </c>
    </row>
    <row r="79" spans="1:15" s="4" customFormat="1" ht="9.75" customHeight="1">
      <c r="A79" s="7">
        <v>51</v>
      </c>
      <c r="B79" s="20" t="s">
        <v>63</v>
      </c>
      <c r="C79" s="20"/>
      <c r="D79" s="16">
        <f>D66+D78</f>
        <v>8730172</v>
      </c>
      <c r="E79" s="17">
        <f>E66+E78</f>
        <v>153112438</v>
      </c>
      <c r="F79" s="17">
        <f aca="true" t="shared" si="8" ref="F79:N79">F66+F78</f>
        <v>4688337</v>
      </c>
      <c r="G79" s="17">
        <f t="shared" si="8"/>
        <v>153112438</v>
      </c>
      <c r="H79" s="17">
        <f t="shared" si="8"/>
        <v>4041835</v>
      </c>
      <c r="I79" s="17">
        <f t="shared" si="8"/>
        <v>61324603</v>
      </c>
      <c r="J79" s="12" t="s">
        <v>348</v>
      </c>
      <c r="K79" s="17">
        <f t="shared" si="8"/>
        <v>32423</v>
      </c>
      <c r="L79" s="17">
        <f t="shared" si="8"/>
        <v>31255</v>
      </c>
      <c r="M79" s="17">
        <f t="shared" si="8"/>
        <v>3389129</v>
      </c>
      <c r="N79" s="17">
        <f t="shared" si="8"/>
        <v>3535134</v>
      </c>
      <c r="O79" s="249">
        <v>51</v>
      </c>
    </row>
    <row r="80" spans="1:15" s="4" customFormat="1" ht="9" customHeight="1">
      <c r="A80" s="375" t="s">
        <v>36</v>
      </c>
      <c r="B80" s="375"/>
      <c r="C80" s="375"/>
      <c r="D80" s="375"/>
      <c r="E80" s="375"/>
      <c r="F80" s="375"/>
      <c r="G80" s="375"/>
      <c r="H80" s="375"/>
      <c r="I80" s="375"/>
      <c r="J80" s="375"/>
      <c r="K80" s="24"/>
      <c r="L80" s="24"/>
      <c r="M80" s="24"/>
      <c r="O80" s="249"/>
    </row>
    <row r="81" spans="1:15" s="52" customFormat="1" ht="9" customHeight="1">
      <c r="A81" s="223" t="s">
        <v>349</v>
      </c>
      <c r="B81" s="155"/>
      <c r="C81" s="155"/>
      <c r="D81" s="155"/>
      <c r="E81" s="155"/>
      <c r="F81" s="155"/>
      <c r="G81" s="155"/>
      <c r="H81" s="155"/>
      <c r="I81" s="155"/>
      <c r="J81" s="155"/>
      <c r="K81" s="155"/>
      <c r="L81" s="155"/>
      <c r="M81" s="155"/>
      <c r="N81" s="155"/>
      <c r="O81" s="247"/>
    </row>
    <row r="82" spans="1:15" s="52" customFormat="1" ht="8.25">
      <c r="A82" s="223" t="s">
        <v>386</v>
      </c>
      <c r="B82" s="159"/>
      <c r="C82" s="159"/>
      <c r="D82" s="159"/>
      <c r="E82" s="159"/>
      <c r="F82" s="159"/>
      <c r="G82" s="159"/>
      <c r="H82" s="159"/>
      <c r="O82" s="247"/>
    </row>
  </sheetData>
  <sheetProtection/>
  <mergeCells count="27">
    <mergeCell ref="N14:N16"/>
    <mergeCell ref="F11:G13"/>
    <mergeCell ref="H11:H13"/>
    <mergeCell ref="K9:L13"/>
    <mergeCell ref="M9:N13"/>
    <mergeCell ref="I9:J13"/>
    <mergeCell ref="L14:L16"/>
    <mergeCell ref="D9:E13"/>
    <mergeCell ref="A1:H1"/>
    <mergeCell ref="I1:O1"/>
    <mergeCell ref="I4:J4"/>
    <mergeCell ref="E2:F2"/>
    <mergeCell ref="G2:H2"/>
    <mergeCell ref="I2:L2"/>
    <mergeCell ref="I3:L3"/>
    <mergeCell ref="B3:H3"/>
    <mergeCell ref="B4:H4"/>
    <mergeCell ref="B6:C17"/>
    <mergeCell ref="I7:I8"/>
    <mergeCell ref="D7:H8"/>
    <mergeCell ref="A80:J80"/>
    <mergeCell ref="F9:H10"/>
    <mergeCell ref="E14:E16"/>
    <mergeCell ref="G14:G16"/>
    <mergeCell ref="I18:J18"/>
    <mergeCell ref="G18:H18"/>
    <mergeCell ref="J14:J16"/>
  </mergeCells>
  <printOptions/>
  <pageMargins left="0.7874015748031497" right="0.7874015748031497" top="0.5905511811023622" bottom="0.7874015748031497" header="0.5118110236220472" footer="0.5118110236220472"/>
  <pageSetup horizontalDpi="600" verticalDpi="600" orientation="portrait" paperSize="9" scale="81" r:id="rId1"/>
  <headerFooter differentOddEven="1" alignWithMargins="0">
    <oddFooter>&amp;C18</oddFooter>
    <evenFooter>&amp;C19</evenFooter>
  </headerFooter>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O80"/>
  <sheetViews>
    <sheetView view="pageLayout" workbookViewId="0" topLeftCell="A1">
      <selection activeCell="A1" sqref="A1:IV1"/>
    </sheetView>
  </sheetViews>
  <sheetFormatPr defaultColWidth="11.421875" defaultRowHeight="12.75"/>
  <cols>
    <col min="1" max="1" width="4.28125" style="255" bestFit="1" customWidth="1"/>
    <col min="2" max="2" width="25.140625" style="0" customWidth="1"/>
    <col min="3" max="3" width="0.85546875" style="0" customWidth="1"/>
    <col min="4" max="8" width="13.57421875" style="0" customWidth="1"/>
    <col min="9" max="9" width="18.7109375" style="0" customWidth="1"/>
    <col min="10" max="14" width="16.28125" style="0" customWidth="1"/>
    <col min="15" max="15" width="4.28125" style="255" bestFit="1" customWidth="1"/>
  </cols>
  <sheetData>
    <row r="1" spans="1:15" s="4" customFormat="1" ht="12" customHeight="1">
      <c r="A1" s="60"/>
      <c r="B1" s="50"/>
      <c r="C1" s="50"/>
      <c r="D1" s="50"/>
      <c r="E1" s="339"/>
      <c r="F1" s="339"/>
      <c r="G1" s="339" t="s">
        <v>209</v>
      </c>
      <c r="H1" s="339"/>
      <c r="I1" s="345" t="s">
        <v>210</v>
      </c>
      <c r="J1" s="345"/>
      <c r="K1" s="345"/>
      <c r="L1" s="345"/>
      <c r="M1" s="62" t="s">
        <v>8</v>
      </c>
      <c r="O1" s="213"/>
    </row>
    <row r="2" spans="1:15" s="4" customFormat="1" ht="12" customHeight="1">
      <c r="A2" s="248"/>
      <c r="B2" s="339" t="s">
        <v>211</v>
      </c>
      <c r="C2" s="339"/>
      <c r="D2" s="339"/>
      <c r="E2" s="339"/>
      <c r="F2" s="339"/>
      <c r="G2" s="339"/>
      <c r="H2" s="339"/>
      <c r="I2" s="345" t="s">
        <v>212</v>
      </c>
      <c r="J2" s="345"/>
      <c r="K2" s="345"/>
      <c r="L2" s="345"/>
      <c r="M2" s="87"/>
      <c r="O2" s="213"/>
    </row>
    <row r="3" spans="1:15" s="4" customFormat="1" ht="12" customHeight="1">
      <c r="A3" s="248"/>
      <c r="B3" s="339" t="s">
        <v>398</v>
      </c>
      <c r="C3" s="339"/>
      <c r="D3" s="339"/>
      <c r="E3" s="339"/>
      <c r="F3" s="339"/>
      <c r="G3" s="339"/>
      <c r="H3" s="339"/>
      <c r="I3" s="357" t="s">
        <v>213</v>
      </c>
      <c r="J3" s="357"/>
      <c r="K3" s="87"/>
      <c r="L3" s="87"/>
      <c r="M3" s="62" t="s">
        <v>8</v>
      </c>
      <c r="O3" s="213"/>
    </row>
    <row r="4" spans="1:15" s="4" customFormat="1" ht="12" customHeight="1">
      <c r="A4" s="213"/>
      <c r="B4" s="88"/>
      <c r="C4" s="88"/>
      <c r="D4" s="88"/>
      <c r="E4" s="88"/>
      <c r="H4" s="51" t="s">
        <v>2</v>
      </c>
      <c r="I4" s="50" t="s">
        <v>3</v>
      </c>
      <c r="J4" s="50"/>
      <c r="K4" s="88"/>
      <c r="L4" s="88"/>
      <c r="M4" s="88"/>
      <c r="O4" s="213"/>
    </row>
    <row r="5" spans="1:15" s="64" customFormat="1" ht="18" customHeight="1">
      <c r="A5" s="91" t="s">
        <v>8</v>
      </c>
      <c r="B5" s="358" t="s">
        <v>216</v>
      </c>
      <c r="C5" s="366"/>
      <c r="D5" s="102" t="s">
        <v>223</v>
      </c>
      <c r="E5" s="358" t="s">
        <v>314</v>
      </c>
      <c r="F5" s="366"/>
      <c r="G5" s="396" t="s">
        <v>224</v>
      </c>
      <c r="H5" s="397"/>
      <c r="I5" s="395" t="s">
        <v>207</v>
      </c>
      <c r="J5" s="395"/>
      <c r="K5" s="95" t="s">
        <v>8</v>
      </c>
      <c r="L5" s="95" t="s">
        <v>8</v>
      </c>
      <c r="M5" s="95" t="s">
        <v>8</v>
      </c>
      <c r="N5" s="91" t="s">
        <v>8</v>
      </c>
      <c r="O5" s="93" t="s">
        <v>8</v>
      </c>
    </row>
    <row r="6" spans="1:15" s="64" customFormat="1" ht="12" customHeight="1">
      <c r="A6" s="96" t="s">
        <v>8</v>
      </c>
      <c r="B6" s="359"/>
      <c r="C6" s="369"/>
      <c r="D6" s="377" t="s">
        <v>406</v>
      </c>
      <c r="E6" s="359"/>
      <c r="F6" s="369"/>
      <c r="G6" s="388" t="s">
        <v>5</v>
      </c>
      <c r="H6" s="116" t="s">
        <v>8</v>
      </c>
      <c r="I6" s="391" t="s">
        <v>226</v>
      </c>
      <c r="J6" s="391"/>
      <c r="K6" s="391"/>
      <c r="L6" s="391"/>
      <c r="M6" s="391"/>
      <c r="N6" s="392"/>
      <c r="O6" s="98" t="s">
        <v>8</v>
      </c>
    </row>
    <row r="7" spans="1:15" s="64" customFormat="1" ht="8.25" customHeight="1">
      <c r="A7" s="96" t="s">
        <v>8</v>
      </c>
      <c r="B7" s="359"/>
      <c r="C7" s="369"/>
      <c r="D7" s="378"/>
      <c r="E7" s="359"/>
      <c r="F7" s="369"/>
      <c r="G7" s="389"/>
      <c r="H7" s="116" t="s">
        <v>8</v>
      </c>
      <c r="I7" s="371"/>
      <c r="J7" s="371"/>
      <c r="K7" s="371"/>
      <c r="L7" s="371"/>
      <c r="M7" s="371"/>
      <c r="N7" s="393"/>
      <c r="O7" s="98" t="s">
        <v>8</v>
      </c>
    </row>
    <row r="8" spans="1:15" s="64" customFormat="1" ht="22.5" customHeight="1">
      <c r="A8" s="96" t="s">
        <v>8</v>
      </c>
      <c r="B8" s="359"/>
      <c r="C8" s="369"/>
      <c r="D8" s="378"/>
      <c r="E8" s="359"/>
      <c r="F8" s="369"/>
      <c r="G8" s="389"/>
      <c r="I8" s="95" t="s">
        <v>8</v>
      </c>
      <c r="J8" s="95" t="s">
        <v>8</v>
      </c>
      <c r="K8" s="95" t="s">
        <v>8</v>
      </c>
      <c r="L8" s="91" t="s">
        <v>8</v>
      </c>
      <c r="M8" s="93" t="s">
        <v>8</v>
      </c>
      <c r="N8" s="91" t="s">
        <v>8</v>
      </c>
      <c r="O8" s="98" t="s">
        <v>8</v>
      </c>
    </row>
    <row r="9" spans="1:15" s="64" customFormat="1" ht="20.25" customHeight="1">
      <c r="A9" s="99" t="s">
        <v>191</v>
      </c>
      <c r="B9" s="359"/>
      <c r="C9" s="369"/>
      <c r="D9" s="378"/>
      <c r="E9" s="359"/>
      <c r="F9" s="369"/>
      <c r="G9" s="389"/>
      <c r="H9" s="117" t="s">
        <v>227</v>
      </c>
      <c r="I9" s="116" t="s">
        <v>8</v>
      </c>
      <c r="J9" s="86" t="s">
        <v>8</v>
      </c>
      <c r="K9" s="86" t="s">
        <v>8</v>
      </c>
      <c r="L9" s="96" t="s">
        <v>8</v>
      </c>
      <c r="M9" s="378" t="s">
        <v>228</v>
      </c>
      <c r="N9" s="378"/>
      <c r="O9" s="101" t="s">
        <v>191</v>
      </c>
    </row>
    <row r="10" spans="1:15" s="64" customFormat="1" ht="18.75" customHeight="1">
      <c r="A10" s="99" t="s">
        <v>195</v>
      </c>
      <c r="B10" s="359"/>
      <c r="C10" s="369"/>
      <c r="D10" s="378"/>
      <c r="E10" s="359"/>
      <c r="F10" s="369"/>
      <c r="G10" s="389"/>
      <c r="H10" s="117" t="s">
        <v>230</v>
      </c>
      <c r="I10" s="116" t="s">
        <v>8</v>
      </c>
      <c r="J10" s="386" t="s">
        <v>231</v>
      </c>
      <c r="K10" s="386"/>
      <c r="L10" s="96" t="s">
        <v>8</v>
      </c>
      <c r="M10" s="378" t="s">
        <v>229</v>
      </c>
      <c r="N10" s="378"/>
      <c r="O10" s="101" t="s">
        <v>195</v>
      </c>
    </row>
    <row r="11" spans="1:15" s="64" customFormat="1" ht="11.25" customHeight="1">
      <c r="A11" s="96" t="s">
        <v>8</v>
      </c>
      <c r="B11" s="359"/>
      <c r="C11" s="369"/>
      <c r="D11" s="378"/>
      <c r="E11" s="359"/>
      <c r="F11" s="369"/>
      <c r="G11" s="389"/>
      <c r="H11" s="117" t="s">
        <v>233</v>
      </c>
      <c r="I11" s="116" t="s">
        <v>8</v>
      </c>
      <c r="J11" s="86" t="s">
        <v>8</v>
      </c>
      <c r="K11" s="86" t="s">
        <v>8</v>
      </c>
      <c r="L11" s="96" t="s">
        <v>8</v>
      </c>
      <c r="M11" s="378" t="s">
        <v>39</v>
      </c>
      <c r="N11" s="378"/>
      <c r="O11" s="98" t="s">
        <v>8</v>
      </c>
    </row>
    <row r="12" spans="1:15" s="64" customFormat="1" ht="22.5" customHeight="1">
      <c r="A12" s="96" t="s">
        <v>8</v>
      </c>
      <c r="B12" s="359"/>
      <c r="C12" s="369"/>
      <c r="D12" s="378"/>
      <c r="E12" s="370"/>
      <c r="F12" s="368"/>
      <c r="G12" s="389"/>
      <c r="H12" s="117" t="s">
        <v>234</v>
      </c>
      <c r="I12" s="116" t="s">
        <v>8</v>
      </c>
      <c r="J12" s="86" t="s">
        <v>8</v>
      </c>
      <c r="K12" s="86" t="s">
        <v>8</v>
      </c>
      <c r="L12" s="96" t="s">
        <v>8</v>
      </c>
      <c r="M12" s="98" t="s">
        <v>8</v>
      </c>
      <c r="N12" s="96" t="s">
        <v>8</v>
      </c>
      <c r="O12" s="98" t="s">
        <v>8</v>
      </c>
    </row>
    <row r="13" spans="1:15" s="64" customFormat="1" ht="17.25" customHeight="1">
      <c r="A13" s="96" t="s">
        <v>8</v>
      </c>
      <c r="B13" s="359"/>
      <c r="C13" s="369"/>
      <c r="D13" s="378"/>
      <c r="E13" s="102" t="s">
        <v>217</v>
      </c>
      <c r="F13" s="377" t="s">
        <v>289</v>
      </c>
      <c r="G13" s="389"/>
      <c r="H13" s="117" t="s">
        <v>407</v>
      </c>
      <c r="I13" s="91" t="s">
        <v>8</v>
      </c>
      <c r="J13" s="358" t="s">
        <v>189</v>
      </c>
      <c r="K13" s="366"/>
      <c r="L13" s="102" t="s">
        <v>235</v>
      </c>
      <c r="M13" s="92" t="s">
        <v>8</v>
      </c>
      <c r="N13" s="102" t="s">
        <v>227</v>
      </c>
      <c r="O13" s="98" t="s">
        <v>8</v>
      </c>
    </row>
    <row r="14" spans="1:15" s="64" customFormat="1" ht="21" customHeight="1">
      <c r="A14" s="96" t="s">
        <v>8</v>
      </c>
      <c r="B14" s="359"/>
      <c r="C14" s="369"/>
      <c r="D14" s="378"/>
      <c r="E14" s="100" t="s">
        <v>218</v>
      </c>
      <c r="F14" s="378"/>
      <c r="G14" s="389"/>
      <c r="H14" s="116" t="s">
        <v>8</v>
      </c>
      <c r="I14" s="99" t="s">
        <v>4</v>
      </c>
      <c r="J14" s="370"/>
      <c r="K14" s="368"/>
      <c r="L14" s="100" t="s">
        <v>234</v>
      </c>
      <c r="M14" s="100" t="s">
        <v>4</v>
      </c>
      <c r="N14" s="100" t="s">
        <v>236</v>
      </c>
      <c r="O14" s="98" t="s">
        <v>8</v>
      </c>
    </row>
    <row r="15" spans="1:15" s="64" customFormat="1" ht="24" customHeight="1">
      <c r="A15" s="96" t="s">
        <v>8</v>
      </c>
      <c r="B15" s="359"/>
      <c r="C15" s="369"/>
      <c r="D15" s="387"/>
      <c r="E15" s="100" t="s">
        <v>219</v>
      </c>
      <c r="F15" s="387"/>
      <c r="G15" s="390"/>
      <c r="H15" s="116" t="s">
        <v>8</v>
      </c>
      <c r="I15" s="96" t="s">
        <v>8</v>
      </c>
      <c r="J15" s="102" t="s">
        <v>136</v>
      </c>
      <c r="K15" s="102" t="s">
        <v>237</v>
      </c>
      <c r="L15" s="100" t="s">
        <v>408</v>
      </c>
      <c r="M15" s="97" t="s">
        <v>8</v>
      </c>
      <c r="N15" s="100" t="s">
        <v>409</v>
      </c>
      <c r="O15" s="98" t="s">
        <v>8</v>
      </c>
    </row>
    <row r="16" spans="1:15" s="257" customFormat="1" ht="13.5" customHeight="1">
      <c r="A16" s="105" t="s">
        <v>8</v>
      </c>
      <c r="B16" s="360"/>
      <c r="C16" s="394"/>
      <c r="D16" s="102" t="s">
        <v>245</v>
      </c>
      <c r="E16" s="102" t="s">
        <v>246</v>
      </c>
      <c r="F16" s="103" t="s">
        <v>247</v>
      </c>
      <c r="G16" s="106" t="s">
        <v>248</v>
      </c>
      <c r="H16" s="107" t="s">
        <v>249</v>
      </c>
      <c r="I16" s="108" t="s">
        <v>250</v>
      </c>
      <c r="J16" s="106" t="s">
        <v>251</v>
      </c>
      <c r="K16" s="104" t="s">
        <v>252</v>
      </c>
      <c r="L16" s="102" t="s">
        <v>253</v>
      </c>
      <c r="M16" s="103" t="s">
        <v>254</v>
      </c>
      <c r="N16" s="106" t="s">
        <v>255</v>
      </c>
      <c r="O16" s="109" t="s">
        <v>8</v>
      </c>
    </row>
    <row r="17" spans="1:15" s="6" customFormat="1" ht="16.5" customHeight="1">
      <c r="A17" s="216"/>
      <c r="B17" s="115"/>
      <c r="C17" s="115"/>
      <c r="D17" s="115"/>
      <c r="E17" s="115"/>
      <c r="F17" s="115"/>
      <c r="G17" s="373" t="s">
        <v>60</v>
      </c>
      <c r="H17" s="374"/>
      <c r="I17" s="361" t="s">
        <v>61</v>
      </c>
      <c r="J17" s="362"/>
      <c r="K17" s="115"/>
      <c r="L17" s="115"/>
      <c r="M17" s="115"/>
      <c r="O17" s="216"/>
    </row>
    <row r="18" spans="1:15" s="4" customFormat="1" ht="9.75" customHeight="1">
      <c r="A18" s="7">
        <v>1</v>
      </c>
      <c r="B18" s="3" t="s">
        <v>62</v>
      </c>
      <c r="C18" s="3"/>
      <c r="D18" s="11">
        <f>D57</f>
        <v>13141535</v>
      </c>
      <c r="E18" s="12">
        <f aca="true" t="shared" si="0" ref="E18:M18">E57</f>
        <v>28121651</v>
      </c>
      <c r="F18" s="12">
        <f t="shared" si="0"/>
        <v>122138464</v>
      </c>
      <c r="G18" s="12">
        <f t="shared" si="0"/>
        <v>1776620788</v>
      </c>
      <c r="H18" s="12">
        <v>1994</v>
      </c>
      <c r="I18" s="12">
        <f t="shared" si="0"/>
        <v>1617591040</v>
      </c>
      <c r="J18" s="12">
        <f t="shared" si="0"/>
        <v>521102287</v>
      </c>
      <c r="K18" s="12">
        <f t="shared" si="0"/>
        <v>1096488753</v>
      </c>
      <c r="L18" s="12">
        <v>3967</v>
      </c>
      <c r="M18" s="12">
        <f t="shared" si="0"/>
        <v>89236611</v>
      </c>
      <c r="N18" s="12">
        <v>100</v>
      </c>
      <c r="O18" s="213">
        <v>1</v>
      </c>
    </row>
    <row r="19" spans="1:15" s="4" customFormat="1" ht="9.75" customHeight="1">
      <c r="A19" s="7">
        <v>2</v>
      </c>
      <c r="B19" s="3" t="s">
        <v>63</v>
      </c>
      <c r="C19" s="3"/>
      <c r="D19" s="11">
        <f>D77</f>
        <v>6364301</v>
      </c>
      <c r="E19" s="12">
        <f aca="true" t="shared" si="1" ref="E19:M19">E77</f>
        <v>6248819</v>
      </c>
      <c r="F19" s="12">
        <f t="shared" si="1"/>
        <v>16236906</v>
      </c>
      <c r="G19" s="12">
        <f t="shared" si="1"/>
        <v>157799801</v>
      </c>
      <c r="H19" s="12">
        <v>647</v>
      </c>
      <c r="I19" s="12">
        <f t="shared" si="1"/>
        <v>139044935</v>
      </c>
      <c r="J19" s="12">
        <f t="shared" si="1"/>
        <v>80801567</v>
      </c>
      <c r="K19" s="12">
        <f t="shared" si="1"/>
        <v>58243368</v>
      </c>
      <c r="L19" s="12">
        <v>1374</v>
      </c>
      <c r="M19" s="12">
        <f t="shared" si="1"/>
        <v>8303118</v>
      </c>
      <c r="N19" s="12">
        <v>34</v>
      </c>
      <c r="O19" s="213">
        <v>2</v>
      </c>
    </row>
    <row r="20" spans="1:15" s="4" customFormat="1" ht="9.75" customHeight="1">
      <c r="A20" s="7">
        <v>3</v>
      </c>
      <c r="B20" s="3" t="s">
        <v>64</v>
      </c>
      <c r="C20" s="3"/>
      <c r="D20" s="11">
        <f>'Tab4-S26-S27'!D34</f>
        <v>5256032</v>
      </c>
      <c r="E20" s="12">
        <f>'Tab4-S26-S27'!E34</f>
        <v>9094457</v>
      </c>
      <c r="F20" s="12">
        <f>'Tab4-S26-S27'!F34</f>
        <v>11363947</v>
      </c>
      <c r="G20" s="12">
        <f>'Tab4-S26-S27'!G34</f>
        <v>158104348</v>
      </c>
      <c r="H20" s="12">
        <v>723</v>
      </c>
      <c r="I20" s="12">
        <f>'Tab4-S26-S27'!I34</f>
        <v>136218135</v>
      </c>
      <c r="J20" s="12">
        <f>'Tab4-S26-S27'!J34</f>
        <v>56332662</v>
      </c>
      <c r="K20" s="12">
        <f>'Tab4-S26-S27'!K34</f>
        <v>79885473</v>
      </c>
      <c r="L20" s="12">
        <v>1516</v>
      </c>
      <c r="M20" s="12">
        <f>'Tab4-S26-S27'!M34</f>
        <v>11821399</v>
      </c>
      <c r="N20" s="12">
        <v>54</v>
      </c>
      <c r="O20" s="213">
        <v>3</v>
      </c>
    </row>
    <row r="21" spans="1:15" s="4" customFormat="1" ht="9.75" customHeight="1">
      <c r="A21" s="7">
        <v>4</v>
      </c>
      <c r="B21" s="3" t="s">
        <v>65</v>
      </c>
      <c r="C21" s="3"/>
      <c r="D21" s="11">
        <f>'Tab4-S26-S27'!D55</f>
        <v>4092084</v>
      </c>
      <c r="E21" s="12">
        <f>'Tab4-S26-S27'!E55</f>
        <v>7708566</v>
      </c>
      <c r="F21" s="12">
        <f>'Tab4-S26-S27'!F55</f>
        <v>7617654</v>
      </c>
      <c r="G21" s="12">
        <f>'Tab4-S26-S27'!G55</f>
        <v>137197436</v>
      </c>
      <c r="H21" s="12">
        <v>668</v>
      </c>
      <c r="I21" s="12">
        <f>'Tab4-S26-S27'!I55</f>
        <v>119394961</v>
      </c>
      <c r="J21" s="12">
        <f>'Tab4-S26-S27'!J55</f>
        <v>41423040</v>
      </c>
      <c r="K21" s="12">
        <f>'Tab4-S26-S27'!K55</f>
        <v>77971921</v>
      </c>
      <c r="L21" s="12">
        <v>1429</v>
      </c>
      <c r="M21" s="12">
        <f>'Tab4-S26-S27'!M55</f>
        <v>8364091</v>
      </c>
      <c r="N21" s="12">
        <v>41</v>
      </c>
      <c r="O21" s="213">
        <v>4</v>
      </c>
    </row>
    <row r="22" spans="1:15" s="4" customFormat="1" ht="9.75" customHeight="1">
      <c r="A22" s="7">
        <v>5</v>
      </c>
      <c r="B22" s="3" t="s">
        <v>66</v>
      </c>
      <c r="C22" s="3"/>
      <c r="D22" s="11">
        <f>'Tab4-S26-S27'!D75</f>
        <v>6815909</v>
      </c>
      <c r="E22" s="12">
        <f>'Tab4-S26-S27'!E75</f>
        <v>15126566</v>
      </c>
      <c r="F22" s="12">
        <f>'Tab4-S26-S27'!F75</f>
        <v>29866979</v>
      </c>
      <c r="G22" s="12">
        <f>'Tab4-S26-S27'!G75</f>
        <v>373787110</v>
      </c>
      <c r="H22" s="12">
        <v>1106</v>
      </c>
      <c r="I22" s="12">
        <f>'Tab4-S26-S27'!I75</f>
        <v>329677992</v>
      </c>
      <c r="J22" s="12">
        <f>'Tab4-S26-S27'!J75</f>
        <v>137038774</v>
      </c>
      <c r="K22" s="12">
        <f>'Tab4-S26-S27'!K75</f>
        <v>192639218</v>
      </c>
      <c r="L22" s="12">
        <v>2265</v>
      </c>
      <c r="M22" s="12">
        <f>'Tab4-S26-S27'!M75</f>
        <v>25770503</v>
      </c>
      <c r="N22" s="12">
        <v>76</v>
      </c>
      <c r="O22" s="213">
        <v>5</v>
      </c>
    </row>
    <row r="23" spans="1:15" s="4" customFormat="1" ht="9.75" customHeight="1">
      <c r="A23" s="7">
        <v>6</v>
      </c>
      <c r="B23" s="3" t="s">
        <v>20</v>
      </c>
      <c r="C23" s="3"/>
      <c r="D23" s="11">
        <f>'Tab4-S32-S33'!D36</f>
        <v>1962614</v>
      </c>
      <c r="E23" s="12">
        <f>'Tab4-S32-S33'!E36</f>
        <v>6455882</v>
      </c>
      <c r="F23" s="12">
        <f>'Tab4-S32-S33'!F36</f>
        <v>17650214</v>
      </c>
      <c r="G23" s="12">
        <f>'Tab4-S32-S33'!G36</f>
        <v>189925216</v>
      </c>
      <c r="H23" s="12">
        <v>731</v>
      </c>
      <c r="I23" s="12">
        <f>'Tab4-S32-S33'!I36</f>
        <v>171288993</v>
      </c>
      <c r="J23" s="12">
        <f>'Tab4-S32-S33'!J36</f>
        <v>79624304</v>
      </c>
      <c r="K23" s="12">
        <f>'Tab4-S32-S33'!K36</f>
        <v>91664689</v>
      </c>
      <c r="L23" s="12">
        <v>1618</v>
      </c>
      <c r="M23" s="12">
        <f>'Tab4-S32-S33'!M36</f>
        <v>11813396</v>
      </c>
      <c r="N23" s="12">
        <v>45</v>
      </c>
      <c r="O23" s="213">
        <v>6</v>
      </c>
    </row>
    <row r="24" spans="1:15" s="4" customFormat="1" ht="9.75" customHeight="1">
      <c r="A24" s="7">
        <v>7</v>
      </c>
      <c r="B24" s="3" t="s">
        <v>35</v>
      </c>
      <c r="C24" s="3"/>
      <c r="D24" s="11">
        <f>'Tab4-S32-S33'!D57</f>
        <v>5729795</v>
      </c>
      <c r="E24" s="12">
        <f>'Tab4-S32-S33'!E57</f>
        <v>15388759</v>
      </c>
      <c r="F24" s="12">
        <f>'Tab4-S32-S33'!F57</f>
        <v>32308843</v>
      </c>
      <c r="G24" s="12">
        <f>'Tab4-S32-S33'!G57</f>
        <v>260654382</v>
      </c>
      <c r="H24" s="12">
        <v>693</v>
      </c>
      <c r="I24" s="12">
        <f>'Tab4-S32-S33'!I57</f>
        <v>233707595</v>
      </c>
      <c r="J24" s="12">
        <f>'Tab4-S32-S33'!J57</f>
        <v>132328081</v>
      </c>
      <c r="K24" s="12">
        <f>'Tab4-S32-S33'!K57</f>
        <v>101379514</v>
      </c>
      <c r="L24" s="12">
        <v>1474</v>
      </c>
      <c r="M24" s="12">
        <f>'Tab4-S32-S33'!M57</f>
        <v>15736529</v>
      </c>
      <c r="N24" s="12">
        <v>42</v>
      </c>
      <c r="O24" s="213">
        <v>7</v>
      </c>
    </row>
    <row r="25" spans="1:15" s="29" customFormat="1" ht="18" customHeight="1">
      <c r="A25" s="25">
        <v>8</v>
      </c>
      <c r="B25" s="26" t="s">
        <v>67</v>
      </c>
      <c r="C25" s="26"/>
      <c r="D25" s="27">
        <f>SUM(D18:D24)</f>
        <v>43362270</v>
      </c>
      <c r="E25" s="28">
        <f aca="true" t="shared" si="2" ref="E25:M25">SUM(E18:E24)</f>
        <v>88144700</v>
      </c>
      <c r="F25" s="28">
        <f t="shared" si="2"/>
        <v>237183007</v>
      </c>
      <c r="G25" s="28">
        <f t="shared" si="2"/>
        <v>3054089081</v>
      </c>
      <c r="H25" s="28">
        <v>1206</v>
      </c>
      <c r="I25" s="28">
        <f t="shared" si="2"/>
        <v>2746923651</v>
      </c>
      <c r="J25" s="28">
        <f t="shared" si="2"/>
        <v>1048650715</v>
      </c>
      <c r="K25" s="28">
        <f t="shared" si="2"/>
        <v>1698272936</v>
      </c>
      <c r="L25" s="28">
        <v>2515</v>
      </c>
      <c r="M25" s="28">
        <f t="shared" si="2"/>
        <v>171045647</v>
      </c>
      <c r="N25" s="28">
        <v>68</v>
      </c>
      <c r="O25" s="215">
        <v>8</v>
      </c>
    </row>
    <row r="26" spans="1:15" s="4" customFormat="1" ht="9.75" customHeight="1">
      <c r="A26" s="7">
        <v>9</v>
      </c>
      <c r="B26" s="3" t="s">
        <v>68</v>
      </c>
      <c r="C26" s="3"/>
      <c r="D26" s="133">
        <f>D34+D64+'Tab4-S26-S27'!D23+'Tab4-S26-S27'!D42+'Tab4-S26-S27'!D64+'Tab4-S32-S33'!D23+'Tab4-S32-S33'!D43</f>
        <v>11576150</v>
      </c>
      <c r="E26" s="134">
        <f>E34+E64+'Tab4-S26-S27'!E23+'Tab4-S26-S27'!E42+'Tab4-S26-S27'!E64+'Tab4-S32-S33'!E23+'Tab4-S32-S33'!E43</f>
        <v>40160249</v>
      </c>
      <c r="F26" s="134">
        <f>F34+F64+'Tab4-S26-S27'!F23+'Tab4-S26-S27'!F42+'Tab4-S26-S27'!F64+'Tab4-S32-S33'!F23+'Tab4-S32-S33'!F43</f>
        <v>108011381</v>
      </c>
      <c r="G26" s="134">
        <f>G34+G64+'Tab4-S26-S27'!G23+'Tab4-S26-S27'!G42+'Tab4-S26-S27'!G64+'Tab4-S32-S33'!G23+'Tab4-S32-S33'!G43</f>
        <v>1633760106</v>
      </c>
      <c r="H26" s="134">
        <v>2471</v>
      </c>
      <c r="I26" s="134">
        <f>I34+I64+'Tab4-S26-S27'!I23+'Tab4-S26-S27'!I42+'Tab4-S26-S27'!I64+'Tab4-S32-S33'!I23+'Tab4-S32-S33'!I43</f>
        <v>1479214784</v>
      </c>
      <c r="J26" s="134">
        <f>J34+J64+'Tab4-S26-S27'!J23+'Tab4-S26-S27'!J42+'Tab4-S26-S27'!J64+'Tab4-S32-S33'!J23+'Tab4-S32-S33'!J43</f>
        <v>354538506</v>
      </c>
      <c r="K26" s="134">
        <f>K34+K64+'Tab4-S26-S27'!K23+'Tab4-S26-S27'!K42+'Tab4-S26-S27'!K64+'Tab4-S32-S33'!K23+'Tab4-S32-S33'!K43</f>
        <v>1124676278</v>
      </c>
      <c r="L26" s="134">
        <v>4811</v>
      </c>
      <c r="M26" s="134">
        <f>M34+M64+'Tab4-S26-S27'!M23+'Tab4-S26-S27'!M42+'Tab4-S26-S27'!M64+'Tab4-S32-S33'!M23+'Tab4-S32-S33'!M43</f>
        <v>85560702</v>
      </c>
      <c r="N26" s="251">
        <v>129</v>
      </c>
      <c r="O26" s="213">
        <v>9</v>
      </c>
    </row>
    <row r="27" spans="1:15" s="4" customFormat="1" ht="9.75" customHeight="1">
      <c r="A27" s="7">
        <v>10</v>
      </c>
      <c r="B27" s="3" t="s">
        <v>69</v>
      </c>
      <c r="C27" s="3"/>
      <c r="D27" s="133">
        <f>D56+D76+'Tab4-S26-S27'!D33+'Tab4-S26-S27'!D54+'Tab4-S26-S27'!D74+'Tab4-S32-S33'!D35+'Tab4-S32-S33'!D56</f>
        <v>31786120</v>
      </c>
      <c r="E27" s="134">
        <f>E56+E76+'Tab4-S26-S27'!E33+'Tab4-S26-S27'!E54+'Tab4-S26-S27'!E74+'Tab4-S32-S33'!E35+'Tab4-S32-S33'!E56</f>
        <v>47984451</v>
      </c>
      <c r="F27" s="134">
        <f>F56+F76+'Tab4-S26-S27'!F33+'Tab4-S26-S27'!F54+'Tab4-S26-S27'!F74+'Tab4-S32-S33'!F35+'Tab4-S32-S33'!F56</f>
        <v>129171626</v>
      </c>
      <c r="G27" s="134">
        <f>G56+G76+'Tab4-S26-S27'!G33+'Tab4-S26-S27'!G54+'Tab4-S26-S27'!G74+'Tab4-S32-S33'!G35+'Tab4-S32-S33'!G56</f>
        <v>1420328975</v>
      </c>
      <c r="H27" s="134">
        <v>759</v>
      </c>
      <c r="I27" s="134">
        <f>I56+I76+'Tab4-S26-S27'!I33+'Tab4-S26-S27'!I54+'Tab4-S26-S27'!I74+'Tab4-S32-S33'!I35+'Tab4-S32-S33'!I56</f>
        <v>1267708867</v>
      </c>
      <c r="J27" s="134">
        <f>J56+J76+'Tab4-S26-S27'!J33+'Tab4-S26-S27'!J54+'Tab4-S26-S27'!J74+'Tab4-S32-S33'!J35+'Tab4-S32-S33'!J56</f>
        <v>694112209</v>
      </c>
      <c r="K27" s="134">
        <f>K56+K76+'Tab4-S26-S27'!K33+'Tab4-S26-S27'!K54+'Tab4-S26-S27'!K74+'Tab4-S32-S33'!K35+'Tab4-S32-S33'!K56</f>
        <v>573596658</v>
      </c>
      <c r="L27" s="134">
        <v>1615</v>
      </c>
      <c r="M27" s="134">
        <f>M56+M76+'Tab4-S26-S27'!M33+'Tab4-S26-S27'!M54+'Tab4-S26-S27'!M74+'Tab4-S32-S33'!M35+'Tab4-S32-S33'!M56</f>
        <v>85484945</v>
      </c>
      <c r="N27" s="134">
        <v>46</v>
      </c>
      <c r="O27" s="213">
        <v>10</v>
      </c>
    </row>
    <row r="28" spans="1:15" s="4" customFormat="1" ht="6" customHeight="1">
      <c r="A28" s="7"/>
      <c r="B28" s="3"/>
      <c r="C28" s="3"/>
      <c r="D28" s="134"/>
      <c r="E28" s="134"/>
      <c r="F28" s="134"/>
      <c r="G28" s="134"/>
      <c r="H28" s="134"/>
      <c r="I28" s="134"/>
      <c r="J28" s="134"/>
      <c r="K28" s="134"/>
      <c r="L28" s="134"/>
      <c r="M28" s="134"/>
      <c r="N28" s="134"/>
      <c r="O28" s="213"/>
    </row>
    <row r="29" spans="1:15" s="6" customFormat="1" ht="10.5" customHeight="1">
      <c r="A29" s="216"/>
      <c r="B29" s="90"/>
      <c r="C29" s="90"/>
      <c r="D29" s="90"/>
      <c r="E29" s="90"/>
      <c r="F29" s="90"/>
      <c r="H29" s="85" t="s">
        <v>6</v>
      </c>
      <c r="I29" s="90" t="s">
        <v>70</v>
      </c>
      <c r="J29" s="90"/>
      <c r="K29" s="90"/>
      <c r="L29" s="90"/>
      <c r="M29" s="90"/>
      <c r="N29" s="90"/>
      <c r="O29" s="256"/>
    </row>
    <row r="30" spans="1:15" s="4" customFormat="1" ht="11.25" customHeight="1">
      <c r="A30" s="7" t="s">
        <v>8</v>
      </c>
      <c r="B30" s="8" t="s">
        <v>9</v>
      </c>
      <c r="C30" s="8"/>
      <c r="D30" s="10"/>
      <c r="E30" s="9"/>
      <c r="F30" s="9"/>
      <c r="G30" s="9"/>
      <c r="H30" s="9"/>
      <c r="I30" s="9"/>
      <c r="J30" s="9"/>
      <c r="K30" s="9"/>
      <c r="L30" s="9"/>
      <c r="M30" s="9"/>
      <c r="O30" s="213" t="s">
        <v>8</v>
      </c>
    </row>
    <row r="31" spans="1:15" s="4" customFormat="1" ht="9.75" customHeight="1">
      <c r="A31" s="7">
        <v>11</v>
      </c>
      <c r="B31" s="3" t="s">
        <v>71</v>
      </c>
      <c r="C31" s="3"/>
      <c r="D31" s="11">
        <v>1072595</v>
      </c>
      <c r="E31" s="12">
        <v>2079130</v>
      </c>
      <c r="F31" s="12">
        <v>2479218</v>
      </c>
      <c r="G31" s="12">
        <v>24888212</v>
      </c>
      <c r="H31" s="12">
        <v>986</v>
      </c>
      <c r="I31" s="12">
        <v>22312554</v>
      </c>
      <c r="J31" s="12">
        <v>12054554</v>
      </c>
      <c r="K31" s="12">
        <v>10258000</v>
      </c>
      <c r="L31" s="12">
        <v>1912</v>
      </c>
      <c r="M31" s="12">
        <v>1044787</v>
      </c>
      <c r="N31" s="4">
        <v>41</v>
      </c>
      <c r="O31" s="213">
        <v>11</v>
      </c>
    </row>
    <row r="32" spans="1:15" s="4" customFormat="1" ht="9.75" customHeight="1">
      <c r="A32" s="7">
        <v>12</v>
      </c>
      <c r="B32" s="3" t="s">
        <v>72</v>
      </c>
      <c r="C32" s="3"/>
      <c r="D32" s="11">
        <v>1</v>
      </c>
      <c r="E32" s="12">
        <v>9293178</v>
      </c>
      <c r="F32" s="12">
        <v>59441493</v>
      </c>
      <c r="G32" s="12">
        <v>1193459796</v>
      </c>
      <c r="H32" s="12">
        <v>4873</v>
      </c>
      <c r="I32" s="12">
        <v>1106797239</v>
      </c>
      <c r="J32" s="12">
        <v>221818816</v>
      </c>
      <c r="K32" s="12">
        <v>884978423</v>
      </c>
      <c r="L32" s="12">
        <v>8890</v>
      </c>
      <c r="M32" s="12">
        <v>46084496</v>
      </c>
      <c r="N32" s="4">
        <v>188</v>
      </c>
      <c r="O32" s="213">
        <v>12</v>
      </c>
    </row>
    <row r="33" spans="1:15" s="4" customFormat="1" ht="9.75" customHeight="1">
      <c r="A33" s="7">
        <v>13</v>
      </c>
      <c r="B33" s="3" t="s">
        <v>73</v>
      </c>
      <c r="C33" s="3"/>
      <c r="D33" s="11" t="s">
        <v>348</v>
      </c>
      <c r="E33" s="12">
        <v>362260</v>
      </c>
      <c r="F33" s="12">
        <v>2345992</v>
      </c>
      <c r="G33" s="12">
        <v>10616352</v>
      </c>
      <c r="H33" s="12">
        <v>904</v>
      </c>
      <c r="I33" s="12">
        <v>8119784</v>
      </c>
      <c r="J33" s="12">
        <v>3225535</v>
      </c>
      <c r="K33" s="12">
        <v>4894249</v>
      </c>
      <c r="L33" s="12">
        <v>1518</v>
      </c>
      <c r="M33" s="12">
        <v>1745520</v>
      </c>
      <c r="N33" s="4">
        <v>149</v>
      </c>
      <c r="O33" s="213">
        <v>13</v>
      </c>
    </row>
    <row r="34" spans="1:15" s="4" customFormat="1" ht="9.75" customHeight="1">
      <c r="A34" s="7">
        <v>14</v>
      </c>
      <c r="B34" s="14" t="s">
        <v>4</v>
      </c>
      <c r="C34" s="14"/>
      <c r="D34" s="16">
        <f>SUM(D31:D33)</f>
        <v>1072596</v>
      </c>
      <c r="E34" s="17">
        <f aca="true" t="shared" si="3" ref="E34:M34">SUM(E31:E33)</f>
        <v>11734568</v>
      </c>
      <c r="F34" s="17">
        <f t="shared" si="3"/>
        <v>64266703</v>
      </c>
      <c r="G34" s="17">
        <f t="shared" si="3"/>
        <v>1228964360</v>
      </c>
      <c r="H34" s="17">
        <v>4359</v>
      </c>
      <c r="I34" s="17">
        <f t="shared" si="3"/>
        <v>1137229577</v>
      </c>
      <c r="J34" s="17">
        <f t="shared" si="3"/>
        <v>237098905</v>
      </c>
      <c r="K34" s="17">
        <f t="shared" si="3"/>
        <v>900130672</v>
      </c>
      <c r="L34" s="17">
        <v>8036</v>
      </c>
      <c r="M34" s="17">
        <f t="shared" si="3"/>
        <v>48874803</v>
      </c>
      <c r="N34" s="17">
        <v>173</v>
      </c>
      <c r="O34" s="213">
        <v>14</v>
      </c>
    </row>
    <row r="35" spans="1:15" s="4" customFormat="1" ht="9.75" customHeight="1">
      <c r="A35" s="7" t="s">
        <v>8</v>
      </c>
      <c r="B35" s="8" t="s">
        <v>13</v>
      </c>
      <c r="C35" s="8"/>
      <c r="D35" s="10"/>
      <c r="E35" s="9"/>
      <c r="F35" s="9"/>
      <c r="G35" s="9"/>
      <c r="H35" s="9"/>
      <c r="I35" s="9"/>
      <c r="J35" s="9"/>
      <c r="K35" s="9"/>
      <c r="L35" s="9"/>
      <c r="M35" s="9"/>
      <c r="O35" s="213" t="s">
        <v>8</v>
      </c>
    </row>
    <row r="36" spans="1:15" s="4" customFormat="1" ht="9.75" customHeight="1">
      <c r="A36" s="7">
        <v>15</v>
      </c>
      <c r="B36" s="3" t="s">
        <v>74</v>
      </c>
      <c r="C36" s="3"/>
      <c r="D36" s="11">
        <v>1150000</v>
      </c>
      <c r="E36" s="12">
        <v>618954</v>
      </c>
      <c r="F36" s="12">
        <v>282469</v>
      </c>
      <c r="G36" s="12">
        <v>13699680</v>
      </c>
      <c r="H36" s="12">
        <v>618</v>
      </c>
      <c r="I36" s="12">
        <v>11319156</v>
      </c>
      <c r="J36" s="12">
        <v>2660379</v>
      </c>
      <c r="K36" s="12">
        <v>8658777</v>
      </c>
      <c r="L36" s="12">
        <v>1201</v>
      </c>
      <c r="M36" s="12">
        <v>892345</v>
      </c>
      <c r="N36" s="4">
        <v>40</v>
      </c>
      <c r="O36" s="213">
        <v>15</v>
      </c>
    </row>
    <row r="37" spans="1:15" s="4" customFormat="1" ht="9.75" customHeight="1">
      <c r="A37" s="7">
        <v>16</v>
      </c>
      <c r="B37" s="3" t="s">
        <v>75</v>
      </c>
      <c r="C37" s="3"/>
      <c r="D37" s="11">
        <v>801568</v>
      </c>
      <c r="E37" s="12">
        <v>1043289</v>
      </c>
      <c r="F37" s="12">
        <v>2175539</v>
      </c>
      <c r="G37" s="12">
        <v>11592405</v>
      </c>
      <c r="H37" s="12">
        <v>598</v>
      </c>
      <c r="I37" s="12">
        <v>9502921</v>
      </c>
      <c r="J37" s="12">
        <v>6980444</v>
      </c>
      <c r="K37" s="12">
        <v>2522477</v>
      </c>
      <c r="L37" s="12">
        <v>1168</v>
      </c>
      <c r="M37" s="12">
        <v>916112</v>
      </c>
      <c r="N37" s="4">
        <v>47</v>
      </c>
      <c r="O37" s="213">
        <v>16</v>
      </c>
    </row>
    <row r="38" spans="1:15" s="4" customFormat="1" ht="9.75" customHeight="1">
      <c r="A38" s="7">
        <v>17</v>
      </c>
      <c r="B38" s="3" t="s">
        <v>76</v>
      </c>
      <c r="C38" s="3"/>
      <c r="D38" s="11">
        <v>752016</v>
      </c>
      <c r="E38" s="12">
        <v>422823</v>
      </c>
      <c r="F38" s="12">
        <v>2165382</v>
      </c>
      <c r="G38" s="12">
        <v>17776492</v>
      </c>
      <c r="H38" s="12">
        <v>697</v>
      </c>
      <c r="I38" s="12">
        <v>14682061</v>
      </c>
      <c r="J38" s="12">
        <v>8348723</v>
      </c>
      <c r="K38" s="12">
        <v>6333338</v>
      </c>
      <c r="L38" s="12">
        <v>1332</v>
      </c>
      <c r="M38" s="12">
        <v>2010296</v>
      </c>
      <c r="N38" s="4">
        <v>79</v>
      </c>
      <c r="O38" s="213">
        <v>17</v>
      </c>
    </row>
    <row r="39" spans="1:15" s="4" customFormat="1" ht="9.75" customHeight="1">
      <c r="A39" s="7">
        <v>18</v>
      </c>
      <c r="B39" s="3" t="s">
        <v>77</v>
      </c>
      <c r="C39" s="3"/>
      <c r="D39" s="11">
        <v>514633</v>
      </c>
      <c r="E39" s="12">
        <v>895229</v>
      </c>
      <c r="F39" s="12">
        <v>4521076</v>
      </c>
      <c r="G39" s="12">
        <v>33552263</v>
      </c>
      <c r="H39" s="12">
        <v>1102</v>
      </c>
      <c r="I39" s="12">
        <v>30263645</v>
      </c>
      <c r="J39" s="12">
        <v>20283830</v>
      </c>
      <c r="K39" s="12">
        <v>9979815</v>
      </c>
      <c r="L39" s="12">
        <v>2248</v>
      </c>
      <c r="M39" s="12">
        <v>2399048</v>
      </c>
      <c r="N39" s="4">
        <v>79</v>
      </c>
      <c r="O39" s="213">
        <v>18</v>
      </c>
    </row>
    <row r="40" spans="1:15" s="4" customFormat="1" ht="9.75" customHeight="1">
      <c r="A40" s="7">
        <v>19</v>
      </c>
      <c r="B40" s="3" t="s">
        <v>78</v>
      </c>
      <c r="C40" s="3"/>
      <c r="D40" s="11" t="s">
        <v>348</v>
      </c>
      <c r="E40" s="12">
        <v>957120</v>
      </c>
      <c r="F40" s="12">
        <v>1316120</v>
      </c>
      <c r="G40" s="12">
        <v>29707780</v>
      </c>
      <c r="H40" s="12">
        <v>1006</v>
      </c>
      <c r="I40" s="12">
        <v>27471865</v>
      </c>
      <c r="J40" s="12">
        <v>12177756</v>
      </c>
      <c r="K40" s="12">
        <v>15294109</v>
      </c>
      <c r="L40" s="12">
        <v>2080</v>
      </c>
      <c r="M40" s="12">
        <v>1658834</v>
      </c>
      <c r="N40" s="4">
        <v>56</v>
      </c>
      <c r="O40" s="213">
        <v>19</v>
      </c>
    </row>
    <row r="41" spans="1:15" s="4" customFormat="1" ht="9.75" customHeight="1">
      <c r="A41" s="7">
        <v>20</v>
      </c>
      <c r="B41" s="3" t="s">
        <v>79</v>
      </c>
      <c r="C41" s="3"/>
      <c r="D41" s="11">
        <v>442052</v>
      </c>
      <c r="E41" s="12">
        <v>578067</v>
      </c>
      <c r="F41" s="12">
        <v>1553664</v>
      </c>
      <c r="G41" s="12">
        <v>18323976</v>
      </c>
      <c r="H41" s="12">
        <v>640</v>
      </c>
      <c r="I41" s="12">
        <v>16313915</v>
      </c>
      <c r="J41" s="12">
        <v>9309579</v>
      </c>
      <c r="K41" s="12">
        <v>7004336</v>
      </c>
      <c r="L41" s="12">
        <v>1337</v>
      </c>
      <c r="M41" s="12">
        <v>1124409</v>
      </c>
      <c r="N41" s="4">
        <v>39</v>
      </c>
      <c r="O41" s="213">
        <v>20</v>
      </c>
    </row>
    <row r="42" spans="1:15" s="4" customFormat="1" ht="9.75" customHeight="1">
      <c r="A42" s="7">
        <v>21</v>
      </c>
      <c r="B42" s="3" t="s">
        <v>80</v>
      </c>
      <c r="C42" s="3"/>
      <c r="D42" s="11">
        <v>740231</v>
      </c>
      <c r="E42" s="12">
        <v>635642</v>
      </c>
      <c r="F42" s="12">
        <v>3326058</v>
      </c>
      <c r="G42" s="12">
        <v>26066589</v>
      </c>
      <c r="H42" s="12">
        <v>886</v>
      </c>
      <c r="I42" s="12">
        <v>23877558</v>
      </c>
      <c r="J42" s="12">
        <v>14157184</v>
      </c>
      <c r="K42" s="12">
        <v>9720374</v>
      </c>
      <c r="L42" s="12">
        <v>1848</v>
      </c>
      <c r="M42" s="12">
        <v>972545</v>
      </c>
      <c r="N42" s="4">
        <v>33</v>
      </c>
      <c r="O42" s="213">
        <v>21</v>
      </c>
    </row>
    <row r="43" spans="1:15" s="4" customFormat="1" ht="9.75" customHeight="1">
      <c r="A43" s="7">
        <v>22</v>
      </c>
      <c r="B43" s="3" t="s">
        <v>81</v>
      </c>
      <c r="C43" s="3"/>
      <c r="D43" s="11" t="s">
        <v>348</v>
      </c>
      <c r="E43" s="12">
        <v>544522</v>
      </c>
      <c r="F43" s="12">
        <v>4602171</v>
      </c>
      <c r="G43" s="12">
        <v>38084269</v>
      </c>
      <c r="H43" s="12">
        <v>1039</v>
      </c>
      <c r="I43" s="12">
        <v>33414839</v>
      </c>
      <c r="J43" s="12">
        <v>25613503</v>
      </c>
      <c r="K43" s="12">
        <v>7801336</v>
      </c>
      <c r="L43" s="12">
        <v>2050</v>
      </c>
      <c r="M43" s="12">
        <v>3826723</v>
      </c>
      <c r="N43" s="4">
        <v>104</v>
      </c>
      <c r="O43" s="213">
        <v>22</v>
      </c>
    </row>
    <row r="44" spans="1:15" s="4" customFormat="1" ht="9.75" customHeight="1">
      <c r="A44" s="7">
        <v>23</v>
      </c>
      <c r="B44" s="3" t="s">
        <v>82</v>
      </c>
      <c r="C44" s="3"/>
      <c r="D44" s="11" t="s">
        <v>348</v>
      </c>
      <c r="E44" s="12">
        <v>3281577</v>
      </c>
      <c r="F44" s="12">
        <v>5573524</v>
      </c>
      <c r="G44" s="12">
        <v>37039771</v>
      </c>
      <c r="H44" s="12">
        <v>865</v>
      </c>
      <c r="I44" s="12">
        <v>32600798</v>
      </c>
      <c r="J44" s="12">
        <v>19707399</v>
      </c>
      <c r="K44" s="12">
        <v>12893399</v>
      </c>
      <c r="L44" s="12">
        <v>1670</v>
      </c>
      <c r="M44" s="12">
        <v>3292476</v>
      </c>
      <c r="N44" s="4">
        <v>77</v>
      </c>
      <c r="O44" s="213">
        <v>23</v>
      </c>
    </row>
    <row r="45" spans="1:15" s="4" customFormat="1" ht="9.75" customHeight="1">
      <c r="A45" s="7">
        <v>24</v>
      </c>
      <c r="B45" s="3" t="s">
        <v>83</v>
      </c>
      <c r="C45" s="3"/>
      <c r="D45" s="11">
        <v>384913</v>
      </c>
      <c r="E45" s="12">
        <v>379698</v>
      </c>
      <c r="F45" s="12">
        <v>1592396</v>
      </c>
      <c r="G45" s="12">
        <v>11687827</v>
      </c>
      <c r="H45" s="12">
        <v>717</v>
      </c>
      <c r="I45" s="12">
        <v>10103734</v>
      </c>
      <c r="J45" s="12">
        <v>5725331</v>
      </c>
      <c r="K45" s="12">
        <v>4378403</v>
      </c>
      <c r="L45" s="12">
        <v>1501</v>
      </c>
      <c r="M45" s="12">
        <v>762344</v>
      </c>
      <c r="N45" s="4">
        <v>47</v>
      </c>
      <c r="O45" s="213">
        <v>24</v>
      </c>
    </row>
    <row r="46" spans="1:15" s="4" customFormat="1" ht="9.75" customHeight="1">
      <c r="A46" s="7">
        <v>25</v>
      </c>
      <c r="B46" s="3" t="s">
        <v>84</v>
      </c>
      <c r="C46" s="3"/>
      <c r="D46" s="11" t="s">
        <v>348</v>
      </c>
      <c r="E46" s="12">
        <v>708925</v>
      </c>
      <c r="F46" s="12">
        <v>2472163</v>
      </c>
      <c r="G46" s="12">
        <v>12980131</v>
      </c>
      <c r="H46" s="12">
        <v>500</v>
      </c>
      <c r="I46" s="12">
        <v>11995631</v>
      </c>
      <c r="J46" s="12">
        <v>7070341</v>
      </c>
      <c r="K46" s="12">
        <v>4925290</v>
      </c>
      <c r="L46" s="12">
        <v>1110</v>
      </c>
      <c r="M46" s="12">
        <v>666679</v>
      </c>
      <c r="N46" s="4">
        <v>26</v>
      </c>
      <c r="O46" s="213">
        <v>25</v>
      </c>
    </row>
    <row r="47" spans="1:15" s="4" customFormat="1" ht="9.75" customHeight="1">
      <c r="A47" s="7">
        <v>26</v>
      </c>
      <c r="B47" s="3" t="s">
        <v>85</v>
      </c>
      <c r="C47" s="3"/>
      <c r="D47" s="11" t="s">
        <v>348</v>
      </c>
      <c r="E47" s="12">
        <v>367628</v>
      </c>
      <c r="F47" s="12">
        <v>2014980</v>
      </c>
      <c r="G47" s="12">
        <v>12357363</v>
      </c>
      <c r="H47" s="12">
        <v>645</v>
      </c>
      <c r="I47" s="12">
        <v>11038942</v>
      </c>
      <c r="J47" s="12">
        <v>6301605</v>
      </c>
      <c r="K47" s="12">
        <v>4737337</v>
      </c>
      <c r="L47" s="12">
        <v>1319</v>
      </c>
      <c r="M47" s="12">
        <v>1065740</v>
      </c>
      <c r="N47" s="4">
        <v>56</v>
      </c>
      <c r="O47" s="213">
        <v>26</v>
      </c>
    </row>
    <row r="48" spans="1:15" s="4" customFormat="1" ht="9.75" customHeight="1">
      <c r="A48" s="7">
        <v>27</v>
      </c>
      <c r="B48" s="3" t="s">
        <v>86</v>
      </c>
      <c r="C48" s="3"/>
      <c r="D48" s="11" t="s">
        <v>348</v>
      </c>
      <c r="E48" s="12">
        <v>413223</v>
      </c>
      <c r="F48" s="12">
        <v>1306504</v>
      </c>
      <c r="G48" s="12">
        <v>19922959</v>
      </c>
      <c r="H48" s="12">
        <v>849</v>
      </c>
      <c r="I48" s="12">
        <v>19074248</v>
      </c>
      <c r="J48" s="12">
        <v>11318040</v>
      </c>
      <c r="K48" s="12">
        <v>7756208</v>
      </c>
      <c r="L48" s="12">
        <v>1953</v>
      </c>
      <c r="M48" s="12">
        <v>648711</v>
      </c>
      <c r="N48" s="4">
        <v>28</v>
      </c>
      <c r="O48" s="213">
        <v>27</v>
      </c>
    </row>
    <row r="49" spans="1:15" s="4" customFormat="1" ht="9.75" customHeight="1">
      <c r="A49" s="7">
        <v>28</v>
      </c>
      <c r="B49" s="3" t="s">
        <v>72</v>
      </c>
      <c r="C49" s="3"/>
      <c r="D49" s="11">
        <v>1530496</v>
      </c>
      <c r="E49" s="12">
        <v>1252335</v>
      </c>
      <c r="F49" s="12">
        <v>10784211</v>
      </c>
      <c r="G49" s="12">
        <v>109490975</v>
      </c>
      <c r="H49" s="12">
        <v>1588</v>
      </c>
      <c r="I49" s="12">
        <v>90044070</v>
      </c>
      <c r="J49" s="12">
        <v>53165356</v>
      </c>
      <c r="K49" s="12">
        <v>36878714</v>
      </c>
      <c r="L49" s="12">
        <v>2699</v>
      </c>
      <c r="M49" s="12">
        <v>12360450</v>
      </c>
      <c r="N49" s="4">
        <v>179</v>
      </c>
      <c r="O49" s="213">
        <v>28</v>
      </c>
    </row>
    <row r="50" spans="1:15" s="4" customFormat="1" ht="9.75" customHeight="1">
      <c r="A50" s="7">
        <v>29</v>
      </c>
      <c r="B50" s="3" t="s">
        <v>87</v>
      </c>
      <c r="C50" s="3"/>
      <c r="D50" s="11">
        <v>406730</v>
      </c>
      <c r="E50" s="12">
        <v>548201</v>
      </c>
      <c r="F50" s="12">
        <v>1133149</v>
      </c>
      <c r="G50" s="12">
        <v>15300596</v>
      </c>
      <c r="H50" s="12">
        <v>754</v>
      </c>
      <c r="I50" s="12">
        <v>13003074</v>
      </c>
      <c r="J50" s="12">
        <v>7362434</v>
      </c>
      <c r="K50" s="12">
        <v>5640640</v>
      </c>
      <c r="L50" s="12">
        <v>1528</v>
      </c>
      <c r="M50" s="12">
        <v>1570851</v>
      </c>
      <c r="N50" s="4">
        <v>77</v>
      </c>
      <c r="O50" s="213">
        <v>29</v>
      </c>
    </row>
    <row r="51" spans="1:15" s="4" customFormat="1" ht="9.75" customHeight="1">
      <c r="A51" s="7">
        <v>30</v>
      </c>
      <c r="B51" s="3" t="s">
        <v>88</v>
      </c>
      <c r="C51" s="3"/>
      <c r="D51" s="11">
        <v>651744</v>
      </c>
      <c r="E51" s="12">
        <v>736547</v>
      </c>
      <c r="F51" s="12">
        <v>3030418</v>
      </c>
      <c r="G51" s="12">
        <v>25237410</v>
      </c>
      <c r="H51" s="12">
        <v>982</v>
      </c>
      <c r="I51" s="12">
        <v>23520848</v>
      </c>
      <c r="J51" s="12">
        <v>18512764</v>
      </c>
      <c r="K51" s="12">
        <v>5008084</v>
      </c>
      <c r="L51" s="12">
        <v>2154</v>
      </c>
      <c r="M51" s="12">
        <v>763730</v>
      </c>
      <c r="N51" s="4">
        <v>30</v>
      </c>
      <c r="O51" s="213">
        <v>30</v>
      </c>
    </row>
    <row r="52" spans="1:15" s="4" customFormat="1" ht="9.75" customHeight="1">
      <c r="A52" s="7">
        <v>31</v>
      </c>
      <c r="B52" s="3" t="s">
        <v>73</v>
      </c>
      <c r="C52" s="3"/>
      <c r="D52" s="11">
        <v>1540085</v>
      </c>
      <c r="E52" s="12">
        <v>945055</v>
      </c>
      <c r="F52" s="12">
        <v>3291720</v>
      </c>
      <c r="G52" s="12">
        <v>37621012</v>
      </c>
      <c r="H52" s="12">
        <v>700</v>
      </c>
      <c r="I52" s="12">
        <v>34137147</v>
      </c>
      <c r="J52" s="12">
        <v>20506179</v>
      </c>
      <c r="K52" s="12">
        <v>13630968</v>
      </c>
      <c r="L52" s="12">
        <v>1509</v>
      </c>
      <c r="M52" s="12">
        <v>1423788</v>
      </c>
      <c r="N52" s="4">
        <v>26</v>
      </c>
      <c r="O52" s="213">
        <v>31</v>
      </c>
    </row>
    <row r="53" spans="1:15" s="4" customFormat="1" ht="9.75" customHeight="1">
      <c r="A53" s="7">
        <v>32</v>
      </c>
      <c r="B53" s="3" t="s">
        <v>89</v>
      </c>
      <c r="C53" s="3"/>
      <c r="D53" s="11">
        <v>931123</v>
      </c>
      <c r="E53" s="12">
        <v>760043</v>
      </c>
      <c r="F53" s="12">
        <v>2418719</v>
      </c>
      <c r="G53" s="12">
        <v>28603933</v>
      </c>
      <c r="H53" s="12">
        <v>1033</v>
      </c>
      <c r="I53" s="12">
        <v>24939506</v>
      </c>
      <c r="J53" s="12">
        <v>11507811</v>
      </c>
      <c r="K53" s="12">
        <v>13431695</v>
      </c>
      <c r="L53" s="12">
        <v>2004</v>
      </c>
      <c r="M53" s="12">
        <v>1732355</v>
      </c>
      <c r="N53" s="4">
        <v>63</v>
      </c>
      <c r="O53" s="213">
        <v>32</v>
      </c>
    </row>
    <row r="54" spans="1:15" s="4" customFormat="1" ht="9.75" customHeight="1">
      <c r="A54" s="7">
        <v>33</v>
      </c>
      <c r="B54" s="3" t="s">
        <v>90</v>
      </c>
      <c r="C54" s="3"/>
      <c r="D54" s="11">
        <v>1082363</v>
      </c>
      <c r="E54" s="12">
        <v>861140</v>
      </c>
      <c r="F54" s="12">
        <v>1747981</v>
      </c>
      <c r="G54" s="12">
        <v>24241364</v>
      </c>
      <c r="H54" s="12">
        <v>697</v>
      </c>
      <c r="I54" s="12">
        <v>21650126</v>
      </c>
      <c r="J54" s="12">
        <v>10497124</v>
      </c>
      <c r="K54" s="12">
        <v>11153002</v>
      </c>
      <c r="L54" s="12">
        <v>1494</v>
      </c>
      <c r="M54" s="12">
        <v>953271</v>
      </c>
      <c r="N54" s="4">
        <v>27</v>
      </c>
      <c r="O54" s="213">
        <v>33</v>
      </c>
    </row>
    <row r="55" spans="1:15" s="4" customFormat="1" ht="9.75" customHeight="1">
      <c r="A55" s="7">
        <v>34</v>
      </c>
      <c r="B55" s="3" t="s">
        <v>91</v>
      </c>
      <c r="C55" s="3"/>
      <c r="D55" s="11">
        <v>1140985</v>
      </c>
      <c r="E55" s="12">
        <v>437065</v>
      </c>
      <c r="F55" s="12">
        <v>2563517</v>
      </c>
      <c r="G55" s="12">
        <v>24369633</v>
      </c>
      <c r="H55" s="12">
        <v>852</v>
      </c>
      <c r="I55" s="12">
        <v>21407379</v>
      </c>
      <c r="J55" s="12">
        <v>12797600</v>
      </c>
      <c r="K55" s="12">
        <v>8609779</v>
      </c>
      <c r="L55" s="12">
        <v>1786</v>
      </c>
      <c r="M55" s="12">
        <v>1321101</v>
      </c>
      <c r="N55" s="4">
        <v>46</v>
      </c>
      <c r="O55" s="213">
        <v>34</v>
      </c>
    </row>
    <row r="56" spans="1:15" s="4" customFormat="1" ht="9.75" customHeight="1">
      <c r="A56" s="7">
        <v>35</v>
      </c>
      <c r="B56" s="14" t="s">
        <v>4</v>
      </c>
      <c r="C56" s="14"/>
      <c r="D56" s="16">
        <f>SUM(D36:D55)</f>
        <v>12068939</v>
      </c>
      <c r="E56" s="17">
        <f>SUM(E36:E55)</f>
        <v>16387083</v>
      </c>
      <c r="F56" s="17">
        <f aca="true" t="shared" si="4" ref="F56:M56">SUM(F36:F55)</f>
        <v>57871761</v>
      </c>
      <c r="G56" s="17">
        <f t="shared" si="4"/>
        <v>547656428</v>
      </c>
      <c r="H56" s="17">
        <v>899</v>
      </c>
      <c r="I56" s="17">
        <f t="shared" si="4"/>
        <v>480361463</v>
      </c>
      <c r="J56" s="17">
        <f t="shared" si="4"/>
        <v>284003382</v>
      </c>
      <c r="K56" s="17">
        <f t="shared" si="4"/>
        <v>196358081</v>
      </c>
      <c r="L56" s="17">
        <v>1804</v>
      </c>
      <c r="M56" s="17">
        <f t="shared" si="4"/>
        <v>40361808</v>
      </c>
      <c r="N56" s="17">
        <v>66</v>
      </c>
      <c r="O56" s="213">
        <v>35</v>
      </c>
    </row>
    <row r="57" spans="1:15" s="4" customFormat="1" ht="9.75" customHeight="1">
      <c r="A57" s="7">
        <v>36</v>
      </c>
      <c r="B57" s="20" t="s">
        <v>62</v>
      </c>
      <c r="C57" s="20"/>
      <c r="D57" s="16">
        <f>D34+D56</f>
        <v>13141535</v>
      </c>
      <c r="E57" s="17">
        <f>E34+E56</f>
        <v>28121651</v>
      </c>
      <c r="F57" s="17">
        <f>F34+F56</f>
        <v>122138464</v>
      </c>
      <c r="G57" s="17">
        <f>G34+G56</f>
        <v>1776620788</v>
      </c>
      <c r="H57" s="17">
        <v>1994</v>
      </c>
      <c r="I57" s="17">
        <f>I34+I56</f>
        <v>1617591040</v>
      </c>
      <c r="J57" s="17">
        <f>J34+J56</f>
        <v>521102287</v>
      </c>
      <c r="K57" s="17">
        <f>K34+K56</f>
        <v>1096488753</v>
      </c>
      <c r="L57" s="17">
        <v>3967</v>
      </c>
      <c r="M57" s="17">
        <f>M34+M56</f>
        <v>89236611</v>
      </c>
      <c r="N57" s="17">
        <v>100</v>
      </c>
      <c r="O57" s="213">
        <v>36</v>
      </c>
    </row>
    <row r="58" spans="1:15" s="4" customFormat="1" ht="6.75" customHeight="1">
      <c r="A58" s="7"/>
      <c r="B58" s="20"/>
      <c r="C58" s="20"/>
      <c r="D58" s="17"/>
      <c r="E58" s="17"/>
      <c r="F58" s="17"/>
      <c r="G58" s="17"/>
      <c r="H58" s="17"/>
      <c r="I58" s="17"/>
      <c r="J58" s="17"/>
      <c r="K58" s="17"/>
      <c r="L58" s="17"/>
      <c r="M58" s="17"/>
      <c r="N58" s="17"/>
      <c r="O58" s="213"/>
    </row>
    <row r="59" spans="1:15" s="6" customFormat="1" ht="11.25" customHeight="1">
      <c r="A59" s="216"/>
      <c r="B59" s="90"/>
      <c r="C59" s="90"/>
      <c r="D59" s="90"/>
      <c r="E59" s="90"/>
      <c r="F59" s="90"/>
      <c r="H59" s="85" t="s">
        <v>6</v>
      </c>
      <c r="I59" s="90" t="s">
        <v>92</v>
      </c>
      <c r="J59" s="114"/>
      <c r="K59" s="114"/>
      <c r="L59" s="90"/>
      <c r="M59" s="90"/>
      <c r="O59" s="216"/>
    </row>
    <row r="60" spans="1:15" s="4" customFormat="1" ht="7.5" customHeight="1">
      <c r="A60" s="7" t="s">
        <v>8</v>
      </c>
      <c r="B60" s="8" t="s">
        <v>9</v>
      </c>
      <c r="C60" s="8"/>
      <c r="D60" s="10"/>
      <c r="E60" s="9"/>
      <c r="F60" s="9"/>
      <c r="G60" s="9"/>
      <c r="H60" s="9"/>
      <c r="I60" s="9"/>
      <c r="J60" s="9"/>
      <c r="K60" s="9"/>
      <c r="L60" s="9"/>
      <c r="M60" s="9"/>
      <c r="O60" s="213" t="s">
        <v>8</v>
      </c>
    </row>
    <row r="61" spans="1:15" s="4" customFormat="1" ht="9.75" customHeight="1">
      <c r="A61" s="7">
        <v>37</v>
      </c>
      <c r="B61" s="3" t="s">
        <v>93</v>
      </c>
      <c r="C61" s="3"/>
      <c r="D61" s="11">
        <v>1077426</v>
      </c>
      <c r="E61" s="12">
        <v>660188</v>
      </c>
      <c r="F61" s="12">
        <v>3672147</v>
      </c>
      <c r="G61" s="12">
        <v>9594774</v>
      </c>
      <c r="H61" s="12">
        <v>807</v>
      </c>
      <c r="I61" s="12">
        <v>7332746</v>
      </c>
      <c r="J61" s="12">
        <v>2192693</v>
      </c>
      <c r="K61" s="12">
        <v>5140053</v>
      </c>
      <c r="L61" s="12">
        <v>1308</v>
      </c>
      <c r="M61" s="12">
        <v>916187</v>
      </c>
      <c r="N61" s="4">
        <v>77</v>
      </c>
      <c r="O61" s="213">
        <v>37</v>
      </c>
    </row>
    <row r="62" spans="1:15" s="4" customFormat="1" ht="9.75" customHeight="1">
      <c r="A62" s="7">
        <v>38</v>
      </c>
      <c r="B62" s="3" t="s">
        <v>94</v>
      </c>
      <c r="C62" s="3"/>
      <c r="D62" s="11">
        <v>589400</v>
      </c>
      <c r="E62" s="12">
        <v>373669</v>
      </c>
      <c r="F62" s="12">
        <v>208687</v>
      </c>
      <c r="G62" s="12">
        <v>7116884</v>
      </c>
      <c r="H62" s="12">
        <v>866</v>
      </c>
      <c r="I62" s="12">
        <v>5585694</v>
      </c>
      <c r="J62" s="12">
        <v>880344</v>
      </c>
      <c r="K62" s="12">
        <v>4705350</v>
      </c>
      <c r="L62" s="12">
        <v>1640</v>
      </c>
      <c r="M62" s="12">
        <v>645067</v>
      </c>
      <c r="N62" s="4">
        <v>78</v>
      </c>
      <c r="O62" s="213">
        <v>38</v>
      </c>
    </row>
    <row r="63" spans="1:15" s="4" customFormat="1" ht="9.75" customHeight="1">
      <c r="A63" s="7">
        <v>39</v>
      </c>
      <c r="B63" s="3" t="s">
        <v>95</v>
      </c>
      <c r="C63" s="3"/>
      <c r="D63" s="11" t="s">
        <v>348</v>
      </c>
      <c r="E63" s="12">
        <v>654073</v>
      </c>
      <c r="F63" s="12">
        <v>362761</v>
      </c>
      <c r="G63" s="12">
        <v>5818040</v>
      </c>
      <c r="H63" s="12">
        <v>742</v>
      </c>
      <c r="I63" s="12">
        <v>4979822</v>
      </c>
      <c r="J63" s="12">
        <v>1357249</v>
      </c>
      <c r="K63" s="12">
        <v>3622573</v>
      </c>
      <c r="L63" s="12">
        <v>1440</v>
      </c>
      <c r="M63" s="12">
        <v>316753</v>
      </c>
      <c r="N63" s="4">
        <v>40</v>
      </c>
      <c r="O63" s="213">
        <v>39</v>
      </c>
    </row>
    <row r="64" spans="1:15" s="4" customFormat="1" ht="9.75" customHeight="1">
      <c r="A64" s="7">
        <v>40</v>
      </c>
      <c r="B64" s="14" t="s">
        <v>4</v>
      </c>
      <c r="C64" s="14"/>
      <c r="D64" s="16">
        <f>SUM(D61:D63)</f>
        <v>1666826</v>
      </c>
      <c r="E64" s="17">
        <f>SUM(E61:E63)</f>
        <v>1687930</v>
      </c>
      <c r="F64" s="17">
        <f aca="true" t="shared" si="5" ref="F64:M64">SUM(F61:F63)</f>
        <v>4243595</v>
      </c>
      <c r="G64" s="17">
        <f t="shared" si="5"/>
        <v>22529698</v>
      </c>
      <c r="H64" s="17">
        <v>806</v>
      </c>
      <c r="I64" s="17">
        <f t="shared" si="5"/>
        <v>17898262</v>
      </c>
      <c r="J64" s="17">
        <f t="shared" si="5"/>
        <v>4430286</v>
      </c>
      <c r="K64" s="17">
        <f t="shared" si="5"/>
        <v>13467976</v>
      </c>
      <c r="L64" s="17">
        <v>1435</v>
      </c>
      <c r="M64" s="17">
        <f t="shared" si="5"/>
        <v>1878007</v>
      </c>
      <c r="N64" s="17">
        <v>67</v>
      </c>
      <c r="O64" s="213">
        <v>40</v>
      </c>
    </row>
    <row r="65" spans="1:15" s="4" customFormat="1" ht="6" customHeight="1">
      <c r="A65" s="7"/>
      <c r="B65" s="2"/>
      <c r="C65" s="2"/>
      <c r="D65" s="16"/>
      <c r="E65" s="24"/>
      <c r="F65" s="24"/>
      <c r="G65" s="24"/>
      <c r="H65" s="13"/>
      <c r="I65" s="24"/>
      <c r="J65" s="24"/>
      <c r="K65" s="24"/>
      <c r="L65" s="24"/>
      <c r="M65" s="24"/>
      <c r="O65" s="213"/>
    </row>
    <row r="66" spans="1:15" s="4" customFormat="1" ht="9.75" customHeight="1">
      <c r="A66" s="7" t="s">
        <v>8</v>
      </c>
      <c r="B66" s="8" t="s">
        <v>25</v>
      </c>
      <c r="C66" s="8"/>
      <c r="D66" s="30"/>
      <c r="E66" s="9"/>
      <c r="F66" s="9"/>
      <c r="G66" s="9"/>
      <c r="H66" s="9"/>
      <c r="I66" s="9"/>
      <c r="J66" s="9"/>
      <c r="K66" s="9"/>
      <c r="L66" s="9"/>
      <c r="M66" s="9"/>
      <c r="O66" s="213" t="s">
        <v>8</v>
      </c>
    </row>
    <row r="67" spans="1:15" s="4" customFormat="1" ht="9.75" customHeight="1">
      <c r="A67" s="7">
        <v>41</v>
      </c>
      <c r="B67" s="3" t="s">
        <v>96</v>
      </c>
      <c r="C67" s="3"/>
      <c r="D67" s="11">
        <v>776967</v>
      </c>
      <c r="E67" s="12">
        <v>483099</v>
      </c>
      <c r="F67" s="12">
        <v>731347</v>
      </c>
      <c r="G67" s="12">
        <v>14402699</v>
      </c>
      <c r="H67" s="12">
        <v>607</v>
      </c>
      <c r="I67" s="12">
        <v>12598630</v>
      </c>
      <c r="J67" s="12">
        <v>7384672</v>
      </c>
      <c r="K67" s="12">
        <v>5213958</v>
      </c>
      <c r="L67" s="12">
        <v>1285</v>
      </c>
      <c r="M67" s="12">
        <v>723214</v>
      </c>
      <c r="N67" s="4">
        <v>30</v>
      </c>
      <c r="O67" s="213">
        <v>41</v>
      </c>
    </row>
    <row r="68" spans="1:15" s="4" customFormat="1" ht="9.75" customHeight="1">
      <c r="A68" s="7">
        <v>42</v>
      </c>
      <c r="B68" s="3" t="s">
        <v>97</v>
      </c>
      <c r="C68" s="3"/>
      <c r="D68" s="11">
        <v>306612</v>
      </c>
      <c r="E68" s="12">
        <v>260820</v>
      </c>
      <c r="F68" s="12">
        <v>370032</v>
      </c>
      <c r="G68" s="12">
        <v>7664256</v>
      </c>
      <c r="H68" s="12">
        <v>478</v>
      </c>
      <c r="I68" s="12">
        <v>7052915</v>
      </c>
      <c r="J68" s="12">
        <v>2860301</v>
      </c>
      <c r="K68" s="12">
        <v>4192614</v>
      </c>
      <c r="L68" s="12">
        <v>1146</v>
      </c>
      <c r="M68" s="12">
        <v>92607</v>
      </c>
      <c r="N68" s="4">
        <v>6</v>
      </c>
      <c r="O68" s="213">
        <v>42</v>
      </c>
    </row>
    <row r="69" spans="1:15" s="4" customFormat="1" ht="9.75" customHeight="1">
      <c r="A69" s="7">
        <v>43</v>
      </c>
      <c r="B69" s="3" t="s">
        <v>98</v>
      </c>
      <c r="C69" s="3"/>
      <c r="D69" s="11">
        <v>633921</v>
      </c>
      <c r="E69" s="12">
        <v>717368</v>
      </c>
      <c r="F69" s="12">
        <v>1045725</v>
      </c>
      <c r="G69" s="12">
        <v>17116595</v>
      </c>
      <c r="H69" s="12">
        <v>678</v>
      </c>
      <c r="I69" s="12">
        <v>13740569</v>
      </c>
      <c r="J69" s="12">
        <v>7398677</v>
      </c>
      <c r="K69" s="12">
        <v>6341892</v>
      </c>
      <c r="L69" s="12">
        <v>1269</v>
      </c>
      <c r="M69" s="12">
        <v>2514188</v>
      </c>
      <c r="N69" s="4">
        <v>100</v>
      </c>
      <c r="O69" s="213">
        <v>43</v>
      </c>
    </row>
    <row r="70" spans="1:15" s="4" customFormat="1" ht="9.75" customHeight="1">
      <c r="A70" s="7">
        <v>44</v>
      </c>
      <c r="B70" s="3" t="s">
        <v>93</v>
      </c>
      <c r="C70" s="3"/>
      <c r="D70" s="11">
        <v>670000</v>
      </c>
      <c r="E70" s="12">
        <v>881426</v>
      </c>
      <c r="F70" s="12">
        <v>3526544</v>
      </c>
      <c r="G70" s="12">
        <v>27719770</v>
      </c>
      <c r="H70" s="12">
        <v>841</v>
      </c>
      <c r="I70" s="12">
        <v>26302101</v>
      </c>
      <c r="J70" s="12">
        <v>21164482</v>
      </c>
      <c r="K70" s="12">
        <v>5137619</v>
      </c>
      <c r="L70" s="12">
        <v>1894</v>
      </c>
      <c r="M70" s="12">
        <v>538716</v>
      </c>
      <c r="N70" s="4">
        <v>16</v>
      </c>
      <c r="O70" s="213">
        <v>44</v>
      </c>
    </row>
    <row r="71" spans="1:15" s="4" customFormat="1" ht="9.75" customHeight="1">
      <c r="A71" s="7">
        <v>45</v>
      </c>
      <c r="B71" s="3" t="s">
        <v>94</v>
      </c>
      <c r="C71" s="3"/>
      <c r="D71" s="11" t="s">
        <v>348</v>
      </c>
      <c r="E71" s="12">
        <v>544601</v>
      </c>
      <c r="F71" s="12">
        <v>634427</v>
      </c>
      <c r="G71" s="12">
        <v>16581907</v>
      </c>
      <c r="H71" s="12">
        <v>438</v>
      </c>
      <c r="I71" s="12">
        <v>15259547</v>
      </c>
      <c r="J71" s="12">
        <v>5271178</v>
      </c>
      <c r="K71" s="12">
        <v>9988369</v>
      </c>
      <c r="L71" s="12">
        <v>994</v>
      </c>
      <c r="M71" s="12">
        <v>970889</v>
      </c>
      <c r="N71" s="4">
        <v>26</v>
      </c>
      <c r="O71" s="213">
        <v>45</v>
      </c>
    </row>
    <row r="72" spans="1:15" s="4" customFormat="1" ht="9.75" customHeight="1">
      <c r="A72" s="7">
        <v>46</v>
      </c>
      <c r="B72" s="3" t="s">
        <v>99</v>
      </c>
      <c r="C72" s="3"/>
      <c r="D72" s="11">
        <v>589275</v>
      </c>
      <c r="E72" s="12">
        <v>205011</v>
      </c>
      <c r="F72" s="12">
        <v>525820</v>
      </c>
      <c r="G72" s="12">
        <v>6185355</v>
      </c>
      <c r="H72" s="12">
        <v>410</v>
      </c>
      <c r="I72" s="12">
        <v>5050889</v>
      </c>
      <c r="J72" s="12">
        <v>2657849</v>
      </c>
      <c r="K72" s="12">
        <v>2393040</v>
      </c>
      <c r="L72" s="12">
        <v>832</v>
      </c>
      <c r="M72" s="12">
        <v>365075</v>
      </c>
      <c r="N72" s="4">
        <v>24</v>
      </c>
      <c r="O72" s="213">
        <v>46</v>
      </c>
    </row>
    <row r="73" spans="1:15" s="4" customFormat="1" ht="9.75" customHeight="1">
      <c r="A73" s="7">
        <v>47</v>
      </c>
      <c r="B73" s="3" t="s">
        <v>100</v>
      </c>
      <c r="C73" s="3"/>
      <c r="D73" s="11" t="s">
        <v>348</v>
      </c>
      <c r="E73" s="12">
        <v>665492</v>
      </c>
      <c r="F73" s="12">
        <v>995203</v>
      </c>
      <c r="G73" s="12">
        <v>12122707</v>
      </c>
      <c r="H73" s="12">
        <v>489</v>
      </c>
      <c r="I73" s="12">
        <v>11339438</v>
      </c>
      <c r="J73" s="12">
        <v>6136095</v>
      </c>
      <c r="K73" s="12">
        <v>5203343</v>
      </c>
      <c r="L73" s="12">
        <v>1125</v>
      </c>
      <c r="M73" s="12">
        <v>365286</v>
      </c>
      <c r="N73" s="4">
        <v>15</v>
      </c>
      <c r="O73" s="213">
        <v>47</v>
      </c>
    </row>
    <row r="74" spans="1:15" s="4" customFormat="1" ht="9.75" customHeight="1">
      <c r="A74" s="7">
        <v>48</v>
      </c>
      <c r="B74" s="3" t="s">
        <v>101</v>
      </c>
      <c r="C74" s="3"/>
      <c r="D74" s="11">
        <v>720788</v>
      </c>
      <c r="E74" s="12">
        <v>445495</v>
      </c>
      <c r="F74" s="12">
        <v>2970742</v>
      </c>
      <c r="G74" s="12">
        <v>15754067</v>
      </c>
      <c r="H74" s="12">
        <v>746</v>
      </c>
      <c r="I74" s="12">
        <v>14286901</v>
      </c>
      <c r="J74" s="12">
        <v>11730399</v>
      </c>
      <c r="K74" s="12">
        <v>2556502</v>
      </c>
      <c r="L74" s="12">
        <v>1635</v>
      </c>
      <c r="M74" s="12">
        <v>278024</v>
      </c>
      <c r="N74" s="4">
        <v>13</v>
      </c>
      <c r="O74" s="213">
        <v>48</v>
      </c>
    </row>
    <row r="75" spans="1:15" s="4" customFormat="1" ht="9.75" customHeight="1">
      <c r="A75" s="7">
        <v>49</v>
      </c>
      <c r="B75" s="3" t="s">
        <v>102</v>
      </c>
      <c r="C75" s="3"/>
      <c r="D75" s="11">
        <v>999912</v>
      </c>
      <c r="E75" s="12">
        <v>357577</v>
      </c>
      <c r="F75" s="12">
        <v>1193471</v>
      </c>
      <c r="G75" s="12">
        <v>17722747</v>
      </c>
      <c r="H75" s="12">
        <v>926</v>
      </c>
      <c r="I75" s="12">
        <v>15515683</v>
      </c>
      <c r="J75" s="12">
        <v>11767628</v>
      </c>
      <c r="K75" s="12">
        <v>3748055</v>
      </c>
      <c r="L75" s="12">
        <v>1982</v>
      </c>
      <c r="M75" s="12">
        <v>577112</v>
      </c>
      <c r="N75" s="4">
        <v>30</v>
      </c>
      <c r="O75" s="213">
        <v>49</v>
      </c>
    </row>
    <row r="76" spans="1:15" s="4" customFormat="1" ht="9.75" customHeight="1">
      <c r="A76" s="7">
        <v>50</v>
      </c>
      <c r="B76" s="14" t="s">
        <v>4</v>
      </c>
      <c r="C76" s="14"/>
      <c r="D76" s="16">
        <f>SUM(D67:D75)</f>
        <v>4697475</v>
      </c>
      <c r="E76" s="17">
        <f>SUM(E67:E75)</f>
        <v>4560889</v>
      </c>
      <c r="F76" s="17">
        <f aca="true" t="shared" si="6" ref="F76:M76">SUM(F67:F75)</f>
        <v>11993311</v>
      </c>
      <c r="G76" s="17">
        <f t="shared" si="6"/>
        <v>135270103</v>
      </c>
      <c r="H76" s="17">
        <v>626</v>
      </c>
      <c r="I76" s="17">
        <f t="shared" si="6"/>
        <v>121146673</v>
      </c>
      <c r="J76" s="17">
        <f t="shared" si="6"/>
        <v>76371281</v>
      </c>
      <c r="K76" s="17">
        <f t="shared" si="6"/>
        <v>44775392</v>
      </c>
      <c r="L76" s="17">
        <v>1365</v>
      </c>
      <c r="M76" s="17">
        <f t="shared" si="6"/>
        <v>6425111</v>
      </c>
      <c r="N76" s="17">
        <v>30</v>
      </c>
      <c r="O76" s="213">
        <v>50</v>
      </c>
    </row>
    <row r="77" spans="1:15" s="4" customFormat="1" ht="9.75" customHeight="1">
      <c r="A77" s="7">
        <v>51</v>
      </c>
      <c r="B77" s="20" t="s">
        <v>63</v>
      </c>
      <c r="C77" s="20"/>
      <c r="D77" s="16">
        <f>D64+D76</f>
        <v>6364301</v>
      </c>
      <c r="E77" s="17">
        <f>E64+E76</f>
        <v>6248819</v>
      </c>
      <c r="F77" s="17">
        <f aca="true" t="shared" si="7" ref="F77:M77">F64+F76</f>
        <v>16236906</v>
      </c>
      <c r="G77" s="17">
        <f t="shared" si="7"/>
        <v>157799801</v>
      </c>
      <c r="H77" s="17">
        <v>647</v>
      </c>
      <c r="I77" s="17">
        <f t="shared" si="7"/>
        <v>139044935</v>
      </c>
      <c r="J77" s="17">
        <f t="shared" si="7"/>
        <v>80801567</v>
      </c>
      <c r="K77" s="17">
        <f t="shared" si="7"/>
        <v>58243368</v>
      </c>
      <c r="L77" s="17">
        <v>1374</v>
      </c>
      <c r="M77" s="17">
        <f t="shared" si="7"/>
        <v>8303118</v>
      </c>
      <c r="N77" s="17">
        <v>34</v>
      </c>
      <c r="O77" s="213">
        <v>51</v>
      </c>
    </row>
    <row r="78" spans="1:15" s="4" customFormat="1" ht="9" customHeight="1">
      <c r="A78" s="375" t="s">
        <v>36</v>
      </c>
      <c r="B78" s="375"/>
      <c r="C78" s="375"/>
      <c r="D78" s="375"/>
      <c r="E78" s="375"/>
      <c r="F78" s="375"/>
      <c r="G78" s="375"/>
      <c r="H78" s="375"/>
      <c r="I78" s="375"/>
      <c r="J78" s="375"/>
      <c r="K78" s="24"/>
      <c r="L78" s="24"/>
      <c r="M78" s="24"/>
      <c r="O78" s="213"/>
    </row>
    <row r="79" spans="1:15" s="52" customFormat="1" ht="9" customHeight="1">
      <c r="A79" s="372" t="s">
        <v>149</v>
      </c>
      <c r="B79" s="372"/>
      <c r="C79" s="372"/>
      <c r="D79" s="372"/>
      <c r="E79" s="372"/>
      <c r="F79" s="372"/>
      <c r="G79" s="372"/>
      <c r="H79" s="155"/>
      <c r="I79" s="155"/>
      <c r="J79" s="155"/>
      <c r="K79" s="156"/>
      <c r="L79" s="156"/>
      <c r="M79" s="156"/>
      <c r="O79" s="241"/>
    </row>
    <row r="80" spans="1:15" s="52" customFormat="1" ht="12.75" customHeight="1">
      <c r="A80" s="372" t="s">
        <v>333</v>
      </c>
      <c r="B80" s="372"/>
      <c r="C80" s="372"/>
      <c r="D80" s="372"/>
      <c r="E80" s="372"/>
      <c r="F80" s="372"/>
      <c r="G80" s="372"/>
      <c r="O80" s="241"/>
    </row>
  </sheetData>
  <sheetProtection/>
  <mergeCells count="25">
    <mergeCell ref="A79:G79"/>
    <mergeCell ref="A80:G80"/>
    <mergeCell ref="G17:H17"/>
    <mergeCell ref="A78:J78"/>
    <mergeCell ref="I17:J17"/>
    <mergeCell ref="J13:K14"/>
    <mergeCell ref="F13:F15"/>
    <mergeCell ref="E1:F1"/>
    <mergeCell ref="G1:H1"/>
    <mergeCell ref="I1:L1"/>
    <mergeCell ref="M10:N10"/>
    <mergeCell ref="B5:C16"/>
    <mergeCell ref="I5:J5"/>
    <mergeCell ref="M9:N9"/>
    <mergeCell ref="G5:H5"/>
    <mergeCell ref="B2:H2"/>
    <mergeCell ref="E5:F12"/>
    <mergeCell ref="I2:L2"/>
    <mergeCell ref="J10:K10"/>
    <mergeCell ref="B3:H3"/>
    <mergeCell ref="I3:J3"/>
    <mergeCell ref="D6:D15"/>
    <mergeCell ref="G6:G15"/>
    <mergeCell ref="I6:N7"/>
    <mergeCell ref="M11:N11"/>
  </mergeCells>
  <printOptions/>
  <pageMargins left="0.7874015748031497" right="0.7874015748031497" top="0.5905511811023622" bottom="0.7874015748031497" header="0.5118110236220472" footer="0.5118110236220472"/>
  <pageSetup horizontalDpi="600" verticalDpi="600" orientation="portrait" scale="80" r:id="rId3"/>
  <headerFooter differentOddEven="1" alignWithMargins="0">
    <oddFooter>&amp;C20</oddFooter>
    <evenFooter>&amp;C21</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Schmöger, Heidelind (LfStaD)</dc:creator>
  <cp:keywords/>
  <dc:description/>
  <cp:lastModifiedBy>Aschmann, Monika (Win7)</cp:lastModifiedBy>
  <cp:lastPrinted>2013-12-09T10:56:10Z</cp:lastPrinted>
  <dcterms:created xsi:type="dcterms:W3CDTF">2006-10-19T12:47:06Z</dcterms:created>
  <dcterms:modified xsi:type="dcterms:W3CDTF">2013-12-16T12:53:59Z</dcterms:modified>
  <cp:category/>
  <cp:version/>
  <cp:contentType/>
  <cp:contentStatus/>
</cp:coreProperties>
</file>