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585" yWindow="65521" windowWidth="9570" windowHeight="11760" tabRatio="574" activeTab="0"/>
  </bookViews>
  <sheets>
    <sheet name="Tab1-2_Betriebe_065" sheetId="1" r:id="rId1"/>
    <sheet name="Tab3-4_fach_Bt_065" sheetId="2" r:id="rId2"/>
    <sheet name="Tab5-6_Strom_n_ET_066_V2" sheetId="3" r:id="rId3"/>
    <sheet name="Tab7-8_Wärme_ET_066_V2" sheetId="4" r:id="rId4"/>
    <sheet name="Tab9-10_066" sheetId="5" r:id="rId5"/>
  </sheets>
  <definedNames>
    <definedName name="_xlnm.Print_Area" localSheetId="0">'Tab1-2_Betriebe_065'!$A$1:$K$55</definedName>
    <definedName name="_xlnm.Print_Area" localSheetId="1">'Tab3-4_fach_Bt_065'!$A$1:$M$54</definedName>
    <definedName name="_xlnm.Print_Area" localSheetId="2">'Tab5-6_Strom_n_ET_066_V2'!$A$1:$J$49</definedName>
    <definedName name="_xlnm.Print_Area" localSheetId="3">'Tab7-8_Wärme_ET_066_V2'!$A$1:$J$54</definedName>
    <definedName name="_xlnm.Print_Area" localSheetId="4">'Tab9-10_066'!$A$1:$J$56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'Tab5-6_Strom_n_ET_066_V2'!#REF!</definedName>
    <definedName name="solver_opt" localSheetId="3" hidden="1">'Tab7-8_Wärme_ET_066_V2'!#REF!</definedName>
    <definedName name="solver_opt" localSheetId="4" hidden="1">'Tab9-10_066'!#REF!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</definedNames>
  <calcPr calcMode="manual" fullCalcOnLoad="1"/>
</workbook>
</file>

<file path=xl/sharedStrings.xml><?xml version="1.0" encoding="utf-8"?>
<sst xmlns="http://schemas.openxmlformats.org/spreadsheetml/2006/main" count="259" uniqueCount="100">
  <si>
    <t>Anzahl</t>
  </si>
  <si>
    <t>Insgesamt</t>
  </si>
  <si>
    <t>_________________</t>
  </si>
  <si>
    <t>davon</t>
  </si>
  <si>
    <t>____________________</t>
  </si>
  <si>
    <t>Merkmal</t>
  </si>
  <si>
    <t>Jahr
----------
Monat</t>
  </si>
  <si>
    <t>Januar</t>
  </si>
  <si>
    <t>Februar</t>
  </si>
  <si>
    <t>März</t>
  </si>
  <si>
    <t>Wasser-versorgung</t>
  </si>
  <si>
    <t>Elektrizitäts-versorgung</t>
  </si>
  <si>
    <t>Gasver-sorgung</t>
  </si>
  <si>
    <t>Geleistete Arbeits-stunden insgesamt</t>
  </si>
  <si>
    <t>€</t>
  </si>
  <si>
    <t>Elektrizi-tätsver-sorgung</t>
  </si>
  <si>
    <r>
      <t xml:space="preserve">Betriebe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</si>
  <si>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r>
      <t xml:space="preserve">Tätige Personen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</si>
  <si>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t>Energieträger</t>
  </si>
  <si>
    <t>Engpassleistung</t>
  </si>
  <si>
    <t>elektrisch</t>
  </si>
  <si>
    <t>brutto</t>
  </si>
  <si>
    <t>netto</t>
  </si>
  <si>
    <t>thermisch</t>
  </si>
  <si>
    <t>Verfügbare Leistung</t>
  </si>
  <si>
    <t>Höchstleistung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</si>
  <si>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</si>
  <si>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</si>
  <si>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Wasserkraft</t>
  </si>
  <si>
    <t>Laufwasser</t>
  </si>
  <si>
    <t>Speicherwasser</t>
  </si>
  <si>
    <t>Windkraft</t>
  </si>
  <si>
    <t>Photovoltaik</t>
  </si>
  <si>
    <t>Geothermie</t>
  </si>
  <si>
    <t>Abfall</t>
  </si>
  <si>
    <t>Wärmekraft</t>
  </si>
  <si>
    <t>Kernenergie</t>
  </si>
  <si>
    <t>Steinkohlen</t>
  </si>
  <si>
    <t>Braunkohlen</t>
  </si>
  <si>
    <t>Sonstige Wärmekraft</t>
  </si>
  <si>
    <t>Sonstige Energieträger</t>
  </si>
  <si>
    <t>Pumpspeicherwasser</t>
  </si>
  <si>
    <t xml:space="preserve">Abfall </t>
  </si>
  <si>
    <t>GJ</t>
  </si>
  <si>
    <t>Erdgas, Erdölgas</t>
  </si>
  <si>
    <t>Feste, biogene Stoffe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</si>
  <si>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</si>
  <si>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</si>
  <si>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</si>
  <si>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</si>
  <si>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</si>
  <si>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</si>
  <si>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</si>
  <si>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%</t>
  </si>
  <si>
    <t>darunter aus</t>
  </si>
  <si>
    <t>dar. in Kraft-Wärme-Kopplung</t>
  </si>
  <si>
    <t>Anteil KWK in Prozent</t>
  </si>
  <si>
    <r>
      <t>2)</t>
    </r>
    <r>
      <rPr>
        <sz val="8"/>
        <rFont val="Arial"/>
        <family val="2"/>
      </rPr>
      <t xml:space="preserve"> Einschl. baugewerbliche Betriebsteile.</t>
    </r>
  </si>
  <si>
    <t>Wärme- und Kälte-versorgung</t>
  </si>
  <si>
    <r>
      <t>1)</t>
    </r>
    <r>
      <rPr>
        <sz val="8"/>
        <rFont val="Arial"/>
        <family val="2"/>
      </rPr>
      <t xml:space="preserve"> Vorjahre: Jahresdurchschnitt; Berichtsmonate im aktuellen Kalenderjahr: Stand zum Monatsende.</t>
    </r>
  </si>
  <si>
    <t>Gas-versorgung</t>
  </si>
  <si>
    <r>
      <t xml:space="preserve">Tätige 
Per-
sonen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insgesamt</t>
    </r>
  </si>
  <si>
    <t>dav.</t>
  </si>
  <si>
    <t>X</t>
  </si>
  <si>
    <t>Geleistete Arbeitsstunden je tätiger Person 
und Monat im Bereich</t>
  </si>
  <si>
    <t>Bezahlte Entgelte je tätiger Person und Monat im Bereich</t>
  </si>
  <si>
    <t>Windkraft, Photovoltaik, Geothermie, übrige erneuerbare Energien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</si>
  <si>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</si>
  <si>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</si>
  <si>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</si>
  <si>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</si>
  <si>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</si>
  <si>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Heizöl / Dieselkraftstoff</t>
  </si>
  <si>
    <t>darunter in Kraft-Wärme-Kopplung insgesamt</t>
  </si>
  <si>
    <t>Klärschlamm / Sonst. Energieträger</t>
  </si>
  <si>
    <t>dar. Kernenergie</t>
  </si>
  <si>
    <t xml:space="preserve">       Steinkohlen</t>
  </si>
  <si>
    <t xml:space="preserve">       Heizöl / Dieselkraftstoff</t>
  </si>
  <si>
    <t xml:space="preserve">       Erdgas, Erdölgas</t>
  </si>
  <si>
    <t xml:space="preserve">     Wirtschaftszweigen</t>
  </si>
  <si>
    <t>2. Geleistete Arbeitsstunden und bezahlte Entgelte 2003 bis 2010 nach hauptbeteiligten Wirtschaftszweigen</t>
  </si>
  <si>
    <t>1. Betriebe und tätige Personen 2003 bis 2010 nach hauptbeteiligten Wirtschaftszweigen</t>
  </si>
  <si>
    <t>-</t>
  </si>
  <si>
    <t>Veränd. ggü.
1.Quartal 2008</t>
  </si>
  <si>
    <t>1. Quartal insgesamt</t>
  </si>
  <si>
    <t>Veränd. ggü.
1.Quartal 2007</t>
  </si>
  <si>
    <t>Veränd. ggü.
1.Quartal 2009</t>
  </si>
  <si>
    <t>1. Quartal 2010 insgesamt</t>
  </si>
  <si>
    <t>Brennstoffverbrauch</t>
  </si>
  <si>
    <t>Brennstoffverbrauch in Kraft-Wärme-Kopplung</t>
  </si>
  <si>
    <r>
      <t xml:space="preserve">sonstige Betriebsteile </t>
    </r>
    <r>
      <rPr>
        <vertAlign val="superscript"/>
        <sz val="8"/>
        <rFont val="Arial"/>
        <family val="2"/>
      </rPr>
      <t>2)</t>
    </r>
  </si>
  <si>
    <r>
      <t xml:space="preserve">Fachliche Betriebsteile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
insgesamt</t>
    </r>
  </si>
  <si>
    <r>
      <t xml:space="preserve">9.Leistung und Belastung der Kraftwerke in Bayern am 3. Mittwoch im März 2010 nach Hauptenergieträgern </t>
    </r>
    <r>
      <rPr>
        <b/>
        <vertAlign val="superscript"/>
        <sz val="9"/>
        <rFont val="Arial"/>
        <family val="2"/>
      </rPr>
      <t>1)</t>
    </r>
  </si>
  <si>
    <t xml:space="preserve">3. Geleistete Arbeitsstunden und bezahlte Entgelte je tätiger Person und Monat 2003 bis 2010 nach hauptbeteiligten </t>
  </si>
  <si>
    <t>4. Fachliche Betriebsteile und tätige Personen 2003 bis 2010</t>
  </si>
  <si>
    <t>5. Elektrizitätserzeugung der Stromerzeugungsanlagen für die allgemeine Versorgung im 1. Quartal 2010 nach Energieträgern</t>
  </si>
  <si>
    <t>6. Elektrizitätserzeugung (netto) der Stromerzeugungsanlagen für die allgemeine Versorgung im 1. Quartal 2010 nach Art der Anlage</t>
  </si>
  <si>
    <t>7. Wärmeerzeugung (netto) der Stromerzeugungsanlagen für die allgemeine Versorgung im 1. Quartal 2010 nach Energieträgern</t>
  </si>
  <si>
    <t>8. Wärmeerzeugung (netto) der Stromerzeugungsanlagen für die allgemeine Versorgung im 1. Quartal 2010 nach Art der Anlage</t>
  </si>
  <si>
    <t>10. Brennstoffverbrauch zur Elektrizitäts- und Wärmeerzeugung der Stromerzeugungsanlagen für die allgemeine Versorgung 
im 1. Quartal 2010 nach Energieträgern und Art der Erzeugung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</si>
</sst>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#\ ##0\ \ ;\-#\ ###\ ##0\ \ ;\-\ \ ;@\ \ "/>
    <numFmt numFmtId="170" formatCode="0.0\ \ "/>
    <numFmt numFmtId="171" formatCode="\•\ \ ;\•\ \ ;\•\ \ ;\•\ \ "/>
    <numFmt numFmtId="172" formatCode="#\ ###\ ##0\ \ ;\-#\ ###\ ##0\ \ ;\–\ \ ;@\ \ "/>
    <numFmt numFmtId="173" formatCode="#\ ###\ ##0_n;;\–_n;@_n"/>
    <numFmt numFmtId="174" formatCode="#\ ##0"/>
    <numFmt numFmtId="175" formatCode="0.0"/>
    <numFmt numFmtId="176" formatCode="#\ ###\ ##0.0_n;;\–_n;@_n"/>
    <numFmt numFmtId="177" formatCode="###\ ###\ ###\ ##0;0;\-"/>
    <numFmt numFmtId="178" formatCode="\+#\ ###\ ##0.0;\-#\ ###\ ##0.0;\-"/>
    <numFmt numFmtId="179" formatCode="0.0\ "/>
    <numFmt numFmtId="180" formatCode="#\ ###\ ##0.0\ \ ;\-#\ ###\ ##0.0\ \ ;\-\ \ ;@\ \ "/>
    <numFmt numFmtId="181" formatCode="\.\ \ "/>
    <numFmt numFmtId="182" formatCode="#\ ##0.0\ "/>
    <numFmt numFmtId="183" formatCode="\ #\ ###\ ##0"/>
    <numFmt numFmtId="184" formatCode="#.0\ ###\ ##0_n;;\–_n;@_n"/>
    <numFmt numFmtId="185" formatCode="#.0\ ###\ ##0\ \ ;\-#.0\ ###\ ##0\ \ ;\-\ \ ;@\ \ "/>
    <numFmt numFmtId="186" formatCode="#.\ ###\ ##0\ \ ;\-#.\ ###\ ##0\ \ ;\-\ \ ;@\ \ "/>
    <numFmt numFmtId="187" formatCode=".\ ###\ ##0\ \ ;\-.\ ###\ ##0\ \ ;\-\ \ ;@\ \Ȁ"/>
    <numFmt numFmtId="188" formatCode="#\ ###\ ##0.0\ \ ;\-\ #\ ###\ ##0.0\ \ ;\–\ \ \ \ "/>
    <numFmt numFmtId="189" formatCode="#\ ###\ ##0.0\ \ ;\-\ #\ ###\ ##0.0\ \ ;\+\ \ \ \ "/>
    <numFmt numFmtId="190" formatCode="\+#\ ###\ ##0.0\ \ ;\-\ #\ ###\ ##0.0\ \ ;\-\ \ \ \ "/>
    <numFmt numFmtId="191" formatCode="\+#\ ###\ ##0.0\ \ ;\-\ #\ ###\ ##0.0\ \ ;\–\ \ \ \ "/>
    <numFmt numFmtId="192" formatCode="\+##\ ###\ ##0.0;\-##\ ###\ ##0.0;\-"/>
    <numFmt numFmtId="193" formatCode="\+###\ ###\ ##0.0;\-###\ ###\ ##0.0;\-"/>
    <numFmt numFmtId="194" formatCode="\+####\ ###\ ##0.0;\-####\ ###\ ##0.0;\-"/>
    <numFmt numFmtId="195" formatCode="\+#####\ ###\ ##0.0;\-#####\ ###\ ##0.0;\-"/>
    <numFmt numFmtId="196" formatCode="\+######\ ###\ ##0.0;\-######\ ###\ ##0.0;\-"/>
    <numFmt numFmtId="197" formatCode="\+#######\ ###\ ##0.0;\-#######\ ###\ ##0.0;\-"/>
    <numFmt numFmtId="198" formatCode="\+########\ ###\ ##0.0;\-########\ ###\ ##0.0;\-"/>
    <numFmt numFmtId="199" formatCode="0.0_ ;\-0.0\ "/>
  </numFmts>
  <fonts count="14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sz val="10"/>
      <name val="Times New Roman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71" fontId="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1">
      <alignment horizontal="right" vertical="center" wrapText="1"/>
      <protection/>
    </xf>
    <xf numFmtId="0" fontId="3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2" xfId="22" applyFont="1" applyBorder="1">
      <alignment/>
      <protection/>
    </xf>
    <xf numFmtId="0" fontId="1" fillId="0" borderId="0" xfId="22" applyFo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 applyBorder="1" applyAlignment="1">
      <alignment vertical="center"/>
      <protection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69" fontId="4" fillId="0" borderId="0" xfId="18" applyNumberFormat="1" applyFont="1" applyBorder="1" applyAlignment="1">
      <alignment horizontal="right"/>
    </xf>
    <xf numFmtId="0" fontId="1" fillId="0" borderId="0" xfId="22" applyFont="1" applyAlignment="1">
      <alignment horizontal="left"/>
      <protection/>
    </xf>
    <xf numFmtId="0" fontId="5" fillId="0" borderId="0" xfId="23" applyFont="1" applyAlignment="1">
      <alignment vertical="center"/>
      <protection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9" fontId="4" fillId="0" borderId="0" xfId="18" applyNumberFormat="1" applyFont="1" applyFill="1" applyBorder="1" applyAlignment="1">
      <alignment horizontal="right"/>
    </xf>
    <xf numFmtId="169" fontId="1" fillId="0" borderId="0" xfId="18" applyNumberFormat="1" applyFont="1" applyFill="1" applyBorder="1" applyAlignment="1">
      <alignment horizontal="right"/>
    </xf>
    <xf numFmtId="170" fontId="6" fillId="0" borderId="0" xfId="0" applyNumberFormat="1" applyFont="1" applyBorder="1" applyAlignment="1">
      <alignment/>
    </xf>
    <xf numFmtId="168" fontId="1" fillId="0" borderId="0" xfId="22" applyNumberFormat="1" applyFont="1" applyBorder="1" applyAlignment="1">
      <alignment horizontal="left"/>
      <protection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Alignment="1">
      <alignment/>
    </xf>
    <xf numFmtId="0" fontId="1" fillId="0" borderId="4" xfId="22" applyFont="1" applyBorder="1" applyAlignment="1">
      <alignment horizontal="center" vertical="center" wrapText="1"/>
      <protection/>
    </xf>
    <xf numFmtId="0" fontId="4" fillId="0" borderId="0" xfId="22" applyFont="1">
      <alignment/>
      <protection/>
    </xf>
    <xf numFmtId="0" fontId="1" fillId="0" borderId="2" xfId="22" applyFont="1" applyBorder="1" applyAlignment="1">
      <alignment horizontal="left"/>
      <protection/>
    </xf>
    <xf numFmtId="0" fontId="1" fillId="0" borderId="0" xfId="22" applyFont="1" applyBorder="1" applyAlignment="1">
      <alignment horizontal="left"/>
      <protection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22" applyFont="1" applyAlignment="1">
      <alignment horizontal="right"/>
      <protection/>
    </xf>
    <xf numFmtId="0" fontId="4" fillId="0" borderId="0" xfId="22" applyFont="1" applyBorder="1">
      <alignment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1" fillId="0" borderId="0" xfId="22" applyFont="1" applyBorder="1" applyAlignment="1">
      <alignment horizontal="left"/>
      <protection/>
    </xf>
    <xf numFmtId="0" fontId="1" fillId="0" borderId="1" xfId="0" applyFont="1" applyBorder="1" applyAlignment="1">
      <alignment vertical="center"/>
    </xf>
    <xf numFmtId="177" fontId="1" fillId="0" borderId="0" xfId="0" applyNumberFormat="1" applyFont="1" applyAlignment="1">
      <alignment horizontal="right"/>
    </xf>
    <xf numFmtId="178" fontId="1" fillId="0" borderId="0" xfId="0" applyNumberFormat="1" applyFont="1" applyAlignment="1">
      <alignment horizontal="right"/>
    </xf>
    <xf numFmtId="0" fontId="1" fillId="0" borderId="0" xfId="22" applyFont="1" applyFill="1" applyBorder="1">
      <alignment/>
      <protection/>
    </xf>
    <xf numFmtId="0" fontId="1" fillId="0" borderId="5" xfId="0" applyFont="1" applyBorder="1" applyAlignment="1">
      <alignment/>
    </xf>
    <xf numFmtId="169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180" fontId="1" fillId="0" borderId="0" xfId="18" applyNumberFormat="1" applyFont="1" applyBorder="1" applyAlignment="1">
      <alignment horizontal="right"/>
    </xf>
    <xf numFmtId="178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69" fontId="4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0" fontId="7" fillId="0" borderId="0" xfId="22" applyFont="1" applyAlignment="1">
      <alignment/>
      <protection/>
    </xf>
    <xf numFmtId="0" fontId="1" fillId="0" borderId="1" xfId="0" applyFont="1" applyBorder="1" applyAlignment="1">
      <alignment vertical="center"/>
    </xf>
    <xf numFmtId="170" fontId="6" fillId="0" borderId="0" xfId="0" applyNumberFormat="1" applyFont="1" applyAlignment="1">
      <alignment horizontal="right"/>
    </xf>
    <xf numFmtId="170" fontId="6" fillId="0" borderId="0" xfId="0" applyNumberFormat="1" applyFont="1" applyBorder="1" applyAlignment="1">
      <alignment horizontal="right"/>
    </xf>
    <xf numFmtId="180" fontId="4" fillId="0" borderId="0" xfId="18" applyNumberFormat="1" applyFont="1" applyBorder="1" applyAlignment="1">
      <alignment horizontal="right"/>
    </xf>
    <xf numFmtId="169" fontId="4" fillId="0" borderId="0" xfId="0" applyNumberFormat="1" applyFont="1" applyBorder="1" applyAlignment="1">
      <alignment vertical="center"/>
    </xf>
    <xf numFmtId="169" fontId="1" fillId="0" borderId="0" xfId="18" applyNumberFormat="1" applyFont="1" applyBorder="1" applyAlignment="1">
      <alignment vertical="center"/>
    </xf>
    <xf numFmtId="169" fontId="1" fillId="0" borderId="0" xfId="18" applyNumberFormat="1" applyFont="1" applyFill="1" applyBorder="1" applyAlignment="1">
      <alignment vertical="center"/>
    </xf>
    <xf numFmtId="178" fontId="1" fillId="0" borderId="0" xfId="0" applyNumberFormat="1" applyFont="1" applyAlignment="1">
      <alignment vertical="center"/>
    </xf>
    <xf numFmtId="169" fontId="4" fillId="0" borderId="0" xfId="18" applyNumberFormat="1" applyFont="1" applyBorder="1" applyAlignment="1">
      <alignment vertical="center"/>
    </xf>
    <xf numFmtId="0" fontId="1" fillId="0" borderId="0" xfId="22" applyFont="1" applyBorder="1" applyAlignment="1">
      <alignment vertical="center"/>
      <protection/>
    </xf>
    <xf numFmtId="0" fontId="1" fillId="0" borderId="0" xfId="22" applyFont="1" applyAlignment="1">
      <alignment vertical="center"/>
      <protection/>
    </xf>
    <xf numFmtId="173" fontId="1" fillId="0" borderId="0" xfId="0" applyNumberFormat="1" applyFont="1" applyAlignment="1">
      <alignment vertical="center"/>
    </xf>
    <xf numFmtId="173" fontId="1" fillId="0" borderId="0" xfId="0" applyNumberFormat="1" applyFont="1" applyBorder="1" applyAlignment="1">
      <alignment vertical="center"/>
    </xf>
    <xf numFmtId="170" fontId="6" fillId="0" borderId="0" xfId="0" applyNumberFormat="1" applyFont="1" applyAlignment="1">
      <alignment vertical="center"/>
    </xf>
    <xf numFmtId="170" fontId="6" fillId="0" borderId="0" xfId="0" applyNumberFormat="1" applyFont="1" applyBorder="1" applyAlignment="1">
      <alignment vertical="center"/>
    </xf>
    <xf numFmtId="182" fontId="1" fillId="0" borderId="0" xfId="0" applyNumberFormat="1" applyFont="1" applyBorder="1" applyAlignment="1">
      <alignment vertical="center"/>
    </xf>
    <xf numFmtId="174" fontId="1" fillId="0" borderId="0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1" fontId="1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22" applyFont="1" applyFill="1">
      <alignment/>
      <protection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182" fontId="1" fillId="0" borderId="0" xfId="0" applyNumberFormat="1" applyFont="1" applyFill="1" applyBorder="1" applyAlignment="1">
      <alignment vertical="center"/>
    </xf>
    <xf numFmtId="188" fontId="1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9" fontId="4" fillId="0" borderId="0" xfId="18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191" fontId="1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8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16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88" fontId="12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/>
    </xf>
    <xf numFmtId="176" fontId="1" fillId="0" borderId="0" xfId="0" applyNumberFormat="1" applyFont="1" applyFill="1" applyAlignment="1">
      <alignment vertical="center"/>
    </xf>
    <xf numFmtId="173" fontId="1" fillId="0" borderId="0" xfId="0" applyNumberFormat="1" applyFont="1" applyFill="1" applyAlignment="1">
      <alignment vertical="center"/>
    </xf>
    <xf numFmtId="17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3" fontId="1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6" xfId="0" applyBorder="1" applyAlignment="1">
      <alignment/>
    </xf>
    <xf numFmtId="17" fontId="1" fillId="0" borderId="7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6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6" fontId="1" fillId="0" borderId="3" xfId="26" applyFont="1" applyBorder="1" applyAlignment="1">
      <alignment horizontal="center" vertical="center" wrapText="1"/>
    </xf>
    <xf numFmtId="166" fontId="1" fillId="0" borderId="1" xfId="26" applyFont="1" applyBorder="1" applyAlignment="1">
      <alignment horizontal="center" vertical="center" wrapText="1"/>
    </xf>
    <xf numFmtId="166" fontId="1" fillId="0" borderId="6" xfId="26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7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0" xfId="22" applyFont="1" applyAlignment="1">
      <alignment horizontal="left" wrapText="1"/>
      <protection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22" applyFont="1" applyBorder="1" applyAlignment="1">
      <alignment wrapText="1"/>
      <protection/>
    </xf>
    <xf numFmtId="0" fontId="4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 quotePrefix="1">
      <alignment horizontal="center" vertical="center" wrapText="1"/>
    </xf>
    <xf numFmtId="0" fontId="0" fillId="0" borderId="11" xfId="0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22" applyFont="1" applyAlignment="1">
      <alignment horizontal="center"/>
      <protection/>
    </xf>
    <xf numFmtId="0" fontId="1" fillId="0" borderId="5" xfId="22" applyFont="1" applyBorder="1" applyAlignment="1">
      <alignment horizontal="center" vertical="center" wrapText="1"/>
      <protection/>
    </xf>
    <xf numFmtId="0" fontId="1" fillId="0" borderId="3" xfId="22" applyFont="1" applyBorder="1" applyAlignment="1">
      <alignment horizontal="center" vertical="center" wrapText="1"/>
      <protection/>
    </xf>
    <xf numFmtId="0" fontId="1" fillId="0" borderId="0" xfId="22" applyFont="1" applyBorder="1" applyAlignment="1">
      <alignment horizontal="center" vertical="center" wrapText="1"/>
      <protection/>
    </xf>
    <xf numFmtId="0" fontId="1" fillId="0" borderId="1" xfId="22" applyFont="1" applyBorder="1" applyAlignment="1">
      <alignment horizontal="center" vertical="center" wrapText="1"/>
      <protection/>
    </xf>
    <xf numFmtId="0" fontId="1" fillId="0" borderId="2" xfId="22" applyFont="1" applyBorder="1" applyAlignment="1">
      <alignment horizontal="center" vertical="center" wrapText="1"/>
      <protection/>
    </xf>
    <xf numFmtId="0" fontId="1" fillId="0" borderId="6" xfId="22" applyFont="1" applyBorder="1" applyAlignment="1">
      <alignment horizontal="center" vertical="center" wrapText="1"/>
      <protection/>
    </xf>
    <xf numFmtId="0" fontId="1" fillId="0" borderId="8" xfId="22" applyFont="1" applyBorder="1" applyAlignment="1">
      <alignment horizontal="center" vertical="center" wrapText="1"/>
      <protection/>
    </xf>
    <xf numFmtId="0" fontId="1" fillId="0" borderId="9" xfId="22" applyFont="1" applyBorder="1" applyAlignment="1">
      <alignment horizontal="center" vertical="center" wrapText="1"/>
      <protection/>
    </xf>
    <xf numFmtId="0" fontId="1" fillId="0" borderId="15" xfId="22" applyFont="1" applyBorder="1" applyAlignment="1">
      <alignment horizontal="center" vertical="center" wrapText="1"/>
      <protection/>
    </xf>
    <xf numFmtId="0" fontId="1" fillId="0" borderId="8" xfId="22" applyFont="1" applyBorder="1" applyAlignment="1">
      <alignment horizontal="center" vertical="center"/>
      <protection/>
    </xf>
    <xf numFmtId="0" fontId="1" fillId="0" borderId="15" xfId="22" applyFont="1" applyBorder="1" applyAlignment="1">
      <alignment horizontal="center" vertical="center"/>
      <protection/>
    </xf>
    <xf numFmtId="0" fontId="1" fillId="0" borderId="7" xfId="22" applyFont="1" applyBorder="1" applyAlignment="1">
      <alignment horizontal="center" vertical="center" wrapText="1"/>
      <protection/>
    </xf>
    <xf numFmtId="0" fontId="1" fillId="0" borderId="11" xfId="22" applyFont="1" applyBorder="1" applyAlignment="1">
      <alignment horizontal="center" vertical="center" wrapText="1"/>
      <protection/>
    </xf>
    <xf numFmtId="0" fontId="1" fillId="0" borderId="12" xfId="22" applyFont="1" applyBorder="1" applyAlignment="1">
      <alignment horizontal="center" vertical="center" wrapText="1"/>
      <protection/>
    </xf>
    <xf numFmtId="0" fontId="1" fillId="0" borderId="14" xfId="22" applyFont="1" applyBorder="1" applyAlignment="1">
      <alignment horizontal="center" vertical="center" wrapText="1"/>
      <protection/>
    </xf>
    <xf numFmtId="40" fontId="1" fillId="0" borderId="8" xfId="18" applyFont="1" applyBorder="1" applyAlignment="1">
      <alignment horizontal="center"/>
    </xf>
    <xf numFmtId="40" fontId="1" fillId="0" borderId="9" xfId="18" applyFont="1" applyBorder="1" applyAlignment="1">
      <alignment horizontal="center"/>
    </xf>
    <xf numFmtId="168" fontId="1" fillId="0" borderId="5" xfId="22" applyNumberFormat="1" applyFont="1" applyBorder="1" applyAlignment="1">
      <alignment horizontal="center"/>
      <protection/>
    </xf>
  </cellXfs>
  <cellStyles count="14">
    <cellStyle name="Normal" xfId="0"/>
    <cellStyle name="Followed Hyperlink" xfId="15"/>
    <cellStyle name="Comma" xfId="16"/>
    <cellStyle name="Comma [0]" xfId="17"/>
    <cellStyle name="Dezimal_7 Statistischer Bericht 1998" xfId="18"/>
    <cellStyle name="Geheimhaltung" xfId="19"/>
    <cellStyle name="Hyperlink" xfId="20"/>
    <cellStyle name="Percent" xfId="21"/>
    <cellStyle name="Standard_7 Statistischer Bericht 1998" xfId="22"/>
    <cellStyle name="Standard_98_7t2b" xfId="23"/>
    <cellStyle name="Tabarial" xfId="24"/>
    <cellStyle name="Tausender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64"/>
  <sheetViews>
    <sheetView tabSelected="1" workbookViewId="0" topLeftCell="A1">
      <selection activeCell="Q40" sqref="Q40"/>
    </sheetView>
  </sheetViews>
  <sheetFormatPr defaultColWidth="11.421875" defaultRowHeight="12.75"/>
  <cols>
    <col min="1" max="1" width="8.00390625" style="5" customWidth="1"/>
    <col min="2" max="2" width="10.57421875" style="5" customWidth="1"/>
    <col min="3" max="3" width="9.421875" style="5" customWidth="1"/>
    <col min="4" max="4" width="8.7109375" style="5" customWidth="1"/>
    <col min="5" max="6" width="8.8515625" style="5" customWidth="1"/>
    <col min="7" max="7" width="10.28125" style="5" customWidth="1"/>
    <col min="8" max="8" width="10.00390625" style="5" customWidth="1"/>
    <col min="9" max="9" width="9.421875" style="5" customWidth="1"/>
    <col min="10" max="10" width="8.7109375" style="5" customWidth="1"/>
    <col min="11" max="11" width="9.421875" style="23" customWidth="1"/>
    <col min="12" max="16384" width="11.421875" style="5" customWidth="1"/>
  </cols>
  <sheetData>
    <row r="1" spans="1:11" ht="12" customHeight="1">
      <c r="A1" s="135" t="s">
        <v>81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ht="12.75" customHeight="1"/>
    <row r="3" spans="1:11" ht="13.5" customHeight="1">
      <c r="A3" s="147" t="s">
        <v>6</v>
      </c>
      <c r="B3" s="136" t="s">
        <v>16</v>
      </c>
      <c r="C3" s="139" t="s">
        <v>3</v>
      </c>
      <c r="D3" s="140"/>
      <c r="E3" s="140"/>
      <c r="F3" s="140"/>
      <c r="G3" s="136" t="s">
        <v>17</v>
      </c>
      <c r="H3" s="139" t="s">
        <v>3</v>
      </c>
      <c r="I3" s="140"/>
      <c r="J3" s="140"/>
      <c r="K3" s="140"/>
    </row>
    <row r="4" spans="1:11" ht="13.5" customHeight="1">
      <c r="A4" s="148"/>
      <c r="B4" s="137"/>
      <c r="C4" s="136" t="s">
        <v>11</v>
      </c>
      <c r="D4" s="136" t="s">
        <v>60</v>
      </c>
      <c r="E4" s="141" t="s">
        <v>58</v>
      </c>
      <c r="F4" s="136" t="s">
        <v>10</v>
      </c>
      <c r="G4" s="137"/>
      <c r="H4" s="136" t="s">
        <v>11</v>
      </c>
      <c r="I4" s="136" t="s">
        <v>60</v>
      </c>
      <c r="J4" s="141" t="s">
        <v>58</v>
      </c>
      <c r="K4" s="144" t="s">
        <v>10</v>
      </c>
    </row>
    <row r="5" spans="1:11" ht="13.5" customHeight="1">
      <c r="A5" s="148"/>
      <c r="B5" s="137"/>
      <c r="C5" s="137"/>
      <c r="D5" s="137"/>
      <c r="E5" s="142"/>
      <c r="F5" s="137"/>
      <c r="G5" s="137"/>
      <c r="H5" s="137"/>
      <c r="I5" s="137"/>
      <c r="J5" s="142"/>
      <c r="K5" s="145"/>
    </row>
    <row r="6" spans="1:11" ht="17.25" customHeight="1">
      <c r="A6" s="148"/>
      <c r="B6" s="138"/>
      <c r="C6" s="138"/>
      <c r="D6" s="138"/>
      <c r="E6" s="143"/>
      <c r="F6" s="138"/>
      <c r="G6" s="138"/>
      <c r="H6" s="138"/>
      <c r="I6" s="138"/>
      <c r="J6" s="143"/>
      <c r="K6" s="146"/>
    </row>
    <row r="7" spans="1:11" ht="12.75" customHeight="1">
      <c r="A7" s="149"/>
      <c r="B7" s="134" t="s">
        <v>0</v>
      </c>
      <c r="C7" s="133"/>
      <c r="D7" s="133"/>
      <c r="E7" s="133"/>
      <c r="F7" s="133"/>
      <c r="G7" s="133"/>
      <c r="H7" s="133"/>
      <c r="I7" s="133"/>
      <c r="J7" s="133"/>
      <c r="K7" s="133"/>
    </row>
    <row r="8" ht="6" customHeight="1">
      <c r="A8" s="6"/>
    </row>
    <row r="9" spans="1:11" ht="13.5" customHeight="1">
      <c r="A9" s="82">
        <v>2003</v>
      </c>
      <c r="B9" s="117">
        <v>221</v>
      </c>
      <c r="C9" s="117">
        <v>173</v>
      </c>
      <c r="D9" s="117">
        <v>23</v>
      </c>
      <c r="E9" s="117">
        <v>4</v>
      </c>
      <c r="F9" s="117">
        <v>21</v>
      </c>
      <c r="G9" s="75">
        <v>30101</v>
      </c>
      <c r="H9" s="75">
        <v>27378</v>
      </c>
      <c r="I9" s="75">
        <v>1683</v>
      </c>
      <c r="J9" s="75">
        <v>17</v>
      </c>
      <c r="K9" s="76">
        <v>1023</v>
      </c>
    </row>
    <row r="10" spans="1:11" ht="13.5" customHeight="1">
      <c r="A10" s="82">
        <v>2004</v>
      </c>
      <c r="B10" s="75">
        <v>219</v>
      </c>
      <c r="C10" s="75">
        <v>172</v>
      </c>
      <c r="D10" s="75">
        <v>22</v>
      </c>
      <c r="E10" s="75">
        <v>4</v>
      </c>
      <c r="F10" s="75">
        <v>21</v>
      </c>
      <c r="G10" s="75">
        <v>30339</v>
      </c>
      <c r="H10" s="75">
        <v>27515</v>
      </c>
      <c r="I10" s="75">
        <v>1734</v>
      </c>
      <c r="J10" s="75">
        <v>20</v>
      </c>
      <c r="K10" s="76">
        <v>1070</v>
      </c>
    </row>
    <row r="11" spans="1:11" ht="13.5" customHeight="1">
      <c r="A11" s="82">
        <v>2005</v>
      </c>
      <c r="B11" s="75">
        <v>229</v>
      </c>
      <c r="C11" s="75">
        <v>180</v>
      </c>
      <c r="D11" s="75">
        <v>23</v>
      </c>
      <c r="E11" s="75">
        <v>4</v>
      </c>
      <c r="F11" s="75">
        <v>22</v>
      </c>
      <c r="G11" s="75">
        <v>30190</v>
      </c>
      <c r="H11" s="75">
        <v>27397</v>
      </c>
      <c r="I11" s="75">
        <v>1654</v>
      </c>
      <c r="J11" s="75">
        <v>22</v>
      </c>
      <c r="K11" s="76">
        <v>1117</v>
      </c>
    </row>
    <row r="12" spans="1:11" ht="13.5" customHeight="1">
      <c r="A12" s="82">
        <v>2006</v>
      </c>
      <c r="B12" s="75">
        <v>231</v>
      </c>
      <c r="C12" s="75">
        <v>184</v>
      </c>
      <c r="D12" s="75">
        <v>22</v>
      </c>
      <c r="E12" s="75">
        <v>4</v>
      </c>
      <c r="F12" s="75">
        <v>21</v>
      </c>
      <c r="G12" s="75">
        <v>30378</v>
      </c>
      <c r="H12" s="75">
        <v>27762</v>
      </c>
      <c r="I12" s="75">
        <v>1586</v>
      </c>
      <c r="J12" s="75">
        <v>22</v>
      </c>
      <c r="K12" s="76">
        <v>1008</v>
      </c>
    </row>
    <row r="13" spans="1:11" ht="13.5" customHeight="1">
      <c r="A13" s="82">
        <v>2007</v>
      </c>
      <c r="B13" s="75">
        <v>237</v>
      </c>
      <c r="C13" s="75">
        <v>190</v>
      </c>
      <c r="D13" s="75">
        <v>22</v>
      </c>
      <c r="E13" s="75">
        <v>5</v>
      </c>
      <c r="F13" s="75">
        <v>20</v>
      </c>
      <c r="G13" s="75">
        <v>30400</v>
      </c>
      <c r="H13" s="75">
        <v>27886</v>
      </c>
      <c r="I13" s="75">
        <v>1535</v>
      </c>
      <c r="J13" s="75">
        <v>33</v>
      </c>
      <c r="K13" s="76">
        <v>946</v>
      </c>
    </row>
    <row r="14" spans="1:11" ht="13.5" customHeight="1">
      <c r="A14" s="82">
        <v>2008</v>
      </c>
      <c r="B14" s="75">
        <v>245</v>
      </c>
      <c r="C14" s="75">
        <v>197</v>
      </c>
      <c r="D14" s="75">
        <v>23</v>
      </c>
      <c r="E14" s="75">
        <v>5</v>
      </c>
      <c r="F14" s="75">
        <v>20</v>
      </c>
      <c r="G14" s="75">
        <v>30106</v>
      </c>
      <c r="H14" s="75">
        <v>27542</v>
      </c>
      <c r="I14" s="75">
        <v>1541</v>
      </c>
      <c r="J14" s="75">
        <v>32</v>
      </c>
      <c r="K14" s="76">
        <v>991</v>
      </c>
    </row>
    <row r="15" spans="1:11" ht="13.5" customHeight="1">
      <c r="A15" s="82">
        <v>2009</v>
      </c>
      <c r="B15" s="75">
        <v>254</v>
      </c>
      <c r="C15" s="75">
        <v>205</v>
      </c>
      <c r="D15" s="75">
        <v>24</v>
      </c>
      <c r="E15" s="75">
        <v>5</v>
      </c>
      <c r="F15" s="75">
        <v>20</v>
      </c>
      <c r="G15" s="75">
        <v>29349</v>
      </c>
      <c r="H15" s="75">
        <v>26503</v>
      </c>
      <c r="I15" s="75">
        <v>1822</v>
      </c>
      <c r="J15" s="75">
        <v>28</v>
      </c>
      <c r="K15" s="76">
        <v>996</v>
      </c>
    </row>
    <row r="16" spans="1:11" ht="13.5" customHeight="1">
      <c r="A16" s="114"/>
      <c r="B16" s="75"/>
      <c r="C16" s="75"/>
      <c r="D16" s="75"/>
      <c r="E16" s="75"/>
      <c r="F16" s="75"/>
      <c r="G16" s="75"/>
      <c r="H16" s="75"/>
      <c r="I16" s="75"/>
      <c r="J16" s="75"/>
      <c r="K16" s="76"/>
    </row>
    <row r="17" spans="1:11" ht="13.5" customHeight="1">
      <c r="A17" s="83">
        <v>2010</v>
      </c>
      <c r="B17" s="75"/>
      <c r="C17" s="77"/>
      <c r="D17" s="77"/>
      <c r="E17" s="77"/>
      <c r="F17" s="77"/>
      <c r="G17" s="75"/>
      <c r="H17" s="77"/>
      <c r="I17" s="77"/>
      <c r="J17" s="77"/>
      <c r="K17" s="78"/>
    </row>
    <row r="18" spans="1:12" ht="13.5" customHeight="1">
      <c r="A18" s="82" t="s">
        <v>7</v>
      </c>
      <c r="B18" s="75">
        <v>249</v>
      </c>
      <c r="C18" s="75">
        <v>202</v>
      </c>
      <c r="D18" s="75">
        <v>23</v>
      </c>
      <c r="E18" s="75">
        <v>5</v>
      </c>
      <c r="F18" s="75">
        <v>19</v>
      </c>
      <c r="G18" s="75">
        <v>28813</v>
      </c>
      <c r="H18" s="75">
        <v>26118</v>
      </c>
      <c r="I18" s="75">
        <v>1698</v>
      </c>
      <c r="J18" s="75">
        <v>29</v>
      </c>
      <c r="K18" s="76">
        <v>968</v>
      </c>
      <c r="L18" s="8"/>
    </row>
    <row r="19" spans="1:11" ht="13.5" customHeight="1">
      <c r="A19" s="82" t="s">
        <v>8</v>
      </c>
      <c r="B19" s="75">
        <v>254</v>
      </c>
      <c r="C19" s="75">
        <v>205</v>
      </c>
      <c r="D19" s="75">
        <v>24</v>
      </c>
      <c r="E19" s="75">
        <v>5</v>
      </c>
      <c r="F19" s="75">
        <v>20</v>
      </c>
      <c r="G19" s="75">
        <v>29026</v>
      </c>
      <c r="H19" s="75">
        <v>26126</v>
      </c>
      <c r="I19" s="75">
        <v>1877</v>
      </c>
      <c r="J19" s="75">
        <v>29</v>
      </c>
      <c r="K19" s="76">
        <v>994</v>
      </c>
    </row>
    <row r="20" spans="1:12" ht="13.5" customHeight="1">
      <c r="A20" s="82" t="s">
        <v>9</v>
      </c>
      <c r="B20" s="75">
        <v>253</v>
      </c>
      <c r="C20" s="75">
        <v>204</v>
      </c>
      <c r="D20" s="75">
        <v>24</v>
      </c>
      <c r="E20" s="75">
        <v>5</v>
      </c>
      <c r="F20" s="75">
        <v>20</v>
      </c>
      <c r="G20" s="75">
        <v>28894</v>
      </c>
      <c r="H20" s="75">
        <v>25988</v>
      </c>
      <c r="I20" s="75">
        <v>1882</v>
      </c>
      <c r="J20" s="75">
        <v>29</v>
      </c>
      <c r="K20" s="76">
        <v>995</v>
      </c>
      <c r="L20" s="8"/>
    </row>
    <row r="21" spans="1:11" ht="15" customHeight="1">
      <c r="A21" s="10" t="s">
        <v>4</v>
      </c>
      <c r="B21" s="65"/>
      <c r="C21" s="65"/>
      <c r="D21" s="65"/>
      <c r="E21" s="65"/>
      <c r="F21" s="65"/>
      <c r="G21" s="65"/>
      <c r="H21" s="65"/>
      <c r="I21" s="65"/>
      <c r="J21" s="65"/>
      <c r="K21" s="66"/>
    </row>
    <row r="22" spans="1:11" ht="11.25" customHeight="1">
      <c r="A22" s="16" t="s">
        <v>59</v>
      </c>
      <c r="B22" s="15"/>
      <c r="C22" s="15"/>
      <c r="D22" s="15"/>
      <c r="E22" s="15"/>
      <c r="F22" s="15"/>
      <c r="G22" s="15"/>
      <c r="H22" s="15"/>
      <c r="I22" s="15"/>
      <c r="J22" s="15"/>
      <c r="K22" s="26"/>
    </row>
    <row r="23" spans="1:11" ht="13.5" customHeight="1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26"/>
    </row>
    <row r="24" spans="1:11" ht="13.5" customHeight="1">
      <c r="A24" s="16"/>
      <c r="B24" s="15"/>
      <c r="C24" s="15"/>
      <c r="D24" s="15"/>
      <c r="E24" s="15"/>
      <c r="F24" s="15"/>
      <c r="G24" s="15"/>
      <c r="H24" s="75"/>
      <c r="I24" s="15"/>
      <c r="J24" s="15"/>
      <c r="K24" s="26"/>
    </row>
    <row r="25" ht="13.5" customHeight="1">
      <c r="A25" s="11"/>
    </row>
    <row r="26" ht="13.5" customHeight="1"/>
    <row r="27" spans="1:11" ht="12" customHeight="1">
      <c r="A27" s="135" t="s">
        <v>80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</row>
    <row r="28" ht="12.75" customHeight="1"/>
    <row r="29" spans="1:11" ht="11.25">
      <c r="A29" s="147" t="s">
        <v>6</v>
      </c>
      <c r="B29" s="136" t="s">
        <v>13</v>
      </c>
      <c r="C29" s="139" t="s">
        <v>3</v>
      </c>
      <c r="D29" s="140"/>
      <c r="E29" s="140"/>
      <c r="F29" s="140"/>
      <c r="G29" s="136" t="s">
        <v>68</v>
      </c>
      <c r="H29" s="139" t="s">
        <v>3</v>
      </c>
      <c r="I29" s="140"/>
      <c r="J29" s="140"/>
      <c r="K29" s="140"/>
    </row>
    <row r="30" spans="1:11" ht="11.25" customHeight="1">
      <c r="A30" s="148"/>
      <c r="B30" s="137"/>
      <c r="C30" s="136" t="s">
        <v>11</v>
      </c>
      <c r="D30" s="136" t="s">
        <v>60</v>
      </c>
      <c r="E30" s="141" t="s">
        <v>58</v>
      </c>
      <c r="F30" s="136" t="s">
        <v>10</v>
      </c>
      <c r="G30" s="137"/>
      <c r="H30" s="136" t="s">
        <v>11</v>
      </c>
      <c r="I30" s="136" t="s">
        <v>60</v>
      </c>
      <c r="J30" s="141" t="s">
        <v>58</v>
      </c>
      <c r="K30" s="144" t="s">
        <v>10</v>
      </c>
    </row>
    <row r="31" spans="1:11" ht="11.25">
      <c r="A31" s="148"/>
      <c r="B31" s="137"/>
      <c r="C31" s="137"/>
      <c r="D31" s="137"/>
      <c r="E31" s="142"/>
      <c r="F31" s="137"/>
      <c r="G31" s="137"/>
      <c r="H31" s="137"/>
      <c r="I31" s="137"/>
      <c r="J31" s="142"/>
      <c r="K31" s="145"/>
    </row>
    <row r="32" spans="1:11" ht="26.25" customHeight="1">
      <c r="A32" s="148"/>
      <c r="B32" s="138"/>
      <c r="C32" s="138"/>
      <c r="D32" s="138"/>
      <c r="E32" s="143"/>
      <c r="F32" s="138"/>
      <c r="G32" s="138"/>
      <c r="H32" s="138"/>
      <c r="I32" s="138"/>
      <c r="J32" s="143"/>
      <c r="K32" s="146"/>
    </row>
    <row r="33" spans="1:11" ht="12.75" customHeight="1">
      <c r="A33" s="149"/>
      <c r="B33" s="134" t="s">
        <v>0</v>
      </c>
      <c r="C33" s="133"/>
      <c r="D33" s="133"/>
      <c r="E33" s="133"/>
      <c r="F33" s="133"/>
      <c r="G33" s="132" t="s">
        <v>52</v>
      </c>
      <c r="H33" s="133"/>
      <c r="I33" s="133"/>
      <c r="J33" s="133"/>
      <c r="K33" s="133"/>
    </row>
    <row r="34" ht="6" customHeight="1">
      <c r="A34" s="6"/>
    </row>
    <row r="35" spans="1:11" ht="13.5" customHeight="1">
      <c r="A35" s="82">
        <v>2003</v>
      </c>
      <c r="B35" s="75">
        <v>44353528</v>
      </c>
      <c r="C35" s="75">
        <v>40210714</v>
      </c>
      <c r="D35" s="75">
        <v>2602813</v>
      </c>
      <c r="E35" s="75">
        <v>27769</v>
      </c>
      <c r="F35" s="75">
        <v>1512232</v>
      </c>
      <c r="G35" s="81">
        <v>1250859.7</v>
      </c>
      <c r="H35" s="81">
        <v>1143119.7</v>
      </c>
      <c r="I35" s="79">
        <v>75914.7</v>
      </c>
      <c r="J35" s="79">
        <v>687.9</v>
      </c>
      <c r="K35" s="79">
        <v>31137.4</v>
      </c>
    </row>
    <row r="36" spans="1:11" ht="13.5" customHeight="1">
      <c r="A36" s="82">
        <v>2004</v>
      </c>
      <c r="B36" s="75">
        <v>45932196</v>
      </c>
      <c r="C36" s="75">
        <v>41559366</v>
      </c>
      <c r="D36" s="75">
        <v>2761036</v>
      </c>
      <c r="E36" s="75">
        <v>31667</v>
      </c>
      <c r="F36" s="75">
        <v>1580127</v>
      </c>
      <c r="G36" s="81">
        <v>1264442.7</v>
      </c>
      <c r="H36" s="81">
        <v>1152434.4</v>
      </c>
      <c r="I36" s="79">
        <v>79293.8</v>
      </c>
      <c r="J36" s="79">
        <v>841.2</v>
      </c>
      <c r="K36" s="79">
        <v>31873.3</v>
      </c>
    </row>
    <row r="37" spans="1:11" ht="13.5" customHeight="1">
      <c r="A37" s="82">
        <v>2005</v>
      </c>
      <c r="B37" s="75">
        <v>46730098</v>
      </c>
      <c r="C37" s="75">
        <v>42459380</v>
      </c>
      <c r="D37" s="75">
        <v>2606739</v>
      </c>
      <c r="E37" s="75">
        <v>31424</v>
      </c>
      <c r="F37" s="75">
        <v>1632555</v>
      </c>
      <c r="G37" s="81">
        <v>1310683.5420000001</v>
      </c>
      <c r="H37" s="81">
        <v>1193370.1</v>
      </c>
      <c r="I37" s="79">
        <v>81979</v>
      </c>
      <c r="J37" s="79">
        <v>908.965</v>
      </c>
      <c r="K37" s="79">
        <v>34425.477</v>
      </c>
    </row>
    <row r="38" spans="1:11" ht="13.5" customHeight="1">
      <c r="A38" s="82">
        <v>2006</v>
      </c>
      <c r="B38" s="75">
        <v>46558812</v>
      </c>
      <c r="C38" s="75">
        <v>42525957</v>
      </c>
      <c r="D38" s="75">
        <v>2523969</v>
      </c>
      <c r="E38" s="75">
        <v>30997</v>
      </c>
      <c r="F38" s="75">
        <v>1477889</v>
      </c>
      <c r="G38" s="81">
        <v>1349995.781</v>
      </c>
      <c r="H38" s="81">
        <v>1233746.5</v>
      </c>
      <c r="I38" s="79">
        <v>82665.1</v>
      </c>
      <c r="J38" s="79">
        <v>999.2</v>
      </c>
      <c r="K38" s="79">
        <v>32584.981</v>
      </c>
    </row>
    <row r="39" spans="1:11" ht="13.5" customHeight="1">
      <c r="A39" s="82">
        <v>2007</v>
      </c>
      <c r="B39" s="75">
        <v>46084244</v>
      </c>
      <c r="C39" s="75">
        <v>42264594</v>
      </c>
      <c r="D39" s="75">
        <v>2405640</v>
      </c>
      <c r="E39" s="75">
        <v>51267</v>
      </c>
      <c r="F39" s="75">
        <v>1362743</v>
      </c>
      <c r="G39" s="81">
        <v>1374129.7449999999</v>
      </c>
      <c r="H39" s="81">
        <v>1265918.545</v>
      </c>
      <c r="I39" s="79">
        <v>77407</v>
      </c>
      <c r="J39" s="79">
        <v>1479.3</v>
      </c>
      <c r="K39" s="79">
        <v>29324.9</v>
      </c>
    </row>
    <row r="40" spans="1:11" ht="13.5" customHeight="1">
      <c r="A40" s="82">
        <v>2008</v>
      </c>
      <c r="B40" s="75">
        <v>45885649</v>
      </c>
      <c r="C40" s="75">
        <v>41881458</v>
      </c>
      <c r="D40" s="75">
        <v>2519541</v>
      </c>
      <c r="E40" s="75">
        <v>52564</v>
      </c>
      <c r="F40" s="75">
        <v>1432086</v>
      </c>
      <c r="G40" s="81">
        <v>1378242.4879999997</v>
      </c>
      <c r="H40" s="81">
        <v>1265382.2</v>
      </c>
      <c r="I40" s="79">
        <v>79374.488</v>
      </c>
      <c r="J40" s="79">
        <v>1470.4</v>
      </c>
      <c r="K40" s="79">
        <v>32015.4</v>
      </c>
    </row>
    <row r="41" spans="1:11" ht="13.5" customHeight="1">
      <c r="A41" s="82">
        <v>2009</v>
      </c>
      <c r="B41" s="75">
        <v>43411382</v>
      </c>
      <c r="C41" s="75">
        <v>39029491</v>
      </c>
      <c r="D41" s="75">
        <v>2896735</v>
      </c>
      <c r="E41" s="75">
        <v>46946</v>
      </c>
      <c r="F41" s="75">
        <v>1438210</v>
      </c>
      <c r="G41" s="116">
        <v>1362077.4</v>
      </c>
      <c r="H41" s="116">
        <v>1230768</v>
      </c>
      <c r="I41" s="90">
        <v>96782</v>
      </c>
      <c r="J41" s="90">
        <v>1465.4</v>
      </c>
      <c r="K41" s="90">
        <v>33062</v>
      </c>
    </row>
    <row r="42" spans="1:12" ht="13.5" customHeight="1">
      <c r="A42" s="15"/>
      <c r="B42" s="80"/>
      <c r="C42" s="80"/>
      <c r="D42" s="80"/>
      <c r="E42" s="80"/>
      <c r="F42" s="80"/>
      <c r="G42" s="81"/>
      <c r="H42" s="75"/>
      <c r="I42" s="75"/>
      <c r="J42" s="75"/>
      <c r="K42" s="76"/>
      <c r="L42" s="88"/>
    </row>
    <row r="43" spans="1:13" ht="13.5" customHeight="1">
      <c r="A43" s="83">
        <v>2010</v>
      </c>
      <c r="B43" s="80"/>
      <c r="C43" s="80"/>
      <c r="D43" s="80"/>
      <c r="E43" s="80"/>
      <c r="F43" s="80"/>
      <c r="G43" s="81"/>
      <c r="H43" s="75"/>
      <c r="I43" s="75"/>
      <c r="J43" s="75"/>
      <c r="K43" s="76"/>
      <c r="M43" s="81"/>
    </row>
    <row r="44" spans="1:11" ht="13.5" customHeight="1">
      <c r="A44" s="82" t="s">
        <v>7</v>
      </c>
      <c r="B44" s="75">
        <v>3337172</v>
      </c>
      <c r="C44" s="75">
        <v>3023696</v>
      </c>
      <c r="D44" s="75">
        <v>197411</v>
      </c>
      <c r="E44" s="75">
        <v>4407</v>
      </c>
      <c r="F44" s="75">
        <v>111658</v>
      </c>
      <c r="G44" s="79">
        <v>97765.4</v>
      </c>
      <c r="H44" s="79">
        <v>88419.5</v>
      </c>
      <c r="I44" s="79">
        <v>6692</v>
      </c>
      <c r="J44" s="79">
        <v>126.4</v>
      </c>
      <c r="K44" s="79">
        <v>2527.4</v>
      </c>
    </row>
    <row r="45" spans="1:11" ht="13.5" customHeight="1">
      <c r="A45" s="82" t="s">
        <v>8</v>
      </c>
      <c r="B45" s="75">
        <v>3504966</v>
      </c>
      <c r="C45" s="75">
        <v>3133742</v>
      </c>
      <c r="D45" s="75">
        <v>250387</v>
      </c>
      <c r="E45" s="75">
        <v>4192</v>
      </c>
      <c r="F45" s="75">
        <v>116645</v>
      </c>
      <c r="G45" s="79">
        <v>103017.4</v>
      </c>
      <c r="H45" s="79">
        <v>93044.3</v>
      </c>
      <c r="I45" s="79">
        <v>7295.4</v>
      </c>
      <c r="J45" s="79">
        <v>127.3</v>
      </c>
      <c r="K45" s="79">
        <v>2550.4</v>
      </c>
    </row>
    <row r="46" spans="1:11" ht="13.5" customHeight="1">
      <c r="A46" s="82" t="s">
        <v>9</v>
      </c>
      <c r="B46" s="75">
        <v>4013940</v>
      </c>
      <c r="C46" s="75">
        <v>3595659</v>
      </c>
      <c r="D46" s="75">
        <v>281416</v>
      </c>
      <c r="E46" s="75">
        <v>4238</v>
      </c>
      <c r="F46" s="75">
        <v>132627</v>
      </c>
      <c r="G46" s="79">
        <v>106185.4</v>
      </c>
      <c r="H46" s="79">
        <v>96069.7</v>
      </c>
      <c r="I46" s="79">
        <v>7427.7</v>
      </c>
      <c r="J46" s="79">
        <v>122.3</v>
      </c>
      <c r="K46" s="79">
        <v>2565.7</v>
      </c>
    </row>
    <row r="47" spans="1:11" s="23" customFormat="1" ht="13.5" customHeight="1">
      <c r="A47" s="10"/>
      <c r="B47" s="76"/>
      <c r="C47" s="24"/>
      <c r="D47" s="24"/>
      <c r="E47" s="24"/>
      <c r="F47" s="76"/>
      <c r="G47" s="79"/>
      <c r="H47" s="79"/>
      <c r="I47" s="79"/>
      <c r="J47" s="79"/>
      <c r="K47" s="79"/>
    </row>
    <row r="48" spans="1:11" s="23" customFormat="1" ht="13.5" customHeight="1">
      <c r="A48" s="10"/>
      <c r="B48" s="76"/>
      <c r="C48" s="24"/>
      <c r="D48" s="24"/>
      <c r="E48" s="24"/>
      <c r="F48" s="76"/>
      <c r="G48" s="79"/>
      <c r="H48" s="79"/>
      <c r="I48" s="79"/>
      <c r="J48" s="79"/>
      <c r="K48" s="79"/>
    </row>
    <row r="49" spans="1:11" s="120" customFormat="1" ht="13.5" customHeight="1">
      <c r="A49" s="119"/>
      <c r="B49" s="121"/>
      <c r="C49" s="118"/>
      <c r="D49" s="118"/>
      <c r="E49" s="118"/>
      <c r="F49" s="121"/>
      <c r="G49" s="90"/>
      <c r="H49" s="90"/>
      <c r="I49" s="90"/>
      <c r="J49" s="90"/>
      <c r="K49" s="90"/>
    </row>
    <row r="50" spans="1:11" s="120" customFormat="1" ht="13.5" customHeight="1">
      <c r="A50" s="119"/>
      <c r="B50" s="118"/>
      <c r="C50" s="118"/>
      <c r="D50" s="118"/>
      <c r="E50" s="118"/>
      <c r="F50" s="118"/>
      <c r="G50" s="90"/>
      <c r="H50" s="90"/>
      <c r="I50" s="90"/>
      <c r="J50" s="90"/>
      <c r="K50" s="90"/>
    </row>
    <row r="51" spans="1:11" s="120" customFormat="1" ht="13.5" customHeight="1">
      <c r="A51" s="119"/>
      <c r="B51" s="118"/>
      <c r="C51" s="118"/>
      <c r="D51" s="118"/>
      <c r="E51" s="118"/>
      <c r="F51" s="118"/>
      <c r="G51" s="90"/>
      <c r="H51" s="90"/>
      <c r="I51" s="90"/>
      <c r="J51" s="90"/>
      <c r="K51" s="90"/>
    </row>
    <row r="52" spans="1:11" s="120" customFormat="1" ht="11.25">
      <c r="A52" s="119"/>
      <c r="B52" s="118"/>
      <c r="C52" s="118"/>
      <c r="D52" s="118"/>
      <c r="E52" s="118"/>
      <c r="F52" s="118"/>
      <c r="G52" s="90"/>
      <c r="H52" s="90"/>
      <c r="I52" s="90"/>
      <c r="J52" s="90"/>
      <c r="K52" s="90"/>
    </row>
    <row r="53" spans="1:11" s="120" customFormat="1" ht="13.5" customHeight="1">
      <c r="A53" s="119"/>
      <c r="B53" s="118"/>
      <c r="C53" s="118"/>
      <c r="D53" s="118"/>
      <c r="E53" s="118"/>
      <c r="F53" s="118"/>
      <c r="G53" s="90"/>
      <c r="H53" s="90"/>
      <c r="I53" s="90"/>
      <c r="J53" s="90"/>
      <c r="K53" s="90"/>
    </row>
    <row r="54" spans="1:11" s="120" customFormat="1" ht="13.5" customHeight="1">
      <c r="A54" s="119"/>
      <c r="B54" s="118"/>
      <c r="C54" s="118"/>
      <c r="D54" s="118"/>
      <c r="E54" s="118"/>
      <c r="F54" s="118"/>
      <c r="G54" s="90"/>
      <c r="H54" s="90"/>
      <c r="I54" s="90"/>
      <c r="J54" s="90"/>
      <c r="K54" s="90"/>
    </row>
    <row r="55" spans="1:11" s="120" customFormat="1" ht="13.5" customHeight="1">
      <c r="A55" s="119"/>
      <c r="B55" s="118"/>
      <c r="C55" s="118"/>
      <c r="D55" s="118"/>
      <c r="E55" s="118"/>
      <c r="F55" s="118"/>
      <c r="G55" s="90"/>
      <c r="H55" s="90"/>
      <c r="I55" s="90"/>
      <c r="J55" s="90"/>
      <c r="K55" s="90"/>
    </row>
    <row r="56" spans="8:11" s="89" customFormat="1" ht="12" customHeight="1">
      <c r="H56" s="90"/>
      <c r="I56" s="90"/>
      <c r="J56" s="90"/>
      <c r="K56" s="120"/>
    </row>
    <row r="58" ht="11.25" customHeight="1"/>
    <row r="59" ht="11.25" customHeight="1"/>
    <row r="64" ht="11.25">
      <c r="D64" s="89"/>
    </row>
  </sheetData>
  <mergeCells count="31">
    <mergeCell ref="A29:A33"/>
    <mergeCell ref="B29:B32"/>
    <mergeCell ref="C29:F29"/>
    <mergeCell ref="C30:C32"/>
    <mergeCell ref="D30:D32"/>
    <mergeCell ref="E30:E32"/>
    <mergeCell ref="F30:F32"/>
    <mergeCell ref="B33:F33"/>
    <mergeCell ref="A3:A7"/>
    <mergeCell ref="C4:C6"/>
    <mergeCell ref="D4:D6"/>
    <mergeCell ref="E4:E6"/>
    <mergeCell ref="C3:F3"/>
    <mergeCell ref="B3:B6"/>
    <mergeCell ref="F4:F6"/>
    <mergeCell ref="G3:G6"/>
    <mergeCell ref="H3:K3"/>
    <mergeCell ref="H4:H6"/>
    <mergeCell ref="I4:I6"/>
    <mergeCell ref="J4:J6"/>
    <mergeCell ref="K4:K6"/>
    <mergeCell ref="G33:K33"/>
    <mergeCell ref="B7:K7"/>
    <mergeCell ref="A1:K1"/>
    <mergeCell ref="A27:K27"/>
    <mergeCell ref="G29:G32"/>
    <mergeCell ref="H29:K29"/>
    <mergeCell ref="H30:H32"/>
    <mergeCell ref="I30:I32"/>
    <mergeCell ref="J30:J32"/>
    <mergeCell ref="K30:K32"/>
  </mergeCells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9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60"/>
  <sheetViews>
    <sheetView workbookViewId="0" topLeftCell="A1">
      <selection activeCell="F60" sqref="F60"/>
    </sheetView>
  </sheetViews>
  <sheetFormatPr defaultColWidth="11.421875" defaultRowHeight="12.75"/>
  <cols>
    <col min="1" max="12" width="10.7109375" style="5" customWidth="1"/>
    <col min="13" max="13" width="10.7109375" style="23" customWidth="1"/>
    <col min="14" max="16384" width="11.421875" style="5" customWidth="1"/>
  </cols>
  <sheetData>
    <row r="1" spans="1:13" ht="12" customHeight="1">
      <c r="A1" s="150" t="s">
        <v>93</v>
      </c>
      <c r="B1" s="150"/>
      <c r="C1" s="150"/>
      <c r="D1" s="150"/>
      <c r="E1" s="150"/>
      <c r="F1" s="150"/>
      <c r="G1" s="150"/>
      <c r="H1" s="150"/>
      <c r="I1" s="150"/>
      <c r="J1" s="122"/>
      <c r="K1" s="122"/>
      <c r="L1" s="122"/>
      <c r="M1" s="122"/>
    </row>
    <row r="2" spans="1:9" ht="12.75" customHeight="1">
      <c r="A2" s="151" t="s">
        <v>79</v>
      </c>
      <c r="B2" s="151"/>
      <c r="C2" s="151"/>
      <c r="D2" s="151"/>
      <c r="E2" s="151"/>
      <c r="F2" s="151"/>
      <c r="G2" s="151"/>
      <c r="H2" s="151"/>
      <c r="I2" s="151"/>
    </row>
    <row r="3" spans="1:13" ht="22.5" customHeight="1">
      <c r="A3" s="147" t="s">
        <v>6</v>
      </c>
      <c r="B3" s="139" t="s">
        <v>64</v>
      </c>
      <c r="C3" s="140"/>
      <c r="D3" s="140"/>
      <c r="E3" s="140"/>
      <c r="F3" s="139" t="s">
        <v>65</v>
      </c>
      <c r="G3" s="140"/>
      <c r="H3" s="140"/>
      <c r="I3" s="140"/>
      <c r="J3" s="22"/>
      <c r="K3" s="22"/>
      <c r="L3" s="22"/>
      <c r="M3" s="22"/>
    </row>
    <row r="4" spans="1:13" ht="11.25" customHeight="1">
      <c r="A4" s="148"/>
      <c r="B4" s="136" t="s">
        <v>11</v>
      </c>
      <c r="C4" s="136" t="s">
        <v>60</v>
      </c>
      <c r="D4" s="141" t="s">
        <v>58</v>
      </c>
      <c r="E4" s="136" t="s">
        <v>10</v>
      </c>
      <c r="F4" s="136" t="s">
        <v>11</v>
      </c>
      <c r="G4" s="136" t="s">
        <v>60</v>
      </c>
      <c r="H4" s="141" t="s">
        <v>58</v>
      </c>
      <c r="I4" s="144" t="s">
        <v>10</v>
      </c>
      <c r="J4" s="22"/>
      <c r="K4" s="22"/>
      <c r="L4" s="22"/>
      <c r="M4" s="22"/>
    </row>
    <row r="5" spans="1:13" ht="11.25" customHeight="1">
      <c r="A5" s="148"/>
      <c r="B5" s="137"/>
      <c r="C5" s="137"/>
      <c r="D5" s="142"/>
      <c r="E5" s="137"/>
      <c r="F5" s="137"/>
      <c r="G5" s="137"/>
      <c r="H5" s="142"/>
      <c r="I5" s="145"/>
      <c r="J5" s="22"/>
      <c r="K5" s="22"/>
      <c r="L5" s="22"/>
      <c r="M5" s="22"/>
    </row>
    <row r="6" spans="1:13" ht="11.25" customHeight="1">
      <c r="A6" s="148"/>
      <c r="B6" s="138"/>
      <c r="C6" s="138"/>
      <c r="D6" s="143"/>
      <c r="E6" s="138"/>
      <c r="F6" s="138"/>
      <c r="G6" s="138"/>
      <c r="H6" s="143"/>
      <c r="I6" s="146"/>
      <c r="J6" s="22"/>
      <c r="K6" s="22"/>
      <c r="L6" s="22"/>
      <c r="M6" s="22"/>
    </row>
    <row r="7" spans="1:13" ht="12.75" customHeight="1">
      <c r="A7" s="149"/>
      <c r="B7" s="134" t="s">
        <v>0</v>
      </c>
      <c r="C7" s="133"/>
      <c r="D7" s="133"/>
      <c r="E7" s="152"/>
      <c r="F7" s="133" t="s">
        <v>14</v>
      </c>
      <c r="G7" s="133"/>
      <c r="H7" s="133"/>
      <c r="I7" s="133"/>
      <c r="J7" s="26"/>
      <c r="K7" s="26"/>
      <c r="L7" s="26"/>
      <c r="M7" s="26"/>
    </row>
    <row r="8" spans="1:12" ht="13.5" customHeight="1">
      <c r="A8" s="6"/>
      <c r="I8" s="23"/>
      <c r="J8" s="23"/>
      <c r="K8" s="23"/>
      <c r="L8" s="23"/>
    </row>
    <row r="9" spans="1:13" ht="13.5" customHeight="1">
      <c r="A9" s="7">
        <v>2003</v>
      </c>
      <c r="B9" s="27">
        <v>122.39363113935764</v>
      </c>
      <c r="C9" s="27">
        <v>128.87764903941374</v>
      </c>
      <c r="D9" s="27">
        <v>136.12254901960785</v>
      </c>
      <c r="E9" s="27">
        <v>123.18605408927989</v>
      </c>
      <c r="F9" s="27">
        <v>3479.4351303966687</v>
      </c>
      <c r="G9" s="27">
        <v>3758.89780154486</v>
      </c>
      <c r="H9" s="27">
        <v>3372.0588235294113</v>
      </c>
      <c r="I9" s="27">
        <v>2536.445096122515</v>
      </c>
      <c r="J9" s="24"/>
      <c r="K9" s="24"/>
      <c r="L9" s="24"/>
      <c r="M9" s="24"/>
    </row>
    <row r="10" spans="1:13" ht="13.5" customHeight="1">
      <c r="A10" s="7">
        <v>2004</v>
      </c>
      <c r="B10" s="27">
        <v>125.86881700890423</v>
      </c>
      <c r="C10" s="27">
        <v>132.6910803537101</v>
      </c>
      <c r="D10" s="27">
        <v>131.94583333333333</v>
      </c>
      <c r="E10" s="27">
        <v>123.06285046728972</v>
      </c>
      <c r="F10" s="27">
        <v>3490.321642740323</v>
      </c>
      <c r="G10" s="27">
        <v>3810.7362552864283</v>
      </c>
      <c r="H10" s="27">
        <v>3505</v>
      </c>
      <c r="I10" s="27">
        <v>2482.344236760124</v>
      </c>
      <c r="J10" s="24"/>
      <c r="K10" s="24"/>
      <c r="L10" s="24"/>
      <c r="M10" s="24"/>
    </row>
    <row r="11" spans="1:13" ht="13.5" customHeight="1">
      <c r="A11" s="7">
        <v>2005</v>
      </c>
      <c r="B11" s="27">
        <v>129.1485077441569</v>
      </c>
      <c r="C11" s="27">
        <v>131.33509673518742</v>
      </c>
      <c r="D11" s="27">
        <v>119.03030303030302</v>
      </c>
      <c r="E11" s="27">
        <v>121.79610564010743</v>
      </c>
      <c r="F11" s="27">
        <v>3629.8685379177773</v>
      </c>
      <c r="G11" s="27">
        <v>4130.340588472391</v>
      </c>
      <c r="H11" s="27">
        <v>3443.0492424242425</v>
      </c>
      <c r="I11" s="27">
        <v>2568.29879140555</v>
      </c>
      <c r="J11" s="24"/>
      <c r="K11" s="24"/>
      <c r="L11" s="24"/>
      <c r="M11" s="24"/>
    </row>
    <row r="12" spans="1:13" ht="13.5" customHeight="1">
      <c r="A12" s="7">
        <v>2006</v>
      </c>
      <c r="B12" s="27">
        <v>127.65037641380304</v>
      </c>
      <c r="C12" s="27">
        <v>132.6171185372005</v>
      </c>
      <c r="D12" s="27">
        <v>117.4128787878788</v>
      </c>
      <c r="E12" s="27">
        <v>122.17997685185185</v>
      </c>
      <c r="F12" s="27">
        <v>3703.342998823331</v>
      </c>
      <c r="G12" s="27">
        <v>4343.47940311055</v>
      </c>
      <c r="H12" s="27">
        <v>3784.848484848485</v>
      </c>
      <c r="I12" s="27">
        <v>2693.8641699735444</v>
      </c>
      <c r="J12" s="24"/>
      <c r="K12" s="24"/>
      <c r="L12" s="24"/>
      <c r="M12" s="24"/>
    </row>
    <row r="13" spans="1:13" ht="13.5" customHeight="1">
      <c r="A13" s="7">
        <v>2007</v>
      </c>
      <c r="B13" s="27">
        <v>126.3017105357527</v>
      </c>
      <c r="C13" s="27">
        <v>130.59934853420194</v>
      </c>
      <c r="D13" s="27">
        <v>129.46212121212122</v>
      </c>
      <c r="E13" s="27">
        <v>120.04430937279774</v>
      </c>
      <c r="F13" s="27">
        <v>3783.017000765019</v>
      </c>
      <c r="G13" s="27">
        <v>4202.334419109664</v>
      </c>
      <c r="H13" s="27">
        <v>3735.606060606061</v>
      </c>
      <c r="I13" s="27">
        <v>2583.236434108527</v>
      </c>
      <c r="J13" s="24"/>
      <c r="K13" s="24"/>
      <c r="L13" s="24"/>
      <c r="M13" s="24"/>
    </row>
    <row r="14" spans="1:13" ht="13.5" customHeight="1">
      <c r="A14" s="7">
        <v>2008</v>
      </c>
      <c r="B14" s="27">
        <v>126.71997313194395</v>
      </c>
      <c r="C14" s="27">
        <v>136.25032446463334</v>
      </c>
      <c r="D14" s="27">
        <v>136.88541666666666</v>
      </c>
      <c r="E14" s="27">
        <v>120.42431886982847</v>
      </c>
      <c r="F14" s="27">
        <v>3828.6441313872147</v>
      </c>
      <c r="G14" s="27">
        <v>4292.369024443002</v>
      </c>
      <c r="H14" s="27">
        <v>3829.166666666667</v>
      </c>
      <c r="I14" s="27">
        <v>2692.179616548941</v>
      </c>
      <c r="J14" s="24"/>
      <c r="K14" s="24"/>
      <c r="L14" s="24"/>
      <c r="M14" s="24"/>
    </row>
    <row r="15" spans="1:13" ht="13.5" customHeight="1">
      <c r="A15" s="115">
        <v>2009</v>
      </c>
      <c r="B15" s="27">
        <v>122.72035555723251</v>
      </c>
      <c r="C15" s="27">
        <v>132.48879436516648</v>
      </c>
      <c r="D15" s="27">
        <v>139.7202380952381</v>
      </c>
      <c r="E15" s="27">
        <v>120.33216198125837</v>
      </c>
      <c r="F15" s="27">
        <v>3869.9015205825754</v>
      </c>
      <c r="G15" s="27">
        <v>4426.545920234175</v>
      </c>
      <c r="H15" s="27">
        <v>4361.309523809524</v>
      </c>
      <c r="I15" s="27">
        <v>2766.231593038822</v>
      </c>
      <c r="J15" s="25"/>
      <c r="K15" s="25"/>
      <c r="L15" s="25"/>
      <c r="M15" s="25"/>
    </row>
    <row r="16" spans="1:13" ht="13.5" customHeight="1">
      <c r="A16" s="130"/>
      <c r="B16" s="27"/>
      <c r="C16" s="27"/>
      <c r="D16" s="27"/>
      <c r="E16" s="27"/>
      <c r="F16" s="27"/>
      <c r="G16" s="27"/>
      <c r="H16" s="27"/>
      <c r="I16" s="27"/>
      <c r="J16" s="25"/>
      <c r="K16" s="25"/>
      <c r="L16" s="25"/>
      <c r="M16" s="25"/>
    </row>
    <row r="17" spans="1:13" ht="13.5" customHeight="1">
      <c r="A17" s="131">
        <v>2010</v>
      </c>
      <c r="B17" s="27"/>
      <c r="C17" s="27"/>
      <c r="D17" s="27"/>
      <c r="E17" s="27"/>
      <c r="F17" s="27"/>
      <c r="G17" s="27"/>
      <c r="H17" s="27"/>
      <c r="I17" s="27"/>
      <c r="J17" s="20"/>
      <c r="K17" s="20"/>
      <c r="L17" s="20"/>
      <c r="M17" s="20"/>
    </row>
    <row r="18" spans="1:13" ht="13.5" customHeight="1">
      <c r="A18" s="7" t="s">
        <v>7</v>
      </c>
      <c r="B18" s="27">
        <v>115.77057967685121</v>
      </c>
      <c r="C18" s="27">
        <v>116.26089517078917</v>
      </c>
      <c r="D18" s="27">
        <v>151.9655172413793</v>
      </c>
      <c r="E18" s="27">
        <v>115.34917355371901</v>
      </c>
      <c r="F18" s="27">
        <v>3385.385557852822</v>
      </c>
      <c r="G18" s="27">
        <v>3941.1071849234395</v>
      </c>
      <c r="H18" s="27">
        <v>4358.620689655172</v>
      </c>
      <c r="I18" s="27">
        <v>2610.9504132231405</v>
      </c>
      <c r="J18" s="20"/>
      <c r="K18" s="20"/>
      <c r="L18" s="20"/>
      <c r="M18" s="20"/>
    </row>
    <row r="19" spans="1:13" ht="13.5" customHeight="1">
      <c r="A19" s="7" t="s">
        <v>8</v>
      </c>
      <c r="B19" s="27">
        <v>119.94725560744087</v>
      </c>
      <c r="C19" s="27">
        <v>133.39744272775707</v>
      </c>
      <c r="D19" s="27">
        <v>144.55172413793105</v>
      </c>
      <c r="E19" s="27">
        <v>117.34909456740442</v>
      </c>
      <c r="F19" s="27">
        <v>3561.367985914415</v>
      </c>
      <c r="G19" s="27">
        <v>3886.734150239744</v>
      </c>
      <c r="H19" s="27">
        <v>4389.655172413793</v>
      </c>
      <c r="I19" s="27">
        <v>2565.7947686116704</v>
      </c>
      <c r="J19" s="20"/>
      <c r="K19" s="20"/>
      <c r="L19" s="20"/>
      <c r="M19" s="20"/>
    </row>
    <row r="20" spans="1:13" ht="13.5" customHeight="1">
      <c r="A20" s="7" t="s">
        <v>9</v>
      </c>
      <c r="B20" s="27">
        <v>138.35843466215175</v>
      </c>
      <c r="C20" s="27">
        <v>149.53028692879914</v>
      </c>
      <c r="D20" s="27">
        <v>146.13793103448276</v>
      </c>
      <c r="E20" s="27">
        <v>133.29346733668342</v>
      </c>
      <c r="F20" s="27">
        <v>3696.69462828998</v>
      </c>
      <c r="G20" s="27">
        <v>3946.7056323060574</v>
      </c>
      <c r="H20" s="27">
        <v>4217.241379310344</v>
      </c>
      <c r="I20" s="27">
        <v>2578.5929648241204</v>
      </c>
      <c r="J20" s="20"/>
      <c r="K20" s="20"/>
      <c r="L20" s="20"/>
      <c r="M20" s="20"/>
    </row>
    <row r="21" spans="1:13" ht="13.5" customHeight="1" hidden="1">
      <c r="A21" s="10"/>
      <c r="B21" s="24"/>
      <c r="C21" s="20"/>
      <c r="D21" s="20"/>
      <c r="E21" s="20"/>
      <c r="F21" s="20"/>
      <c r="G21" s="20"/>
      <c r="H21" s="24"/>
      <c r="I21" s="20"/>
      <c r="J21" s="20"/>
      <c r="K21" s="20"/>
      <c r="L21" s="20"/>
      <c r="M21" s="20"/>
    </row>
    <row r="22" spans="1:13" ht="13.5" customHeight="1" hidden="1">
      <c r="A22" s="10"/>
      <c r="B22" s="24"/>
      <c r="C22" s="20"/>
      <c r="D22" s="20"/>
      <c r="E22" s="20"/>
      <c r="F22" s="20"/>
      <c r="G22" s="20"/>
      <c r="H22" s="24"/>
      <c r="I22" s="20"/>
      <c r="J22" s="20"/>
      <c r="K22" s="20"/>
      <c r="L22" s="20"/>
      <c r="M22" s="20"/>
    </row>
    <row r="23" spans="1:13" ht="13.5" customHeight="1" hidden="1">
      <c r="A23" s="10"/>
      <c r="B23" s="24"/>
      <c r="C23" s="20"/>
      <c r="D23" s="20"/>
      <c r="E23" s="20"/>
      <c r="F23" s="20"/>
      <c r="G23" s="20"/>
      <c r="H23" s="24"/>
      <c r="I23" s="20"/>
      <c r="J23" s="20"/>
      <c r="K23" s="20"/>
      <c r="L23" s="20"/>
      <c r="M23" s="20"/>
    </row>
    <row r="24" spans="1:13" ht="13.5" customHeight="1" hidden="1">
      <c r="A24" s="10"/>
      <c r="B24" s="24"/>
      <c r="C24" s="20"/>
      <c r="D24" s="20"/>
      <c r="E24" s="20"/>
      <c r="F24" s="20"/>
      <c r="G24" s="20"/>
      <c r="H24" s="24"/>
      <c r="I24" s="20"/>
      <c r="J24" s="20"/>
      <c r="K24" s="20"/>
      <c r="L24" s="20"/>
      <c r="M24" s="20"/>
    </row>
    <row r="25" spans="1:13" ht="13.5" customHeight="1" hidden="1">
      <c r="A25" s="10"/>
      <c r="B25" s="24"/>
      <c r="C25" s="20"/>
      <c r="D25" s="20"/>
      <c r="E25" s="20"/>
      <c r="F25" s="20"/>
      <c r="G25" s="20"/>
      <c r="H25" s="24"/>
      <c r="I25" s="20"/>
      <c r="J25" s="20"/>
      <c r="K25" s="20"/>
      <c r="L25" s="20"/>
      <c r="M25" s="20"/>
    </row>
    <row r="26" spans="1:13" ht="13.5" customHeight="1" hidden="1">
      <c r="A26" s="10"/>
      <c r="B26" s="24"/>
      <c r="C26" s="20"/>
      <c r="D26" s="20"/>
      <c r="E26" s="20"/>
      <c r="F26" s="20"/>
      <c r="G26" s="20"/>
      <c r="H26" s="24"/>
      <c r="I26" s="20"/>
      <c r="J26" s="20"/>
      <c r="K26" s="20"/>
      <c r="L26" s="20"/>
      <c r="M26" s="20"/>
    </row>
    <row r="27" spans="1:13" ht="13.5" customHeight="1" hidden="1">
      <c r="A27" s="10"/>
      <c r="B27" s="24"/>
      <c r="C27" s="20"/>
      <c r="D27" s="20"/>
      <c r="E27" s="20"/>
      <c r="F27" s="20"/>
      <c r="G27" s="20"/>
      <c r="H27" s="24"/>
      <c r="I27" s="20"/>
      <c r="J27" s="20"/>
      <c r="K27" s="20"/>
      <c r="L27" s="20"/>
      <c r="M27" s="20"/>
    </row>
    <row r="28" spans="1:13" ht="13.5" customHeight="1" hidden="1">
      <c r="A28" s="10"/>
      <c r="B28" s="24"/>
      <c r="C28" s="20"/>
      <c r="D28" s="20"/>
      <c r="E28" s="20"/>
      <c r="F28" s="20"/>
      <c r="G28" s="20"/>
      <c r="H28" s="24"/>
      <c r="I28" s="20"/>
      <c r="J28" s="20"/>
      <c r="K28" s="20"/>
      <c r="L28" s="20"/>
      <c r="M28" s="20"/>
    </row>
    <row r="29" spans="1:13" ht="13.5" customHeight="1" hidden="1">
      <c r="A29" s="10"/>
      <c r="B29" s="24"/>
      <c r="C29" s="20"/>
      <c r="D29" s="20"/>
      <c r="E29" s="20"/>
      <c r="F29" s="20"/>
      <c r="G29" s="20"/>
      <c r="H29" s="24"/>
      <c r="I29" s="20"/>
      <c r="J29" s="20"/>
      <c r="K29" s="20"/>
      <c r="L29" s="20"/>
      <c r="M29" s="20"/>
    </row>
    <row r="30" spans="1:13" ht="13.5" customHeight="1">
      <c r="A30" s="17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ht="12">
      <c r="A31" s="135" t="s">
        <v>94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</row>
    <row r="32" ht="12.75" customHeight="1"/>
    <row r="33" spans="1:13" ht="11.25">
      <c r="A33" s="147" t="s">
        <v>6</v>
      </c>
      <c r="B33" s="136" t="s">
        <v>91</v>
      </c>
      <c r="C33" s="139" t="s">
        <v>3</v>
      </c>
      <c r="D33" s="140"/>
      <c r="E33" s="140"/>
      <c r="F33" s="140"/>
      <c r="G33" s="140"/>
      <c r="H33" s="136" t="s">
        <v>61</v>
      </c>
      <c r="I33" s="139" t="s">
        <v>3</v>
      </c>
      <c r="J33" s="140"/>
      <c r="K33" s="140"/>
      <c r="L33" s="140"/>
      <c r="M33" s="140"/>
    </row>
    <row r="34" spans="1:13" ht="11.25" customHeight="1">
      <c r="A34" s="148"/>
      <c r="B34" s="137"/>
      <c r="C34" s="136" t="s">
        <v>15</v>
      </c>
      <c r="D34" s="136" t="s">
        <v>12</v>
      </c>
      <c r="E34" s="136" t="s">
        <v>58</v>
      </c>
      <c r="F34" s="136" t="s">
        <v>10</v>
      </c>
      <c r="G34" s="144" t="s">
        <v>90</v>
      </c>
      <c r="H34" s="137"/>
      <c r="I34" s="136" t="s">
        <v>15</v>
      </c>
      <c r="J34" s="136" t="s">
        <v>12</v>
      </c>
      <c r="K34" s="136" t="s">
        <v>58</v>
      </c>
      <c r="L34" s="136" t="s">
        <v>10</v>
      </c>
      <c r="M34" s="144" t="s">
        <v>90</v>
      </c>
    </row>
    <row r="35" spans="1:13" ht="11.25" customHeight="1">
      <c r="A35" s="148"/>
      <c r="B35" s="137"/>
      <c r="C35" s="137"/>
      <c r="D35" s="137"/>
      <c r="E35" s="137"/>
      <c r="F35" s="137"/>
      <c r="G35" s="145"/>
      <c r="H35" s="137"/>
      <c r="I35" s="137"/>
      <c r="J35" s="137"/>
      <c r="K35" s="137"/>
      <c r="L35" s="137"/>
      <c r="M35" s="145"/>
    </row>
    <row r="36" spans="1:13" ht="11.25">
      <c r="A36" s="148"/>
      <c r="B36" s="137"/>
      <c r="C36" s="137"/>
      <c r="D36" s="137"/>
      <c r="E36" s="137"/>
      <c r="F36" s="137"/>
      <c r="G36" s="145"/>
      <c r="H36" s="137"/>
      <c r="I36" s="137"/>
      <c r="J36" s="137"/>
      <c r="K36" s="137"/>
      <c r="L36" s="137"/>
      <c r="M36" s="145"/>
    </row>
    <row r="37" spans="1:13" ht="11.25">
      <c r="A37" s="148"/>
      <c r="B37" s="138"/>
      <c r="C37" s="138"/>
      <c r="D37" s="138"/>
      <c r="E37" s="138"/>
      <c r="F37" s="138"/>
      <c r="G37" s="146"/>
      <c r="H37" s="138"/>
      <c r="I37" s="138"/>
      <c r="J37" s="138"/>
      <c r="K37" s="138"/>
      <c r="L37" s="138"/>
      <c r="M37" s="146"/>
    </row>
    <row r="38" spans="1:13" ht="12.75" customHeight="1">
      <c r="A38" s="149"/>
      <c r="B38" s="134" t="s">
        <v>0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</row>
    <row r="39" ht="6" customHeight="1">
      <c r="A39" s="6"/>
    </row>
    <row r="40" spans="1:13" ht="13.5" customHeight="1">
      <c r="A40" s="82">
        <v>2003</v>
      </c>
      <c r="B40" s="75">
        <f aca="true" t="shared" si="0" ref="B40:B46">SUM(C40:G40)</f>
        <v>474</v>
      </c>
      <c r="C40" s="75">
        <v>180</v>
      </c>
      <c r="D40" s="75">
        <v>81</v>
      </c>
      <c r="E40" s="75">
        <v>34</v>
      </c>
      <c r="F40" s="75">
        <v>107</v>
      </c>
      <c r="G40" s="75">
        <f>4+68</f>
        <v>72</v>
      </c>
      <c r="H40" s="75">
        <f aca="true" t="shared" si="1" ref="H40:H46">SUM(I40:M40)</f>
        <v>30100</v>
      </c>
      <c r="I40" s="75">
        <v>20092</v>
      </c>
      <c r="J40" s="75">
        <v>3461</v>
      </c>
      <c r="K40" s="75">
        <v>858</v>
      </c>
      <c r="L40" s="75">
        <v>2638</v>
      </c>
      <c r="M40" s="76">
        <f>51+3000</f>
        <v>3051</v>
      </c>
    </row>
    <row r="41" spans="1:13" ht="13.5" customHeight="1">
      <c r="A41" s="82">
        <v>2004</v>
      </c>
      <c r="B41" s="75">
        <f t="shared" si="0"/>
        <v>479</v>
      </c>
      <c r="C41" s="75">
        <v>179</v>
      </c>
      <c r="D41" s="75">
        <v>83</v>
      </c>
      <c r="E41" s="75">
        <v>37</v>
      </c>
      <c r="F41" s="75">
        <v>108</v>
      </c>
      <c r="G41" s="75">
        <f>3+69</f>
        <v>72</v>
      </c>
      <c r="H41" s="75">
        <f t="shared" si="1"/>
        <v>30338</v>
      </c>
      <c r="I41" s="75">
        <v>20072</v>
      </c>
      <c r="J41" s="75">
        <v>3583</v>
      </c>
      <c r="K41" s="75">
        <v>919</v>
      </c>
      <c r="L41" s="75">
        <v>2677</v>
      </c>
      <c r="M41" s="76">
        <f>37+3050</f>
        <v>3087</v>
      </c>
    </row>
    <row r="42" spans="1:13" ht="13.5" customHeight="1">
      <c r="A42" s="82">
        <v>2005</v>
      </c>
      <c r="B42" s="75">
        <f t="shared" si="0"/>
        <v>496</v>
      </c>
      <c r="C42" s="75">
        <v>192</v>
      </c>
      <c r="D42" s="75">
        <v>83</v>
      </c>
      <c r="E42" s="75">
        <v>38</v>
      </c>
      <c r="F42" s="75">
        <v>110</v>
      </c>
      <c r="G42" s="75">
        <f>2+71</f>
        <v>73</v>
      </c>
      <c r="H42" s="75">
        <f t="shared" si="1"/>
        <v>30189</v>
      </c>
      <c r="I42" s="75">
        <v>20060</v>
      </c>
      <c r="J42" s="75">
        <v>3392</v>
      </c>
      <c r="K42" s="75">
        <v>939</v>
      </c>
      <c r="L42" s="75">
        <v>2713</v>
      </c>
      <c r="M42" s="76">
        <f>22+3063</f>
        <v>3085</v>
      </c>
    </row>
    <row r="43" spans="1:13" ht="13.5" customHeight="1">
      <c r="A43" s="82">
        <v>2006</v>
      </c>
      <c r="B43" s="75">
        <f t="shared" si="0"/>
        <v>501</v>
      </c>
      <c r="C43" s="75">
        <v>193</v>
      </c>
      <c r="D43" s="75">
        <v>84</v>
      </c>
      <c r="E43" s="75">
        <v>42</v>
      </c>
      <c r="F43" s="75">
        <v>110</v>
      </c>
      <c r="G43" s="75">
        <f>2+70</f>
        <v>72</v>
      </c>
      <c r="H43" s="75">
        <f t="shared" si="1"/>
        <v>30378</v>
      </c>
      <c r="I43" s="75">
        <v>20311</v>
      </c>
      <c r="J43" s="75">
        <v>3251</v>
      </c>
      <c r="K43" s="75">
        <v>966</v>
      </c>
      <c r="L43" s="75">
        <v>2726</v>
      </c>
      <c r="M43" s="76">
        <f>35+3089</f>
        <v>3124</v>
      </c>
    </row>
    <row r="44" spans="1:13" ht="13.5" customHeight="1">
      <c r="A44" s="82">
        <v>2007</v>
      </c>
      <c r="B44" s="75">
        <f t="shared" si="0"/>
        <v>503</v>
      </c>
      <c r="C44" s="75">
        <v>198</v>
      </c>
      <c r="D44" s="75">
        <v>83</v>
      </c>
      <c r="E44" s="75">
        <v>41</v>
      </c>
      <c r="F44" s="75">
        <v>110</v>
      </c>
      <c r="G44" s="75">
        <f>2+69</f>
        <v>71</v>
      </c>
      <c r="H44" s="75">
        <f t="shared" si="1"/>
        <v>30400</v>
      </c>
      <c r="I44" s="75">
        <v>20583</v>
      </c>
      <c r="J44" s="75">
        <v>3164</v>
      </c>
      <c r="K44" s="75">
        <v>927</v>
      </c>
      <c r="L44" s="75">
        <v>2699</v>
      </c>
      <c r="M44" s="76">
        <f>18+3009</f>
        <v>3027</v>
      </c>
    </row>
    <row r="45" spans="1:13" ht="13.5" customHeight="1">
      <c r="A45" s="82">
        <v>2008</v>
      </c>
      <c r="B45" s="75">
        <f t="shared" si="0"/>
        <v>517</v>
      </c>
      <c r="C45" s="75">
        <v>206</v>
      </c>
      <c r="D45" s="75">
        <v>83</v>
      </c>
      <c r="E45" s="75">
        <v>42</v>
      </c>
      <c r="F45" s="75">
        <v>111</v>
      </c>
      <c r="G45" s="75">
        <f>3+72</f>
        <v>75</v>
      </c>
      <c r="H45" s="75">
        <f t="shared" si="1"/>
        <v>30105</v>
      </c>
      <c r="I45" s="75">
        <v>20251</v>
      </c>
      <c r="J45" s="75">
        <v>3100</v>
      </c>
      <c r="K45" s="75">
        <v>958</v>
      </c>
      <c r="L45" s="75">
        <v>2598</v>
      </c>
      <c r="M45" s="76">
        <f>48+3150</f>
        <v>3198</v>
      </c>
    </row>
    <row r="46" spans="1:13" ht="13.5" customHeight="1">
      <c r="A46" s="82">
        <v>2009</v>
      </c>
      <c r="B46" s="75">
        <f t="shared" si="0"/>
        <v>527</v>
      </c>
      <c r="C46" s="75">
        <v>215</v>
      </c>
      <c r="D46" s="75">
        <v>83</v>
      </c>
      <c r="E46" s="75">
        <v>44</v>
      </c>
      <c r="F46" s="75">
        <v>111</v>
      </c>
      <c r="G46" s="75">
        <v>74</v>
      </c>
      <c r="H46" s="75">
        <f t="shared" si="1"/>
        <v>29349</v>
      </c>
      <c r="I46" s="75">
        <v>19440</v>
      </c>
      <c r="J46" s="75">
        <v>3137</v>
      </c>
      <c r="K46" s="75">
        <v>943</v>
      </c>
      <c r="L46" s="75">
        <v>2583</v>
      </c>
      <c r="M46" s="76">
        <v>3246</v>
      </c>
    </row>
    <row r="47" spans="1:13" ht="13.5" customHeight="1">
      <c r="A47" s="15"/>
      <c r="B47" s="15"/>
      <c r="C47" s="15"/>
      <c r="D47" s="15"/>
      <c r="E47" s="15"/>
      <c r="F47" s="15"/>
      <c r="G47" s="15"/>
      <c r="H47" s="75"/>
      <c r="I47" s="15"/>
      <c r="J47" s="15"/>
      <c r="K47" s="15"/>
      <c r="L47" s="15"/>
      <c r="M47" s="26"/>
    </row>
    <row r="48" spans="1:13" ht="13.5" customHeight="1">
      <c r="A48" s="83">
        <v>2010</v>
      </c>
      <c r="B48" s="75"/>
      <c r="C48" s="77"/>
      <c r="D48" s="77"/>
      <c r="E48" s="77"/>
      <c r="F48" s="77"/>
      <c r="G48" s="77"/>
      <c r="H48" s="75"/>
      <c r="I48" s="77"/>
      <c r="J48" s="77"/>
      <c r="K48" s="77"/>
      <c r="L48" s="77"/>
      <c r="M48" s="78"/>
    </row>
    <row r="49" spans="1:13" ht="13.5" customHeight="1">
      <c r="A49" s="82" t="s">
        <v>7</v>
      </c>
      <c r="B49" s="75">
        <f>SUM(C49:G49)</f>
        <v>521</v>
      </c>
      <c r="C49" s="75">
        <v>212</v>
      </c>
      <c r="D49" s="75">
        <v>84</v>
      </c>
      <c r="E49" s="75">
        <v>44</v>
      </c>
      <c r="F49" s="75">
        <v>108</v>
      </c>
      <c r="G49" s="75">
        <v>73</v>
      </c>
      <c r="H49" s="75">
        <f>SUM(I49:M49)</f>
        <v>28813</v>
      </c>
      <c r="I49" s="75">
        <v>19140</v>
      </c>
      <c r="J49" s="75">
        <v>2996</v>
      </c>
      <c r="K49" s="75">
        <v>942</v>
      </c>
      <c r="L49" s="75">
        <v>2536</v>
      </c>
      <c r="M49" s="75">
        <v>3199</v>
      </c>
    </row>
    <row r="50" spans="1:13" ht="13.5" customHeight="1">
      <c r="A50" s="82" t="s">
        <v>8</v>
      </c>
      <c r="B50" s="75">
        <f>SUM(C50:G50)</f>
        <v>530</v>
      </c>
      <c r="C50" s="75">
        <v>215</v>
      </c>
      <c r="D50" s="75">
        <v>85</v>
      </c>
      <c r="E50" s="75">
        <v>45</v>
      </c>
      <c r="F50" s="75">
        <v>111</v>
      </c>
      <c r="G50" s="75">
        <v>74</v>
      </c>
      <c r="H50" s="75">
        <f>SUM(I50:M50)</f>
        <v>29025</v>
      </c>
      <c r="I50" s="75">
        <v>19124</v>
      </c>
      <c r="J50" s="75">
        <v>3167</v>
      </c>
      <c r="K50" s="75">
        <v>943</v>
      </c>
      <c r="L50" s="75">
        <v>2575</v>
      </c>
      <c r="M50" s="75">
        <v>3216</v>
      </c>
    </row>
    <row r="51" spans="1:13" ht="13.5" customHeight="1">
      <c r="A51" s="82" t="s">
        <v>9</v>
      </c>
      <c r="B51" s="75">
        <f>SUM(C51:G51)</f>
        <v>530</v>
      </c>
      <c r="C51" s="75">
        <v>214</v>
      </c>
      <c r="D51" s="75">
        <v>85</v>
      </c>
      <c r="E51" s="75">
        <v>46</v>
      </c>
      <c r="F51" s="75">
        <v>111</v>
      </c>
      <c r="G51" s="75">
        <v>74</v>
      </c>
      <c r="H51" s="75">
        <f>SUM(I51:M51)</f>
        <v>28893</v>
      </c>
      <c r="I51" s="75">
        <v>18999</v>
      </c>
      <c r="J51" s="75">
        <v>3163</v>
      </c>
      <c r="K51" s="75">
        <v>944</v>
      </c>
      <c r="L51" s="75">
        <v>2571</v>
      </c>
      <c r="M51" s="75">
        <v>3216</v>
      </c>
    </row>
    <row r="52" spans="1:3" ht="11.25">
      <c r="A52" s="17" t="s">
        <v>4</v>
      </c>
      <c r="B52" s="9"/>
      <c r="C52" s="9"/>
    </row>
    <row r="53" spans="1:9" ht="11.25">
      <c r="A53" s="16" t="s">
        <v>59</v>
      </c>
      <c r="B53" s="15"/>
      <c r="C53" s="15"/>
      <c r="D53" s="15"/>
      <c r="E53" s="15"/>
      <c r="F53" s="15"/>
      <c r="G53" s="15"/>
      <c r="H53" s="15"/>
      <c r="I53" s="15"/>
    </row>
    <row r="54" ht="11.25">
      <c r="A54" s="16" t="s">
        <v>57</v>
      </c>
    </row>
    <row r="59" spans="1:9" ht="11.25">
      <c r="A59" s="16"/>
      <c r="B59" s="15"/>
      <c r="C59" s="15"/>
      <c r="D59" s="15"/>
      <c r="E59" s="15"/>
      <c r="F59" s="15"/>
      <c r="G59" s="15"/>
      <c r="H59" s="15"/>
      <c r="I59" s="15"/>
    </row>
    <row r="60" ht="11.25">
      <c r="A60" s="16"/>
    </row>
  </sheetData>
  <mergeCells count="32">
    <mergeCell ref="F3:I3"/>
    <mergeCell ref="B4:B6"/>
    <mergeCell ref="C4:C6"/>
    <mergeCell ref="D4:D6"/>
    <mergeCell ref="E4:E6"/>
    <mergeCell ref="F4:F6"/>
    <mergeCell ref="G4:G6"/>
    <mergeCell ref="H4:H6"/>
    <mergeCell ref="A1:I1"/>
    <mergeCell ref="A2:I2"/>
    <mergeCell ref="G34:G37"/>
    <mergeCell ref="I34:I37"/>
    <mergeCell ref="D34:D37"/>
    <mergeCell ref="A3:A7"/>
    <mergeCell ref="B3:E3"/>
    <mergeCell ref="F34:F37"/>
    <mergeCell ref="B7:E7"/>
    <mergeCell ref="F7:I7"/>
    <mergeCell ref="K34:K37"/>
    <mergeCell ref="L34:L37"/>
    <mergeCell ref="M34:M37"/>
    <mergeCell ref="I4:I6"/>
    <mergeCell ref="B38:M38"/>
    <mergeCell ref="A31:M31"/>
    <mergeCell ref="A33:A38"/>
    <mergeCell ref="B33:B37"/>
    <mergeCell ref="C33:G33"/>
    <mergeCell ref="H33:H37"/>
    <mergeCell ref="I33:M33"/>
    <mergeCell ref="E34:E37"/>
    <mergeCell ref="C34:C37"/>
    <mergeCell ref="J34:J37"/>
  </mergeCells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7" r:id="rId1"/>
  <headerFooter alignWithMargins="0">
    <oddFooter>&amp;C8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>
    <tabColor indexed="10"/>
  </sheetPr>
  <dimension ref="A1:J87"/>
  <sheetViews>
    <sheetView workbookViewId="0" topLeftCell="A1">
      <selection activeCell="A33" sqref="A33:J33"/>
    </sheetView>
  </sheetViews>
  <sheetFormatPr defaultColWidth="11.421875" defaultRowHeight="12.75"/>
  <cols>
    <col min="1" max="1" width="3.57421875" style="3" customWidth="1"/>
    <col min="2" max="2" width="5.8515625" style="3" customWidth="1"/>
    <col min="3" max="3" width="20.140625" style="2" customWidth="1"/>
    <col min="4" max="5" width="10.28125" style="2" customWidth="1"/>
    <col min="6" max="6" width="10.28125" style="13" customWidth="1"/>
    <col min="7" max="10" width="10.28125" style="2" customWidth="1"/>
    <col min="11" max="16384" width="11.421875" style="2" customWidth="1"/>
  </cols>
  <sheetData>
    <row r="1" spans="1:10" ht="12" customHeight="1">
      <c r="A1" s="166" t="s">
        <v>95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3:10" ht="12.75" customHeight="1">
      <c r="C2" s="3"/>
      <c r="D2" s="3"/>
      <c r="E2" s="3"/>
      <c r="F2" s="31"/>
      <c r="G2" s="37"/>
      <c r="H2" s="37"/>
      <c r="J2" s="40"/>
    </row>
    <row r="3" spans="1:10" s="40" customFormat="1" ht="13.5" customHeight="1">
      <c r="A3" s="154" t="s">
        <v>18</v>
      </c>
      <c r="B3" s="154"/>
      <c r="C3" s="126"/>
      <c r="D3" s="124" t="s">
        <v>7</v>
      </c>
      <c r="E3" s="160" t="s">
        <v>8</v>
      </c>
      <c r="F3" s="160" t="s">
        <v>9</v>
      </c>
      <c r="G3" s="164" t="s">
        <v>84</v>
      </c>
      <c r="H3" s="164" t="s">
        <v>86</v>
      </c>
      <c r="I3" s="164" t="s">
        <v>83</v>
      </c>
      <c r="J3" s="162" t="s">
        <v>85</v>
      </c>
    </row>
    <row r="4" spans="1:10" s="40" customFormat="1" ht="13.5" customHeight="1">
      <c r="A4" s="127"/>
      <c r="B4" s="127"/>
      <c r="C4" s="128"/>
      <c r="D4" s="155"/>
      <c r="E4" s="161"/>
      <c r="F4" s="161"/>
      <c r="G4" s="164"/>
      <c r="H4" s="164"/>
      <c r="I4" s="164"/>
      <c r="J4" s="163"/>
    </row>
    <row r="5" spans="1:10" s="40" customFormat="1" ht="17.25" customHeight="1">
      <c r="A5" s="129"/>
      <c r="B5" s="129"/>
      <c r="C5" s="128"/>
      <c r="D5" s="156"/>
      <c r="E5" s="156"/>
      <c r="F5" s="156"/>
      <c r="G5" s="164"/>
      <c r="H5" s="164"/>
      <c r="I5" s="164"/>
      <c r="J5" s="163"/>
    </row>
    <row r="6" spans="1:10" s="40" customFormat="1" ht="13.5" customHeight="1">
      <c r="A6" s="125"/>
      <c r="B6" s="125"/>
      <c r="C6" s="123"/>
      <c r="D6" s="157" t="s">
        <v>47</v>
      </c>
      <c r="E6" s="158"/>
      <c r="F6" s="158"/>
      <c r="G6" s="159"/>
      <c r="H6" s="157" t="s">
        <v>53</v>
      </c>
      <c r="I6" s="158"/>
      <c r="J6" s="158"/>
    </row>
    <row r="7" spans="3:8" s="40" customFormat="1" ht="7.5" customHeight="1">
      <c r="C7" s="35"/>
      <c r="D7" s="35"/>
      <c r="E7" s="35"/>
      <c r="F7" s="36"/>
      <c r="G7" s="36"/>
      <c r="H7" s="36"/>
    </row>
    <row r="8" spans="1:10" s="40" customFormat="1" ht="13.5" customHeight="1">
      <c r="A8" s="58" t="s">
        <v>70</v>
      </c>
      <c r="B8" s="58"/>
      <c r="C8" s="44"/>
      <c r="D8" s="68">
        <v>6973910.84</v>
      </c>
      <c r="E8" s="68">
        <v>6011701.569999999</v>
      </c>
      <c r="F8" s="68">
        <v>6013995.040000001</v>
      </c>
      <c r="G8" s="68">
        <v>18999607.45</v>
      </c>
      <c r="H8" s="91">
        <v>-2.5330264032185568</v>
      </c>
      <c r="I8" s="91">
        <v>-5.743693712555185</v>
      </c>
      <c r="J8" s="91">
        <v>-5.504496687539671</v>
      </c>
    </row>
    <row r="9" spans="1:10" s="26" customFormat="1" ht="13.5" customHeight="1">
      <c r="A9" s="26" t="s">
        <v>62</v>
      </c>
      <c r="B9" s="26" t="s">
        <v>35</v>
      </c>
      <c r="C9" s="64"/>
      <c r="D9" s="70">
        <v>6197534.1</v>
      </c>
      <c r="E9" s="70">
        <v>5347017.28</v>
      </c>
      <c r="F9" s="70">
        <v>5146440.61</v>
      </c>
      <c r="G9" s="70">
        <v>16690991.989999998</v>
      </c>
      <c r="H9" s="113">
        <v>-1.868362773342298</v>
      </c>
      <c r="I9" s="113">
        <v>-3.021138469525468</v>
      </c>
      <c r="J9" s="113">
        <v>-3.55550779548102</v>
      </c>
    </row>
    <row r="10" spans="3:10" s="26" customFormat="1" ht="13.5" customHeight="1">
      <c r="C10" s="64" t="s">
        <v>75</v>
      </c>
      <c r="D10" s="69">
        <v>4846708</v>
      </c>
      <c r="E10" s="69">
        <v>4114961.3</v>
      </c>
      <c r="F10" s="69">
        <v>3963270.5</v>
      </c>
      <c r="G10" s="70">
        <v>12924939.8</v>
      </c>
      <c r="H10" s="113">
        <v>-2.9688720589709305</v>
      </c>
      <c r="I10" s="113">
        <v>-6.353827145632735</v>
      </c>
      <c r="J10" s="113">
        <v>-6.857934830387791</v>
      </c>
    </row>
    <row r="11" spans="3:10" s="26" customFormat="1" ht="13.5" customHeight="1">
      <c r="C11" s="64" t="s">
        <v>76</v>
      </c>
      <c r="D11" s="69">
        <v>402355</v>
      </c>
      <c r="E11" s="69">
        <v>383237</v>
      </c>
      <c r="F11" s="69">
        <v>405825</v>
      </c>
      <c r="G11" s="70">
        <v>1191417</v>
      </c>
      <c r="H11" s="113">
        <v>-10.450611744226421</v>
      </c>
      <c r="I11" s="113">
        <v>-8.829779500384532</v>
      </c>
      <c r="J11" s="113">
        <v>-2.7824198133684064</v>
      </c>
    </row>
    <row r="12" spans="3:10" s="26" customFormat="1" ht="13.5" customHeight="1">
      <c r="C12" s="64" t="s">
        <v>77</v>
      </c>
      <c r="D12" s="69">
        <v>5414.28</v>
      </c>
      <c r="E12" s="69">
        <v>15646.36</v>
      </c>
      <c r="F12" s="69">
        <v>6497</v>
      </c>
      <c r="G12" s="70">
        <v>27557.64</v>
      </c>
      <c r="H12" s="113">
        <v>66.13738495688861</v>
      </c>
      <c r="I12" s="113">
        <v>110.80926018431327</v>
      </c>
      <c r="J12" s="113">
        <v>56.30751429349303</v>
      </c>
    </row>
    <row r="13" spans="3:10" s="26" customFormat="1" ht="13.5" customHeight="1">
      <c r="C13" s="64" t="s">
        <v>78</v>
      </c>
      <c r="D13" s="69">
        <v>722437.82</v>
      </c>
      <c r="E13" s="69">
        <v>660020.62</v>
      </c>
      <c r="F13" s="69">
        <v>643228.11</v>
      </c>
      <c r="G13" s="70">
        <v>2025686.55</v>
      </c>
      <c r="H13" s="113">
        <v>0.7427445794155005</v>
      </c>
      <c r="I13" s="113">
        <v>3.3148422831873887</v>
      </c>
      <c r="J13" s="113">
        <v>5.626802193996454</v>
      </c>
    </row>
    <row r="14" spans="2:10" s="26" customFormat="1" ht="13.5" customHeight="1">
      <c r="B14" s="26" t="s">
        <v>28</v>
      </c>
      <c r="C14" s="64"/>
      <c r="D14" s="69">
        <v>655354.99</v>
      </c>
      <c r="E14" s="69">
        <v>554779.84</v>
      </c>
      <c r="F14" s="69">
        <v>739332.05</v>
      </c>
      <c r="G14" s="70">
        <v>1949466.88</v>
      </c>
      <c r="H14" s="113">
        <v>-9.149810602215013</v>
      </c>
      <c r="I14" s="113">
        <v>-23.31115147577499</v>
      </c>
      <c r="J14" s="113">
        <v>-19.265157407332097</v>
      </c>
    </row>
    <row r="15" spans="2:10" s="26" customFormat="1" ht="25.5" customHeight="1">
      <c r="B15" s="169" t="s">
        <v>66</v>
      </c>
      <c r="C15" s="165"/>
      <c r="D15" s="69">
        <v>34536.3</v>
      </c>
      <c r="E15" s="69">
        <v>34421.06</v>
      </c>
      <c r="F15" s="69">
        <v>33192.69</v>
      </c>
      <c r="G15" s="70">
        <v>102150.05</v>
      </c>
      <c r="H15" s="113">
        <v>31.971182107222802</v>
      </c>
      <c r="I15" s="113">
        <v>6.607301265928456</v>
      </c>
      <c r="J15" s="113">
        <v>61.03867133308108</v>
      </c>
    </row>
    <row r="16" spans="2:10" s="26" customFormat="1" ht="12.75" customHeight="1">
      <c r="B16" s="26" t="s">
        <v>42</v>
      </c>
      <c r="C16" s="64"/>
      <c r="D16" s="69">
        <v>85976.45</v>
      </c>
      <c r="E16" s="69">
        <v>74935.39</v>
      </c>
      <c r="F16" s="69">
        <v>94304.69</v>
      </c>
      <c r="G16" s="70">
        <v>255216.53</v>
      </c>
      <c r="H16" s="113">
        <v>-1.402889604504395</v>
      </c>
      <c r="I16" s="113">
        <v>-16.217286766862145</v>
      </c>
      <c r="J16" s="113">
        <v>-18.80840278604026</v>
      </c>
    </row>
    <row r="17" spans="2:10" s="26" customFormat="1" ht="13.5" customHeight="1">
      <c r="B17" s="26" t="s">
        <v>74</v>
      </c>
      <c r="C17" s="64"/>
      <c r="D17" s="70">
        <v>509</v>
      </c>
      <c r="E17" s="70">
        <v>548</v>
      </c>
      <c r="F17" s="70">
        <v>725</v>
      </c>
      <c r="G17" s="70">
        <v>1782</v>
      </c>
      <c r="H17" s="113">
        <v>-30.040829145728637</v>
      </c>
      <c r="I17" s="113">
        <v>-54.81171548117155</v>
      </c>
      <c r="J17" s="113">
        <v>-76.60680529300566</v>
      </c>
    </row>
    <row r="18" spans="1:10" s="26" customFormat="1" ht="9.75" customHeight="1">
      <c r="A18" s="23"/>
      <c r="B18" s="23"/>
      <c r="C18" s="23"/>
      <c r="D18" s="23"/>
      <c r="E18" s="23"/>
      <c r="F18" s="45"/>
      <c r="G18" s="19"/>
      <c r="H18" s="91"/>
      <c r="I18" s="91"/>
      <c r="J18" s="91"/>
    </row>
    <row r="19" spans="1:10" s="40" customFormat="1" ht="13.5" customHeight="1">
      <c r="A19" s="58" t="s">
        <v>71</v>
      </c>
      <c r="B19" s="58"/>
      <c r="C19" s="44"/>
      <c r="D19" s="68">
        <v>6592369.13</v>
      </c>
      <c r="E19" s="68">
        <v>5685189.02</v>
      </c>
      <c r="F19" s="68">
        <v>5711645.5</v>
      </c>
      <c r="G19" s="68">
        <v>17989203.649999995</v>
      </c>
      <c r="H19" s="91">
        <v>-2.516616022411995</v>
      </c>
      <c r="I19" s="91">
        <v>-6.1822274953656375</v>
      </c>
      <c r="J19" s="91">
        <v>-5.78676586122242</v>
      </c>
    </row>
    <row r="20" spans="1:10" s="26" customFormat="1" ht="13.5" customHeight="1">
      <c r="A20" s="26" t="s">
        <v>62</v>
      </c>
      <c r="B20" s="26" t="s">
        <v>35</v>
      </c>
      <c r="C20" s="64"/>
      <c r="D20" s="70">
        <v>5884617.63</v>
      </c>
      <c r="E20" s="70">
        <v>5074390.5</v>
      </c>
      <c r="F20" s="70">
        <v>4893539.29</v>
      </c>
      <c r="G20" s="70">
        <v>15852547.419999998</v>
      </c>
      <c r="H20" s="113">
        <v>-1.6947997748305852</v>
      </c>
      <c r="I20" s="113">
        <v>-3.1602501762800586</v>
      </c>
      <c r="J20" s="113">
        <v>-3.5893419165551137</v>
      </c>
    </row>
    <row r="21" spans="3:10" s="26" customFormat="1" ht="13.5" customHeight="1">
      <c r="C21" s="64" t="s">
        <v>75</v>
      </c>
      <c r="D21" s="69">
        <v>4609056.7</v>
      </c>
      <c r="E21" s="69">
        <v>3908621.4</v>
      </c>
      <c r="F21" s="69">
        <v>3772118.8</v>
      </c>
      <c r="G21" s="70">
        <v>12289796.899999999</v>
      </c>
      <c r="H21" s="113">
        <v>-2.937257938382686</v>
      </c>
      <c r="I21" s="113">
        <v>-6.444621193530139</v>
      </c>
      <c r="J21" s="113">
        <v>-6.9475775176968</v>
      </c>
    </row>
    <row r="22" spans="3:10" s="26" customFormat="1" ht="13.5" customHeight="1">
      <c r="C22" s="64" t="s">
        <v>76</v>
      </c>
      <c r="D22" s="69">
        <v>363303</v>
      </c>
      <c r="E22" s="69">
        <v>347629</v>
      </c>
      <c r="F22" s="69">
        <v>368993</v>
      </c>
      <c r="G22" s="70">
        <v>1079925</v>
      </c>
      <c r="H22" s="113">
        <v>-10.692799106865962</v>
      </c>
      <c r="I22" s="113">
        <v>-9.14907148950347</v>
      </c>
      <c r="J22" s="113">
        <v>-3.1360100745545765</v>
      </c>
    </row>
    <row r="23" spans="3:10" s="26" customFormat="1" ht="13.5" customHeight="1">
      <c r="C23" s="64" t="s">
        <v>77</v>
      </c>
      <c r="D23" s="69">
        <v>4971.92</v>
      </c>
      <c r="E23" s="69">
        <v>14477.6</v>
      </c>
      <c r="F23" s="69">
        <v>6248.6</v>
      </c>
      <c r="G23" s="70">
        <v>25698.12</v>
      </c>
      <c r="H23" s="113">
        <v>63.732872893855756</v>
      </c>
      <c r="I23" s="113">
        <v>112.56754890031675</v>
      </c>
      <c r="J23" s="113">
        <v>57.00181573358816</v>
      </c>
    </row>
    <row r="24" spans="3:10" s="26" customFormat="1" ht="13.5" customHeight="1">
      <c r="C24" s="64" t="s">
        <v>78</v>
      </c>
      <c r="D24" s="69">
        <v>704810.01</v>
      </c>
      <c r="E24" s="69">
        <v>644714.5</v>
      </c>
      <c r="F24" s="69">
        <v>628841.89</v>
      </c>
      <c r="G24" s="70">
        <v>1978366.4</v>
      </c>
      <c r="H24" s="113">
        <v>2.108848301583947</v>
      </c>
      <c r="I24" s="113">
        <v>3.346145289951295</v>
      </c>
      <c r="J24" s="113">
        <v>6.512748178406696</v>
      </c>
    </row>
    <row r="25" spans="2:10" s="26" customFormat="1" ht="12" customHeight="1">
      <c r="B25" s="26" t="s">
        <v>28</v>
      </c>
      <c r="C25" s="64"/>
      <c r="D25" s="69">
        <v>620307.2</v>
      </c>
      <c r="E25" s="69">
        <v>526868.84</v>
      </c>
      <c r="F25" s="69">
        <v>719482.38</v>
      </c>
      <c r="G25" s="70">
        <v>1866658.42</v>
      </c>
      <c r="H25" s="113">
        <v>-10.307425683756065</v>
      </c>
      <c r="I25" s="113">
        <v>-25.17409126284896</v>
      </c>
      <c r="J25" s="113">
        <v>-21.17333263875473</v>
      </c>
    </row>
    <row r="26" spans="2:10" s="26" customFormat="1" ht="25.5" customHeight="1">
      <c r="B26" s="169" t="s">
        <v>66</v>
      </c>
      <c r="C26" s="165"/>
      <c r="D26" s="69">
        <v>31818.25</v>
      </c>
      <c r="E26" s="69">
        <v>31822.17</v>
      </c>
      <c r="F26" s="69">
        <v>30749.42</v>
      </c>
      <c r="G26" s="70">
        <v>94389.84</v>
      </c>
      <c r="H26" s="113">
        <v>34.88922316308688</v>
      </c>
      <c r="I26" s="113">
        <v>9.039265291977117</v>
      </c>
      <c r="J26" s="113">
        <v>59.05272558766535</v>
      </c>
    </row>
    <row r="27" spans="2:10" s="26" customFormat="1" ht="13.5" customHeight="1">
      <c r="B27" s="26" t="s">
        <v>42</v>
      </c>
      <c r="C27" s="64"/>
      <c r="D27" s="69">
        <v>55143.05</v>
      </c>
      <c r="E27" s="69">
        <v>51600.51</v>
      </c>
      <c r="F27" s="69">
        <v>67215.41</v>
      </c>
      <c r="G27" s="70">
        <v>173958.97</v>
      </c>
      <c r="H27" s="113">
        <v>-0.15097977574704657</v>
      </c>
      <c r="I27" s="113">
        <v>-20.85301896381266</v>
      </c>
      <c r="J27" s="113">
        <v>-19.692027535327455</v>
      </c>
    </row>
    <row r="28" spans="2:10" s="26" customFormat="1" ht="13.5" customHeight="1">
      <c r="B28" s="26" t="s">
        <v>74</v>
      </c>
      <c r="C28" s="64"/>
      <c r="D28" s="70">
        <v>483</v>
      </c>
      <c r="E28" s="70">
        <v>507</v>
      </c>
      <c r="F28" s="70">
        <v>659</v>
      </c>
      <c r="G28" s="70">
        <v>1649</v>
      </c>
      <c r="H28" s="113">
        <v>-31.009957325746797</v>
      </c>
      <c r="I28" s="113">
        <v>-55.673234590468</v>
      </c>
      <c r="J28" s="113">
        <v>-77.68304236026526</v>
      </c>
    </row>
    <row r="29" spans="4:10" s="26" customFormat="1" ht="13.5" customHeight="1">
      <c r="D29" s="70"/>
      <c r="E29" s="70"/>
      <c r="F29" s="70"/>
      <c r="G29" s="70"/>
      <c r="H29" s="71"/>
      <c r="I29" s="71"/>
      <c r="J29" s="71"/>
    </row>
    <row r="30" spans="4:10" s="26" customFormat="1" ht="13.5" customHeight="1">
      <c r="D30" s="70"/>
      <c r="E30" s="70"/>
      <c r="F30" s="70"/>
      <c r="G30" s="70"/>
      <c r="H30" s="71"/>
      <c r="I30" s="71"/>
      <c r="J30" s="71"/>
    </row>
    <row r="31" spans="1:10" s="26" customFormat="1" ht="12" customHeight="1">
      <c r="A31" s="23"/>
      <c r="B31" s="23"/>
      <c r="C31" s="23"/>
      <c r="D31" s="12"/>
      <c r="E31" s="113"/>
      <c r="F31" s="12"/>
      <c r="G31" s="12"/>
      <c r="H31" s="46"/>
      <c r="I31" s="46"/>
      <c r="J31" s="46"/>
    </row>
    <row r="32" spans="1:10" s="42" customFormat="1" ht="13.5" customHeight="1">
      <c r="A32" s="41"/>
      <c r="B32" s="41"/>
      <c r="C32" s="40"/>
      <c r="D32" s="62"/>
      <c r="E32" s="62"/>
      <c r="F32" s="62"/>
      <c r="G32" s="62"/>
      <c r="H32" s="40"/>
      <c r="I32" s="41"/>
      <c r="J32" s="47"/>
    </row>
    <row r="33" spans="1:10" s="42" customFormat="1" ht="26.25" customHeight="1">
      <c r="A33" s="166" t="s">
        <v>96</v>
      </c>
      <c r="B33" s="166"/>
      <c r="C33" s="166"/>
      <c r="D33" s="166"/>
      <c r="E33" s="166"/>
      <c r="F33" s="166"/>
      <c r="G33" s="166"/>
      <c r="H33" s="166"/>
      <c r="I33" s="166"/>
      <c r="J33" s="166"/>
    </row>
    <row r="34" spans="1:10" s="42" customFormat="1" ht="12.75" customHeight="1">
      <c r="A34" s="41"/>
      <c r="B34" s="41"/>
      <c r="C34" s="40"/>
      <c r="D34" s="40"/>
      <c r="E34" s="40"/>
      <c r="F34" s="40"/>
      <c r="G34" s="40"/>
      <c r="H34" s="40"/>
      <c r="I34" s="41"/>
      <c r="J34" s="41"/>
    </row>
    <row r="35" spans="1:10" s="42" customFormat="1" ht="13.5" customHeight="1">
      <c r="A35" s="154" t="s">
        <v>50</v>
      </c>
      <c r="B35" s="154"/>
      <c r="C35" s="126"/>
      <c r="D35" s="124" t="s">
        <v>7</v>
      </c>
      <c r="E35" s="160" t="s">
        <v>8</v>
      </c>
      <c r="F35" s="160" t="s">
        <v>9</v>
      </c>
      <c r="G35" s="164" t="s">
        <v>84</v>
      </c>
      <c r="H35" s="164" t="s">
        <v>86</v>
      </c>
      <c r="I35" s="164" t="s">
        <v>83</v>
      </c>
      <c r="J35" s="162" t="s">
        <v>85</v>
      </c>
    </row>
    <row r="36" spans="1:10" s="42" customFormat="1" ht="13.5" customHeight="1">
      <c r="A36" s="127"/>
      <c r="B36" s="127"/>
      <c r="C36" s="128"/>
      <c r="D36" s="155"/>
      <c r="E36" s="161"/>
      <c r="F36" s="161"/>
      <c r="G36" s="164"/>
      <c r="H36" s="164"/>
      <c r="I36" s="164"/>
      <c r="J36" s="163"/>
    </row>
    <row r="37" spans="1:10" s="42" customFormat="1" ht="17.25" customHeight="1">
      <c r="A37" s="129"/>
      <c r="B37" s="129"/>
      <c r="C37" s="128"/>
      <c r="D37" s="156"/>
      <c r="E37" s="156"/>
      <c r="F37" s="156"/>
      <c r="G37" s="164"/>
      <c r="H37" s="164"/>
      <c r="I37" s="164"/>
      <c r="J37" s="163"/>
    </row>
    <row r="38" spans="1:10" s="42" customFormat="1" ht="13.5" customHeight="1">
      <c r="A38" s="125"/>
      <c r="B38" s="125"/>
      <c r="C38" s="123"/>
      <c r="D38" s="157" t="s">
        <v>47</v>
      </c>
      <c r="E38" s="158"/>
      <c r="F38" s="158"/>
      <c r="G38" s="159"/>
      <c r="H38" s="157" t="s">
        <v>53</v>
      </c>
      <c r="I38" s="158"/>
      <c r="J38" s="158"/>
    </row>
    <row r="39" spans="1:8" s="42" customFormat="1" ht="7.5" customHeight="1">
      <c r="A39" s="41"/>
      <c r="B39" s="41"/>
      <c r="C39" s="40"/>
      <c r="D39" s="40"/>
      <c r="E39" s="40"/>
      <c r="F39" s="40"/>
      <c r="G39" s="40"/>
      <c r="H39" s="40"/>
    </row>
    <row r="40" spans="1:10" s="42" customFormat="1" ht="13.5" customHeight="1">
      <c r="A40" s="57" t="s">
        <v>71</v>
      </c>
      <c r="B40" s="57"/>
      <c r="C40" s="64"/>
      <c r="D40" s="72">
        <v>6592369.13</v>
      </c>
      <c r="E40" s="72">
        <v>5685189.02</v>
      </c>
      <c r="F40" s="72">
        <v>5711645.5</v>
      </c>
      <c r="G40" s="72">
        <v>17989203.65</v>
      </c>
      <c r="H40" s="91">
        <v>-2.5166160224119665</v>
      </c>
      <c r="I40" s="91">
        <v>-6.1822271039408605</v>
      </c>
      <c r="J40" s="91">
        <v>-5.786766305295416</v>
      </c>
    </row>
    <row r="41" spans="1:10" s="42" customFormat="1" ht="13.5" customHeight="1">
      <c r="A41" s="74" t="s">
        <v>67</v>
      </c>
      <c r="B41" s="153" t="s">
        <v>48</v>
      </c>
      <c r="C41" s="153"/>
      <c r="D41" s="69">
        <v>5414039.390000001</v>
      </c>
      <c r="E41" s="69">
        <v>4656308.15</v>
      </c>
      <c r="F41" s="69">
        <v>4467733.89</v>
      </c>
      <c r="G41" s="49">
        <v>14538081.43</v>
      </c>
      <c r="H41" s="113">
        <v>-1.7461157004565138</v>
      </c>
      <c r="I41" s="113">
        <v>-3.6986284708040955</v>
      </c>
      <c r="J41" s="113">
        <v>-4.837227358694335</v>
      </c>
    </row>
    <row r="42" spans="1:10" s="42" customFormat="1" ht="13.5" customHeight="1">
      <c r="A42" s="74"/>
      <c r="B42" s="153" t="s">
        <v>49</v>
      </c>
      <c r="C42" s="153"/>
      <c r="D42" s="69">
        <v>530649.6</v>
      </c>
      <c r="E42" s="69">
        <v>476963.35</v>
      </c>
      <c r="F42" s="69">
        <v>500129.87</v>
      </c>
      <c r="G42" s="49">
        <v>1507742.82</v>
      </c>
      <c r="H42" s="113">
        <v>0.2287699746452887</v>
      </c>
      <c r="I42" s="113">
        <v>-0.23820537036029066</v>
      </c>
      <c r="J42" s="113">
        <v>8.836977355614621</v>
      </c>
    </row>
    <row r="43" spans="1:10" s="42" customFormat="1" ht="36" customHeight="1">
      <c r="A43" s="74"/>
      <c r="B43" s="165" t="s">
        <v>51</v>
      </c>
      <c r="C43" s="165"/>
      <c r="D43" s="69">
        <v>22989.55</v>
      </c>
      <c r="E43" s="69">
        <v>20505.17</v>
      </c>
      <c r="F43" s="69">
        <v>20226.03</v>
      </c>
      <c r="G43" s="69">
        <v>63720.75</v>
      </c>
      <c r="H43" s="113">
        <v>-0.06008557842602613</v>
      </c>
      <c r="I43" s="113">
        <v>3.0647825378093927</v>
      </c>
      <c r="J43" s="113">
        <v>0.1435342330638747</v>
      </c>
    </row>
    <row r="44" spans="1:10" s="42" customFormat="1" ht="14.25" customHeight="1">
      <c r="A44" s="73"/>
      <c r="B44" s="73"/>
      <c r="C44" s="26"/>
      <c r="D44" s="69"/>
      <c r="E44" s="69"/>
      <c r="F44" s="69"/>
      <c r="G44" s="49"/>
      <c r="H44" s="91"/>
      <c r="I44" s="91"/>
      <c r="J44" s="91"/>
    </row>
    <row r="45" spans="1:10" s="42" customFormat="1" ht="24.75" customHeight="1">
      <c r="A45" s="167" t="s">
        <v>73</v>
      </c>
      <c r="B45" s="167"/>
      <c r="C45" s="168"/>
      <c r="D45" s="72">
        <v>849180.95</v>
      </c>
      <c r="E45" s="72">
        <v>738776.31</v>
      </c>
      <c r="F45" s="72">
        <v>690336.95</v>
      </c>
      <c r="G45" s="72">
        <v>2278294.21</v>
      </c>
      <c r="H45" s="91">
        <v>3.5713231366304257</v>
      </c>
      <c r="I45" s="91">
        <v>7.878925606318219</v>
      </c>
      <c r="J45" s="91">
        <v>21.122463644082814</v>
      </c>
    </row>
    <row r="46" spans="1:10" s="42" customFormat="1" ht="13.5" customHeight="1">
      <c r="A46" s="74" t="s">
        <v>67</v>
      </c>
      <c r="B46" s="153" t="s">
        <v>48</v>
      </c>
      <c r="C46" s="153"/>
      <c r="D46" s="69">
        <v>298530.16</v>
      </c>
      <c r="E46" s="69">
        <v>253474.53</v>
      </c>
      <c r="F46" s="69">
        <v>205478.52</v>
      </c>
      <c r="G46" s="49">
        <v>757483.21</v>
      </c>
      <c r="H46" s="113">
        <v>-2.6882119783689973</v>
      </c>
      <c r="I46" s="113">
        <v>6.392448600844375</v>
      </c>
      <c r="J46" s="113">
        <v>25.61219642362292</v>
      </c>
    </row>
    <row r="47" spans="1:10" s="42" customFormat="1" ht="13.5" customHeight="1">
      <c r="A47" s="74"/>
      <c r="B47" s="153" t="s">
        <v>49</v>
      </c>
      <c r="C47" s="153"/>
      <c r="D47" s="69">
        <v>523577.9</v>
      </c>
      <c r="E47" s="69">
        <v>460392.75</v>
      </c>
      <c r="F47" s="69">
        <v>460685.97</v>
      </c>
      <c r="G47" s="49">
        <v>1444656.62</v>
      </c>
      <c r="H47" s="113">
        <v>6.978293195571197</v>
      </c>
      <c r="I47" s="113">
        <v>8.765307518503619</v>
      </c>
      <c r="J47" s="113">
        <v>18.949142720787577</v>
      </c>
    </row>
    <row r="48" spans="1:10" s="42" customFormat="1" ht="36" customHeight="1">
      <c r="A48" s="74"/>
      <c r="B48" s="165" t="s">
        <v>51</v>
      </c>
      <c r="C48" s="165"/>
      <c r="D48" s="69">
        <v>22696.31</v>
      </c>
      <c r="E48" s="69">
        <v>20380.03</v>
      </c>
      <c r="F48" s="69">
        <v>20146.33</v>
      </c>
      <c r="G48" s="49">
        <v>63222.67</v>
      </c>
      <c r="H48" s="113">
        <v>0.31670942085175113</v>
      </c>
      <c r="I48" s="113">
        <v>2.9263080710548905</v>
      </c>
      <c r="J48" s="113">
        <v>-0.3341863895857671</v>
      </c>
    </row>
    <row r="49" spans="1:10" s="29" customFormat="1" ht="13.5" customHeight="1">
      <c r="A49" s="38"/>
      <c r="B49" s="38"/>
      <c r="C49" s="12"/>
      <c r="D49" s="12"/>
      <c r="E49" s="12"/>
      <c r="F49" s="12"/>
      <c r="G49" s="12"/>
      <c r="H49" s="56"/>
      <c r="I49" s="56"/>
      <c r="J49" s="56"/>
    </row>
    <row r="50" spans="1:8" s="42" customFormat="1" ht="13.5" customHeight="1">
      <c r="A50" s="41"/>
      <c r="B50" s="41"/>
      <c r="C50" s="40"/>
      <c r="D50" s="40"/>
      <c r="E50" s="40"/>
      <c r="F50" s="40"/>
      <c r="G50" s="40"/>
      <c r="H50" s="40"/>
    </row>
    <row r="51" spans="1:8" s="42" customFormat="1" ht="13.5" customHeight="1">
      <c r="A51" s="41"/>
      <c r="B51" s="41"/>
      <c r="C51" s="40"/>
      <c r="D51" s="40"/>
      <c r="E51" s="40"/>
      <c r="F51" s="40"/>
      <c r="G51" s="40"/>
      <c r="H51" s="40"/>
    </row>
    <row r="52" spans="1:8" s="42" customFormat="1" ht="13.5" customHeight="1">
      <c r="A52" s="41"/>
      <c r="B52" s="41"/>
      <c r="C52" s="40"/>
      <c r="D52" s="40"/>
      <c r="E52" s="40"/>
      <c r="F52" s="40"/>
      <c r="G52" s="40"/>
      <c r="H52" s="40"/>
    </row>
    <row r="53" spans="1:8" s="42" customFormat="1" ht="13.5" customHeight="1">
      <c r="A53" s="41"/>
      <c r="B53" s="41"/>
      <c r="C53" s="40"/>
      <c r="D53" s="40"/>
      <c r="E53" s="40"/>
      <c r="F53" s="40"/>
      <c r="G53" s="40"/>
      <c r="H53" s="40"/>
    </row>
    <row r="54" spans="1:8" s="42" customFormat="1" ht="13.5" customHeight="1">
      <c r="A54" s="41"/>
      <c r="B54" s="41"/>
      <c r="C54" s="40"/>
      <c r="D54" s="40"/>
      <c r="E54" s="40"/>
      <c r="F54" s="40"/>
      <c r="G54" s="40"/>
      <c r="H54" s="40"/>
    </row>
    <row r="55" spans="1:8" s="42" customFormat="1" ht="13.5" customHeight="1">
      <c r="A55" s="41"/>
      <c r="B55" s="41"/>
      <c r="C55" s="40"/>
      <c r="D55" s="40"/>
      <c r="E55" s="40"/>
      <c r="F55" s="40"/>
      <c r="G55" s="40"/>
      <c r="H55" s="40"/>
    </row>
    <row r="56" spans="1:8" s="42" customFormat="1" ht="13.5" customHeight="1">
      <c r="A56" s="41"/>
      <c r="B56" s="41"/>
      <c r="C56" s="40"/>
      <c r="D56" s="40"/>
      <c r="E56" s="40"/>
      <c r="F56" s="40"/>
      <c r="G56" s="40"/>
      <c r="H56" s="40"/>
    </row>
    <row r="57" spans="1:8" s="42" customFormat="1" ht="13.5" customHeight="1">
      <c r="A57" s="41"/>
      <c r="B57" s="41"/>
      <c r="C57" s="41"/>
      <c r="D57" s="41"/>
      <c r="E57" s="41"/>
      <c r="F57" s="43"/>
      <c r="G57" s="41"/>
      <c r="H57" s="41"/>
    </row>
    <row r="58" spans="1:8" s="42" customFormat="1" ht="13.5" customHeight="1">
      <c r="A58" s="41"/>
      <c r="B58" s="41"/>
      <c r="C58" s="41"/>
      <c r="D58" s="41"/>
      <c r="E58" s="41"/>
      <c r="F58" s="43"/>
      <c r="G58" s="41"/>
      <c r="H58" s="41"/>
    </row>
    <row r="59" spans="1:8" s="42" customFormat="1" ht="13.5" customHeight="1">
      <c r="A59" s="41"/>
      <c r="B59" s="41"/>
      <c r="C59" s="41"/>
      <c r="D59" s="41"/>
      <c r="E59" s="41"/>
      <c r="F59" s="43"/>
      <c r="G59" s="41"/>
      <c r="H59" s="41"/>
    </row>
    <row r="60" spans="1:8" s="42" customFormat="1" ht="13.5" customHeight="1">
      <c r="A60" s="41"/>
      <c r="B60" s="41"/>
      <c r="C60" s="41"/>
      <c r="D60" s="41"/>
      <c r="E60" s="41"/>
      <c r="F60" s="43"/>
      <c r="G60" s="41"/>
      <c r="H60" s="41"/>
    </row>
    <row r="61" spans="1:8" s="42" customFormat="1" ht="13.5" customHeight="1">
      <c r="A61" s="41"/>
      <c r="B61" s="41"/>
      <c r="C61" s="41"/>
      <c r="D61" s="41"/>
      <c r="E61" s="41"/>
      <c r="F61" s="43"/>
      <c r="G61" s="41"/>
      <c r="H61" s="41"/>
    </row>
    <row r="62" spans="1:8" s="42" customFormat="1" ht="13.5" customHeight="1">
      <c r="A62" s="41"/>
      <c r="B62" s="41"/>
      <c r="C62" s="41"/>
      <c r="D62" s="41"/>
      <c r="E62" s="41"/>
      <c r="F62" s="43"/>
      <c r="G62" s="41"/>
      <c r="H62" s="41"/>
    </row>
    <row r="63" spans="1:8" s="42" customFormat="1" ht="13.5" customHeight="1">
      <c r="A63" s="41"/>
      <c r="B63" s="41"/>
      <c r="C63" s="41"/>
      <c r="D63" s="41"/>
      <c r="E63" s="41"/>
      <c r="F63" s="43"/>
      <c r="G63" s="41"/>
      <c r="H63" s="41"/>
    </row>
    <row r="64" spans="1:8" s="42" customFormat="1" ht="13.5" customHeight="1">
      <c r="A64" s="41"/>
      <c r="B64" s="41"/>
      <c r="C64" s="41"/>
      <c r="D64" s="41"/>
      <c r="E64" s="41"/>
      <c r="F64" s="43"/>
      <c r="G64" s="41"/>
      <c r="H64" s="41"/>
    </row>
    <row r="65" spans="1:8" s="42" customFormat="1" ht="13.5" customHeight="1">
      <c r="A65" s="41"/>
      <c r="B65" s="41"/>
      <c r="C65" s="41"/>
      <c r="D65" s="41"/>
      <c r="E65" s="41"/>
      <c r="F65" s="43"/>
      <c r="G65" s="41"/>
      <c r="H65" s="41"/>
    </row>
    <row r="66" spans="1:8" s="42" customFormat="1" ht="13.5" customHeight="1">
      <c r="A66" s="41"/>
      <c r="B66" s="41"/>
      <c r="C66" s="41"/>
      <c r="D66" s="41"/>
      <c r="E66" s="41"/>
      <c r="F66" s="43"/>
      <c r="G66" s="41"/>
      <c r="H66" s="41"/>
    </row>
    <row r="67" spans="1:8" s="42" customFormat="1" ht="13.5" customHeight="1">
      <c r="A67" s="41"/>
      <c r="B67" s="41"/>
      <c r="C67" s="41"/>
      <c r="D67" s="41"/>
      <c r="E67" s="41"/>
      <c r="F67" s="43"/>
      <c r="G67" s="41"/>
      <c r="H67" s="41"/>
    </row>
    <row r="68" spans="1:8" s="42" customFormat="1" ht="13.5" customHeight="1">
      <c r="A68" s="41"/>
      <c r="B68" s="41"/>
      <c r="C68" s="41"/>
      <c r="D68" s="41"/>
      <c r="E68" s="41"/>
      <c r="F68" s="43"/>
      <c r="G68" s="41"/>
      <c r="H68" s="41"/>
    </row>
    <row r="69" spans="1:8" s="42" customFormat="1" ht="13.5" customHeight="1">
      <c r="A69" s="41"/>
      <c r="B69" s="41"/>
      <c r="C69" s="41"/>
      <c r="D69" s="41"/>
      <c r="E69" s="41"/>
      <c r="F69" s="43"/>
      <c r="G69" s="41"/>
      <c r="H69" s="41"/>
    </row>
    <row r="70" spans="1:8" s="42" customFormat="1" ht="13.5" customHeight="1">
      <c r="A70" s="41"/>
      <c r="B70" s="41"/>
      <c r="C70" s="41"/>
      <c r="D70" s="41"/>
      <c r="E70" s="41"/>
      <c r="F70" s="43"/>
      <c r="G70" s="41"/>
      <c r="H70" s="41"/>
    </row>
    <row r="71" spans="1:8" s="42" customFormat="1" ht="13.5" customHeight="1">
      <c r="A71" s="41"/>
      <c r="B71" s="41"/>
      <c r="C71" s="41"/>
      <c r="D71" s="41"/>
      <c r="E71" s="41"/>
      <c r="F71" s="43"/>
      <c r="G71" s="41"/>
      <c r="H71" s="41"/>
    </row>
    <row r="72" spans="1:8" s="42" customFormat="1" ht="13.5" customHeight="1">
      <c r="A72" s="41"/>
      <c r="B72" s="41"/>
      <c r="C72" s="41"/>
      <c r="D72" s="41"/>
      <c r="E72" s="41"/>
      <c r="F72" s="43"/>
      <c r="G72" s="41"/>
      <c r="H72" s="41"/>
    </row>
    <row r="73" spans="1:8" s="42" customFormat="1" ht="13.5" customHeight="1">
      <c r="A73" s="41"/>
      <c r="B73" s="41"/>
      <c r="C73" s="41"/>
      <c r="D73" s="41"/>
      <c r="E73" s="41"/>
      <c r="F73" s="43"/>
      <c r="G73" s="41"/>
      <c r="H73" s="41"/>
    </row>
    <row r="74" spans="1:8" s="42" customFormat="1" ht="13.5" customHeight="1">
      <c r="A74" s="41"/>
      <c r="B74" s="41"/>
      <c r="C74" s="41"/>
      <c r="D74" s="41"/>
      <c r="E74" s="41"/>
      <c r="F74" s="43"/>
      <c r="G74" s="41"/>
      <c r="H74" s="41"/>
    </row>
    <row r="75" spans="1:8" s="42" customFormat="1" ht="13.5" customHeight="1">
      <c r="A75" s="41"/>
      <c r="B75" s="41"/>
      <c r="C75" s="41"/>
      <c r="D75" s="41"/>
      <c r="E75" s="41"/>
      <c r="F75" s="43"/>
      <c r="G75" s="41"/>
      <c r="H75" s="41"/>
    </row>
    <row r="76" spans="1:8" s="42" customFormat="1" ht="13.5" customHeight="1">
      <c r="A76" s="41"/>
      <c r="B76" s="41"/>
      <c r="C76" s="41"/>
      <c r="D76" s="41"/>
      <c r="E76" s="41"/>
      <c r="F76" s="43"/>
      <c r="G76" s="41"/>
      <c r="H76" s="41"/>
    </row>
    <row r="77" spans="1:8" s="42" customFormat="1" ht="13.5" customHeight="1">
      <c r="A77" s="41"/>
      <c r="B77" s="41"/>
      <c r="C77" s="41"/>
      <c r="D77" s="41"/>
      <c r="E77" s="41"/>
      <c r="F77" s="43"/>
      <c r="G77" s="41"/>
      <c r="H77" s="41"/>
    </row>
    <row r="78" spans="1:8" s="42" customFormat="1" ht="13.5" customHeight="1">
      <c r="A78" s="41"/>
      <c r="B78" s="41"/>
      <c r="C78" s="41"/>
      <c r="D78" s="41"/>
      <c r="E78" s="41"/>
      <c r="F78" s="43"/>
      <c r="G78" s="41"/>
      <c r="H78" s="41"/>
    </row>
    <row r="79" spans="1:8" s="42" customFormat="1" ht="13.5" customHeight="1">
      <c r="A79" s="41"/>
      <c r="B79" s="41"/>
      <c r="C79" s="41"/>
      <c r="D79" s="41"/>
      <c r="E79" s="41"/>
      <c r="F79" s="43"/>
      <c r="G79" s="41"/>
      <c r="H79" s="41"/>
    </row>
    <row r="80" spans="1:10" s="42" customFormat="1" ht="13.5" customHeight="1">
      <c r="A80" s="41"/>
      <c r="B80" s="41"/>
      <c r="C80" s="41"/>
      <c r="D80" s="41"/>
      <c r="E80" s="41"/>
      <c r="F80" s="43"/>
      <c r="G80" s="41"/>
      <c r="H80" s="41"/>
      <c r="J80" s="2"/>
    </row>
    <row r="81" spans="3:8" ht="13.5" customHeight="1">
      <c r="C81" s="3"/>
      <c r="D81" s="3"/>
      <c r="E81" s="3"/>
      <c r="F81" s="31"/>
      <c r="G81" s="3"/>
      <c r="H81" s="3"/>
    </row>
    <row r="82" spans="3:8" ht="13.5" customHeight="1">
      <c r="C82" s="3"/>
      <c r="D82" s="3"/>
      <c r="E82" s="3"/>
      <c r="F82" s="31"/>
      <c r="G82" s="3"/>
      <c r="H82" s="3"/>
    </row>
    <row r="83" spans="3:8" ht="13.5" customHeight="1">
      <c r="C83" s="3"/>
      <c r="D83" s="3"/>
      <c r="E83" s="3"/>
      <c r="F83" s="31"/>
      <c r="G83" s="3"/>
      <c r="H83" s="3"/>
    </row>
    <row r="84" spans="3:8" ht="13.5" customHeight="1">
      <c r="C84" s="3"/>
      <c r="D84" s="3"/>
      <c r="E84" s="3"/>
      <c r="F84" s="31"/>
      <c r="G84" s="3"/>
      <c r="H84" s="3"/>
    </row>
    <row r="85" spans="3:8" ht="13.5" customHeight="1">
      <c r="C85" s="3"/>
      <c r="D85" s="3"/>
      <c r="E85" s="3"/>
      <c r="F85" s="31"/>
      <c r="G85" s="3"/>
      <c r="H85" s="3"/>
    </row>
    <row r="86" spans="3:8" ht="13.5" customHeight="1">
      <c r="C86" s="3"/>
      <c r="D86" s="3"/>
      <c r="E86" s="3"/>
      <c r="F86" s="31"/>
      <c r="G86" s="3"/>
      <c r="H86" s="3"/>
    </row>
    <row r="87" spans="3:8" ht="13.5" customHeight="1">
      <c r="C87" s="3"/>
      <c r="D87" s="3"/>
      <c r="E87" s="3"/>
      <c r="F87" s="31"/>
      <c r="G87" s="3"/>
      <c r="H87" s="3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mergeCells count="31">
    <mergeCell ref="B48:C48"/>
    <mergeCell ref="A1:J1"/>
    <mergeCell ref="A45:C45"/>
    <mergeCell ref="A33:J33"/>
    <mergeCell ref="B15:C15"/>
    <mergeCell ref="B26:C26"/>
    <mergeCell ref="B41:C41"/>
    <mergeCell ref="B42:C42"/>
    <mergeCell ref="B43:C43"/>
    <mergeCell ref="G35:G37"/>
    <mergeCell ref="H3:H5"/>
    <mergeCell ref="A3:C6"/>
    <mergeCell ref="D6:G6"/>
    <mergeCell ref="H6:J6"/>
    <mergeCell ref="I3:I5"/>
    <mergeCell ref="D3:D5"/>
    <mergeCell ref="E3:E5"/>
    <mergeCell ref="J3:J5"/>
    <mergeCell ref="F3:F5"/>
    <mergeCell ref="H38:J38"/>
    <mergeCell ref="I35:I37"/>
    <mergeCell ref="J35:J37"/>
    <mergeCell ref="H35:H37"/>
    <mergeCell ref="E35:E37"/>
    <mergeCell ref="F35:F37"/>
    <mergeCell ref="G3:G5"/>
    <mergeCell ref="B46:C46"/>
    <mergeCell ref="B47:C47"/>
    <mergeCell ref="A35:C38"/>
    <mergeCell ref="D35:D37"/>
    <mergeCell ref="D38:G38"/>
  </mergeCells>
  <printOptions/>
  <pageMargins left="0.5905511811023623" right="0.54" top="0.5905511811023623" bottom="0.5905511811023623" header="0.4724409448818898" footer="0.4724409448818898"/>
  <pageSetup horizontalDpi="600" verticalDpi="600" orientation="portrait" paperSize="9" scale="90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>
    <tabColor indexed="10"/>
  </sheetPr>
  <dimension ref="A1:J54"/>
  <sheetViews>
    <sheetView zoomScaleSheetLayoutView="75" workbookViewId="0" topLeftCell="A1">
      <pane xSplit="3" topLeftCell="D1" activePane="topRight" state="frozen"/>
      <selection pane="topLeft" activeCell="L42" sqref="L42"/>
      <selection pane="topRight" activeCell="O13" sqref="O13"/>
    </sheetView>
  </sheetViews>
  <sheetFormatPr defaultColWidth="11.421875" defaultRowHeight="12.75"/>
  <cols>
    <col min="1" max="1" width="1.57421875" style="2" customWidth="1"/>
    <col min="2" max="2" width="2.421875" style="2" customWidth="1"/>
    <col min="3" max="3" width="26.140625" style="13" customWidth="1"/>
    <col min="4" max="5" width="10.28125" style="2" customWidth="1"/>
    <col min="6" max="6" width="10.28125" style="13" customWidth="1"/>
    <col min="7" max="7" width="10.00390625" style="2" customWidth="1"/>
    <col min="8" max="10" width="10.28125" style="2" customWidth="1"/>
    <col min="11" max="16384" width="11.421875" style="2" customWidth="1"/>
  </cols>
  <sheetData>
    <row r="1" spans="1:10" ht="22.5" customHeight="1">
      <c r="A1" s="166" t="s">
        <v>97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2.75" customHeight="1">
      <c r="A2" s="3"/>
      <c r="B2" s="3"/>
      <c r="C2" s="31"/>
      <c r="D2" s="3"/>
      <c r="E2" s="3"/>
      <c r="F2" s="31"/>
      <c r="G2" s="37"/>
      <c r="H2" s="37"/>
      <c r="J2" s="40"/>
    </row>
    <row r="3" spans="1:10" s="4" customFormat="1" ht="13.5" customHeight="1">
      <c r="A3" s="174" t="s">
        <v>5</v>
      </c>
      <c r="B3" s="154"/>
      <c r="C3" s="175"/>
      <c r="D3" s="181" t="s">
        <v>7</v>
      </c>
      <c r="E3" s="160" t="s">
        <v>8</v>
      </c>
      <c r="F3" s="160" t="s">
        <v>9</v>
      </c>
      <c r="G3" s="164" t="s">
        <v>87</v>
      </c>
      <c r="H3" s="164" t="s">
        <v>86</v>
      </c>
      <c r="I3" s="164" t="s">
        <v>83</v>
      </c>
      <c r="J3" s="162" t="s">
        <v>85</v>
      </c>
    </row>
    <row r="4" spans="1:10" s="4" customFormat="1" ht="15" customHeight="1">
      <c r="A4" s="176"/>
      <c r="B4" s="127"/>
      <c r="C4" s="177"/>
      <c r="D4" s="182"/>
      <c r="E4" s="161"/>
      <c r="F4" s="161"/>
      <c r="G4" s="164"/>
      <c r="H4" s="164"/>
      <c r="I4" s="164"/>
      <c r="J4" s="163"/>
    </row>
    <row r="5" spans="1:10" s="4" customFormat="1" ht="14.25" customHeight="1">
      <c r="A5" s="176"/>
      <c r="B5" s="127"/>
      <c r="C5" s="177"/>
      <c r="D5" s="123"/>
      <c r="E5" s="183"/>
      <c r="F5" s="183"/>
      <c r="G5" s="164"/>
      <c r="H5" s="164"/>
      <c r="I5" s="164"/>
      <c r="J5" s="184"/>
    </row>
    <row r="6" spans="1:10" s="4" customFormat="1" ht="12" customHeight="1">
      <c r="A6" s="178"/>
      <c r="B6" s="179"/>
      <c r="C6" s="180"/>
      <c r="D6" s="157" t="s">
        <v>47</v>
      </c>
      <c r="E6" s="158"/>
      <c r="F6" s="158"/>
      <c r="G6" s="159"/>
      <c r="H6" s="172" t="s">
        <v>53</v>
      </c>
      <c r="I6" s="173"/>
      <c r="J6" s="173"/>
    </row>
    <row r="7" spans="1:10" ht="6" customHeight="1">
      <c r="A7" s="48"/>
      <c r="B7" s="48"/>
      <c r="C7" s="48"/>
      <c r="D7" s="48"/>
      <c r="E7" s="48"/>
      <c r="F7" s="48"/>
      <c r="G7" s="48"/>
      <c r="H7" s="48"/>
      <c r="I7" s="42"/>
      <c r="J7" s="42"/>
    </row>
    <row r="8" spans="1:10" ht="11.25">
      <c r="A8" s="186" t="s">
        <v>46</v>
      </c>
      <c r="B8" s="186"/>
      <c r="C8" s="186"/>
      <c r="D8" s="186"/>
      <c r="E8" s="186"/>
      <c r="F8" s="186"/>
      <c r="G8" s="186"/>
      <c r="H8" s="186"/>
      <c r="I8" s="186"/>
      <c r="J8" s="186"/>
    </row>
    <row r="9" spans="1:10" ht="13.5" customHeight="1">
      <c r="A9" s="92" t="s">
        <v>1</v>
      </c>
      <c r="B9" s="92"/>
      <c r="C9" s="93"/>
      <c r="D9" s="94">
        <v>1759093.52</v>
      </c>
      <c r="E9" s="94">
        <v>1502493.96</v>
      </c>
      <c r="F9" s="94">
        <v>1387320.75</v>
      </c>
      <c r="G9" s="95">
        <v>4648908.23</v>
      </c>
      <c r="H9" s="96">
        <v>1.492567059644827</v>
      </c>
      <c r="I9" s="96">
        <v>12.410140747745999</v>
      </c>
      <c r="J9" s="96">
        <v>24.25552406089075</v>
      </c>
    </row>
    <row r="10" spans="1:10" ht="13.5" customHeight="1">
      <c r="A10" s="97"/>
      <c r="B10" s="97" t="s">
        <v>54</v>
      </c>
      <c r="C10" s="98"/>
      <c r="D10" s="70"/>
      <c r="E10" s="70"/>
      <c r="F10" s="70"/>
      <c r="G10" s="99"/>
      <c r="H10" s="96"/>
      <c r="I10" s="96"/>
      <c r="J10" s="96"/>
    </row>
    <row r="11" spans="1:10" ht="13.5" customHeight="1">
      <c r="A11" s="97"/>
      <c r="B11" s="97"/>
      <c r="C11" s="98" t="s">
        <v>37</v>
      </c>
      <c r="D11" s="70">
        <v>470219</v>
      </c>
      <c r="E11" s="70">
        <v>397787</v>
      </c>
      <c r="F11" s="70">
        <v>324635</v>
      </c>
      <c r="G11" s="99">
        <v>1192641</v>
      </c>
      <c r="H11" s="84">
        <v>-10.379629838364252</v>
      </c>
      <c r="I11" s="84">
        <v>7.309692901122091</v>
      </c>
      <c r="J11" s="84">
        <v>27.417957344336102</v>
      </c>
    </row>
    <row r="12" spans="1:10" ht="13.5" customHeight="1">
      <c r="A12" s="97"/>
      <c r="B12" s="97"/>
      <c r="C12" s="98" t="s">
        <v>69</v>
      </c>
      <c r="D12" s="70">
        <v>5974.41</v>
      </c>
      <c r="E12" s="70">
        <v>4067.36</v>
      </c>
      <c r="F12" s="70">
        <v>3908.59</v>
      </c>
      <c r="G12" s="99">
        <v>13950.36</v>
      </c>
      <c r="H12" s="113">
        <v>-31.450051963942187</v>
      </c>
      <c r="I12" s="84">
        <v>178.1726819541376</v>
      </c>
      <c r="J12" s="84">
        <v>207.3443489755453</v>
      </c>
    </row>
    <row r="13" spans="1:10" ht="13.5" customHeight="1">
      <c r="A13" s="97"/>
      <c r="B13" s="97"/>
      <c r="C13" s="98" t="s">
        <v>44</v>
      </c>
      <c r="D13" s="70">
        <v>947644.99</v>
      </c>
      <c r="E13" s="70">
        <v>819941.27</v>
      </c>
      <c r="F13" s="70">
        <v>752796.63</v>
      </c>
      <c r="G13" s="99">
        <v>2520382.89</v>
      </c>
      <c r="H13" s="84">
        <v>6.347231435003536</v>
      </c>
      <c r="I13" s="84">
        <v>13.468761888211532</v>
      </c>
      <c r="J13" s="84">
        <v>22.054745343858812</v>
      </c>
    </row>
    <row r="14" spans="1:10" ht="13.5" customHeight="1">
      <c r="A14" s="97"/>
      <c r="B14" s="97"/>
      <c r="C14" s="98" t="s">
        <v>45</v>
      </c>
      <c r="D14" s="70">
        <v>56292.18</v>
      </c>
      <c r="E14" s="70">
        <v>52017.59</v>
      </c>
      <c r="F14" s="70">
        <v>52600.57</v>
      </c>
      <c r="G14" s="99">
        <v>160910.34</v>
      </c>
      <c r="H14" s="113">
        <v>2.121833482550244</v>
      </c>
      <c r="I14" s="84">
        <v>27.83242238393339</v>
      </c>
      <c r="J14" s="84">
        <v>217.665613771864</v>
      </c>
    </row>
    <row r="15" spans="1:10" ht="13.5" customHeight="1">
      <c r="A15" s="97"/>
      <c r="B15" s="97"/>
      <c r="C15" s="98" t="s">
        <v>34</v>
      </c>
      <c r="D15" s="70">
        <v>254687.6</v>
      </c>
      <c r="E15" s="70">
        <v>206815.9</v>
      </c>
      <c r="F15" s="70">
        <v>229126</v>
      </c>
      <c r="G15" s="99">
        <v>690629.5</v>
      </c>
      <c r="H15" s="113">
        <v>7.778071738521035</v>
      </c>
      <c r="I15" s="84">
        <v>10.63986068880223</v>
      </c>
      <c r="J15" s="84">
        <v>7.3836726570492885</v>
      </c>
    </row>
    <row r="16" spans="1:10" ht="10.5" customHeight="1">
      <c r="A16" s="100"/>
      <c r="B16" s="100"/>
      <c r="C16" s="100"/>
      <c r="D16" s="19"/>
      <c r="E16" s="19"/>
      <c r="F16" s="19"/>
      <c r="G16" s="19"/>
      <c r="H16" s="101"/>
      <c r="I16" s="84"/>
      <c r="J16" s="84"/>
    </row>
    <row r="17" spans="1:10" ht="11.25">
      <c r="A17" s="185" t="s">
        <v>55</v>
      </c>
      <c r="B17" s="185"/>
      <c r="C17" s="185"/>
      <c r="D17" s="185"/>
      <c r="E17" s="185"/>
      <c r="F17" s="185"/>
      <c r="G17" s="185"/>
      <c r="H17" s="185"/>
      <c r="I17" s="185"/>
      <c r="J17" s="185"/>
    </row>
    <row r="18" spans="1:10" ht="13.5" customHeight="1">
      <c r="A18" s="103" t="s">
        <v>1</v>
      </c>
      <c r="B18" s="102"/>
      <c r="C18" s="104"/>
      <c r="D18" s="94">
        <v>1633084.75</v>
      </c>
      <c r="E18" s="18">
        <v>1394293.43</v>
      </c>
      <c r="F18" s="18">
        <v>1268029.23</v>
      </c>
      <c r="G18" s="95">
        <v>4295407.41</v>
      </c>
      <c r="H18" s="96">
        <v>3.0388964086422305</v>
      </c>
      <c r="I18" s="96">
        <v>11.475774874549742</v>
      </c>
      <c r="J18" s="96">
        <v>23.974876892718015</v>
      </c>
    </row>
    <row r="19" spans="1:10" ht="13.5" customHeight="1">
      <c r="A19" s="100"/>
      <c r="B19" s="97" t="s">
        <v>54</v>
      </c>
      <c r="C19" s="98"/>
      <c r="D19" s="70"/>
      <c r="E19" s="70"/>
      <c r="F19" s="70"/>
      <c r="G19" s="99"/>
      <c r="H19" s="96"/>
      <c r="I19" s="96" t="s">
        <v>82</v>
      </c>
      <c r="J19" s="91" t="s">
        <v>82</v>
      </c>
    </row>
    <row r="20" spans="1:10" ht="13.5" customHeight="1">
      <c r="A20" s="100"/>
      <c r="B20" s="97"/>
      <c r="C20" s="98" t="s">
        <v>37</v>
      </c>
      <c r="D20" s="70">
        <v>467609</v>
      </c>
      <c r="E20" s="70">
        <v>396161</v>
      </c>
      <c r="F20" s="70">
        <v>320999</v>
      </c>
      <c r="G20" s="99">
        <v>1184769</v>
      </c>
      <c r="H20" s="84">
        <v>-10.597371276616613</v>
      </c>
      <c r="I20" s="84">
        <v>6.737292182063555</v>
      </c>
      <c r="J20" s="84">
        <v>27.196472588915327</v>
      </c>
    </row>
    <row r="21" spans="1:10" ht="13.5" customHeight="1">
      <c r="A21" s="100"/>
      <c r="B21" s="97"/>
      <c r="C21" s="98" t="s">
        <v>69</v>
      </c>
      <c r="D21" s="70">
        <v>2892.1</v>
      </c>
      <c r="E21" s="70">
        <v>1794</v>
      </c>
      <c r="F21" s="70">
        <v>3498</v>
      </c>
      <c r="G21" s="99">
        <v>8184.1</v>
      </c>
      <c r="H21" s="84">
        <v>25.083678491188934</v>
      </c>
      <c r="I21" s="84">
        <v>206.2911676646707</v>
      </c>
      <c r="J21" s="84">
        <v>149.515243902439</v>
      </c>
    </row>
    <row r="22" spans="1:10" ht="13.5" customHeight="1">
      <c r="A22" s="100"/>
      <c r="B22" s="97"/>
      <c r="C22" s="98" t="s">
        <v>44</v>
      </c>
      <c r="D22" s="70">
        <v>909344.13</v>
      </c>
      <c r="E22" s="70">
        <v>791250.5</v>
      </c>
      <c r="F22" s="70">
        <v>736605.4</v>
      </c>
      <c r="G22" s="99">
        <v>2437200.03</v>
      </c>
      <c r="H22" s="84">
        <v>7.555685298264663</v>
      </c>
      <c r="I22" s="84">
        <v>13.369530613308129</v>
      </c>
      <c r="J22" s="84">
        <v>21.194582643993144</v>
      </c>
    </row>
    <row r="23" spans="1:10" ht="13.5" customHeight="1">
      <c r="A23" s="100"/>
      <c r="B23" s="97"/>
      <c r="C23" s="98" t="s">
        <v>45</v>
      </c>
      <c r="D23" s="70">
        <v>46453.58</v>
      </c>
      <c r="E23" s="70">
        <v>45408.19</v>
      </c>
      <c r="F23" s="70">
        <v>46175.87</v>
      </c>
      <c r="G23" s="99">
        <v>138037.64</v>
      </c>
      <c r="H23" s="84">
        <v>9.293771542024999</v>
      </c>
      <c r="I23" s="84">
        <v>19.342618769722918</v>
      </c>
      <c r="J23" s="84">
        <v>207.36504119349814</v>
      </c>
    </row>
    <row r="24" spans="1:10" ht="13.5" customHeight="1">
      <c r="A24" s="100"/>
      <c r="B24" s="97"/>
      <c r="C24" s="98" t="s">
        <v>34</v>
      </c>
      <c r="D24" s="70">
        <v>192846.6</v>
      </c>
      <c r="E24" s="70">
        <v>147126.9</v>
      </c>
      <c r="F24" s="70">
        <v>143769</v>
      </c>
      <c r="G24" s="99">
        <v>483742.5</v>
      </c>
      <c r="H24" s="84">
        <v>18.264760263773994</v>
      </c>
      <c r="I24" s="84">
        <v>8.561512411550453</v>
      </c>
      <c r="J24" s="84">
        <v>9.127977801840828</v>
      </c>
    </row>
    <row r="25" spans="1:10" ht="10.5" customHeight="1">
      <c r="A25" s="100"/>
      <c r="B25" s="97"/>
      <c r="C25" s="97"/>
      <c r="D25" s="70"/>
      <c r="E25" s="70"/>
      <c r="F25" s="70"/>
      <c r="G25" s="99"/>
      <c r="H25" s="84"/>
      <c r="I25" s="84"/>
      <c r="J25" s="84"/>
    </row>
    <row r="26" spans="1:10" ht="11.25">
      <c r="A26" s="185" t="s">
        <v>56</v>
      </c>
      <c r="B26" s="185"/>
      <c r="C26" s="185"/>
      <c r="D26" s="185"/>
      <c r="E26" s="185"/>
      <c r="F26" s="185"/>
      <c r="G26" s="185"/>
      <c r="H26" s="185"/>
      <c r="I26" s="185"/>
      <c r="J26" s="185"/>
    </row>
    <row r="27" spans="1:10" ht="13.5" customHeight="1">
      <c r="A27" s="103" t="s">
        <v>1</v>
      </c>
      <c r="B27" s="102"/>
      <c r="C27" s="104"/>
      <c r="D27" s="105">
        <v>92.83672138136238</v>
      </c>
      <c r="E27" s="105">
        <v>92.7986046612793</v>
      </c>
      <c r="F27" s="105">
        <v>91.40130211416502</v>
      </c>
      <c r="G27" s="105">
        <v>92.39604650143846</v>
      </c>
      <c r="H27" s="96">
        <v>1.523588764967073</v>
      </c>
      <c r="I27" s="96">
        <v>-0.8312113720175915</v>
      </c>
      <c r="J27" s="91">
        <v>-0.22586293067756458</v>
      </c>
    </row>
    <row r="28" spans="1:10" ht="13.5" customHeight="1">
      <c r="A28" s="100"/>
      <c r="B28" s="97" t="s">
        <v>54</v>
      </c>
      <c r="C28" s="98"/>
      <c r="D28" s="106"/>
      <c r="E28" s="106"/>
      <c r="F28" s="106"/>
      <c r="G28" s="106"/>
      <c r="H28" s="84"/>
      <c r="I28" s="96"/>
      <c r="J28" s="91"/>
    </row>
    <row r="29" spans="1:10" ht="13.5" customHeight="1">
      <c r="A29" s="100"/>
      <c r="B29" s="97"/>
      <c r="C29" s="98" t="s">
        <v>37</v>
      </c>
      <c r="D29" s="106">
        <v>99.44493948564393</v>
      </c>
      <c r="E29" s="106">
        <v>99.59123852715146</v>
      </c>
      <c r="F29" s="106">
        <v>98.87997289263326</v>
      </c>
      <c r="G29" s="106">
        <v>99.33995225721739</v>
      </c>
      <c r="H29" s="84">
        <v>-0.24295976222778393</v>
      </c>
      <c r="I29" s="84">
        <v>-0.5334100802860036</v>
      </c>
      <c r="J29" s="84">
        <v>-0.1738253853985583</v>
      </c>
    </row>
    <row r="30" spans="1:10" ht="13.5" customHeight="1">
      <c r="A30" s="100"/>
      <c r="B30" s="97"/>
      <c r="C30" s="98" t="s">
        <v>69</v>
      </c>
      <c r="D30" s="106">
        <v>48.408127329727954</v>
      </c>
      <c r="E30" s="106">
        <v>44.107234176468275</v>
      </c>
      <c r="F30" s="106">
        <v>89.49518880209999</v>
      </c>
      <c r="G30" s="106">
        <v>58.66586955462081</v>
      </c>
      <c r="H30" s="84">
        <v>82.47085822062758</v>
      </c>
      <c r="I30" s="84">
        <v>10.10828436243392</v>
      </c>
      <c r="J30" s="84">
        <v>-18.815737223041495</v>
      </c>
    </row>
    <row r="31" spans="1:10" ht="13.5" customHeight="1">
      <c r="A31" s="100"/>
      <c r="B31" s="97"/>
      <c r="C31" s="98" t="s">
        <v>44</v>
      </c>
      <c r="D31" s="106">
        <v>95.95831135032962</v>
      </c>
      <c r="E31" s="106">
        <v>96.50087499559572</v>
      </c>
      <c r="F31" s="106">
        <v>97.84918936207247</v>
      </c>
      <c r="G31" s="106">
        <v>96.69959432235314</v>
      </c>
      <c r="H31" s="84">
        <v>1.136328465682439</v>
      </c>
      <c r="I31" s="84">
        <v>-0.08745250521123182</v>
      </c>
      <c r="J31" s="84">
        <v>-0.7047351558862829</v>
      </c>
    </row>
    <row r="32" spans="1:10" ht="13.5" customHeight="1">
      <c r="A32" s="100"/>
      <c r="B32" s="97"/>
      <c r="C32" s="98" t="s">
        <v>45</v>
      </c>
      <c r="D32" s="106">
        <v>82.52226152904365</v>
      </c>
      <c r="E32" s="106">
        <v>87.29391346273444</v>
      </c>
      <c r="F32" s="106">
        <v>87.78587380326867</v>
      </c>
      <c r="G32" s="106">
        <v>85.7854380271647</v>
      </c>
      <c r="H32" s="84">
        <v>7.022923320996014</v>
      </c>
      <c r="I32" s="84">
        <v>-6.64135393500726</v>
      </c>
      <c r="J32" s="84">
        <v>-3.2425834373636064</v>
      </c>
    </row>
    <row r="33" spans="1:10" ht="13.5" customHeight="1">
      <c r="A33" s="100"/>
      <c r="B33" s="97"/>
      <c r="C33" s="98" t="s">
        <v>34</v>
      </c>
      <c r="D33" s="106">
        <v>75.71888069933519</v>
      </c>
      <c r="E33" s="106">
        <v>71.13906619365339</v>
      </c>
      <c r="F33" s="106">
        <v>62.74669832319335</v>
      </c>
      <c r="G33" s="106">
        <v>70.04370650254586</v>
      </c>
      <c r="H33" s="84">
        <v>9.729890650386253</v>
      </c>
      <c r="I33" s="84">
        <v>-1.878480562351399</v>
      </c>
      <c r="J33" s="84">
        <v>1.6243671888204858</v>
      </c>
    </row>
    <row r="34" spans="1:10" ht="7.5" customHeight="1">
      <c r="A34" s="17"/>
      <c r="B34" s="17"/>
      <c r="C34" s="17"/>
      <c r="D34" s="50"/>
      <c r="E34" s="50"/>
      <c r="F34" s="50"/>
      <c r="G34" s="50"/>
      <c r="H34" s="50"/>
      <c r="I34" s="50"/>
      <c r="J34" s="50"/>
    </row>
    <row r="35" spans="1:10" ht="7.5" customHeight="1">
      <c r="A35" s="3"/>
      <c r="B35" s="3"/>
      <c r="C35" s="31"/>
      <c r="D35" s="40"/>
      <c r="E35" s="40"/>
      <c r="F35" s="40"/>
      <c r="G35" s="40"/>
      <c r="H35" s="40"/>
      <c r="I35" s="42"/>
      <c r="J35" s="42"/>
    </row>
    <row r="36" spans="1:10" ht="13.5" customHeight="1">
      <c r="A36" s="14"/>
      <c r="B36" s="14"/>
      <c r="C36" s="21"/>
      <c r="D36" s="40"/>
      <c r="E36" s="40"/>
      <c r="F36" s="40"/>
      <c r="G36" s="40"/>
      <c r="H36" s="40"/>
      <c r="I36" s="42"/>
      <c r="J36" s="42"/>
    </row>
    <row r="37" spans="1:10" ht="13.5" customHeight="1">
      <c r="A37" s="14"/>
      <c r="B37" s="14"/>
      <c r="C37" s="21"/>
      <c r="D37" s="40"/>
      <c r="E37" s="40"/>
      <c r="F37" s="40"/>
      <c r="G37" s="40"/>
      <c r="H37" s="40"/>
      <c r="I37" s="42"/>
      <c r="J37" s="42"/>
    </row>
    <row r="38" spans="1:10" ht="13.5" customHeight="1">
      <c r="A38" s="13"/>
      <c r="B38" s="13"/>
      <c r="D38" s="40"/>
      <c r="E38" s="40"/>
      <c r="F38" s="40"/>
      <c r="G38" s="40"/>
      <c r="H38" s="40"/>
      <c r="I38" s="42"/>
      <c r="J38" s="42"/>
    </row>
    <row r="39" spans="1:10" ht="24" customHeight="1">
      <c r="A39" s="166" t="s">
        <v>98</v>
      </c>
      <c r="B39" s="166"/>
      <c r="C39" s="166"/>
      <c r="D39" s="166"/>
      <c r="E39" s="166"/>
      <c r="F39" s="166"/>
      <c r="G39" s="166"/>
      <c r="H39" s="166"/>
      <c r="I39" s="166"/>
      <c r="J39" s="166"/>
    </row>
    <row r="40" spans="4:10" ht="12.75" customHeight="1">
      <c r="D40" s="40"/>
      <c r="E40" s="40"/>
      <c r="F40" s="40"/>
      <c r="G40" s="40"/>
      <c r="H40" s="40"/>
      <c r="I40" s="42"/>
      <c r="J40" s="42"/>
    </row>
    <row r="41" spans="1:10" ht="13.5" customHeight="1">
      <c r="A41" s="174" t="s">
        <v>5</v>
      </c>
      <c r="B41" s="154"/>
      <c r="C41" s="175"/>
      <c r="D41" s="181" t="s">
        <v>7</v>
      </c>
      <c r="E41" s="160" t="s">
        <v>8</v>
      </c>
      <c r="F41" s="160" t="s">
        <v>9</v>
      </c>
      <c r="G41" s="164" t="s">
        <v>87</v>
      </c>
      <c r="H41" s="164" t="s">
        <v>86</v>
      </c>
      <c r="I41" s="164" t="s">
        <v>83</v>
      </c>
      <c r="J41" s="162" t="s">
        <v>85</v>
      </c>
    </row>
    <row r="42" spans="1:10" ht="13.5" customHeight="1">
      <c r="A42" s="176"/>
      <c r="B42" s="127"/>
      <c r="C42" s="177"/>
      <c r="D42" s="182"/>
      <c r="E42" s="161"/>
      <c r="F42" s="161"/>
      <c r="G42" s="164"/>
      <c r="H42" s="164"/>
      <c r="I42" s="164"/>
      <c r="J42" s="163"/>
    </row>
    <row r="43" spans="1:10" ht="13.5" customHeight="1">
      <c r="A43" s="176"/>
      <c r="B43" s="127"/>
      <c r="C43" s="177"/>
      <c r="D43" s="123"/>
      <c r="E43" s="183"/>
      <c r="F43" s="183"/>
      <c r="G43" s="164"/>
      <c r="H43" s="164"/>
      <c r="I43" s="164"/>
      <c r="J43" s="184"/>
    </row>
    <row r="44" spans="1:10" ht="13.5" customHeight="1">
      <c r="A44" s="178"/>
      <c r="B44" s="179"/>
      <c r="C44" s="180"/>
      <c r="D44" s="157" t="s">
        <v>47</v>
      </c>
      <c r="E44" s="158"/>
      <c r="F44" s="158"/>
      <c r="G44" s="159"/>
      <c r="H44" s="172" t="s">
        <v>53</v>
      </c>
      <c r="I44" s="173"/>
      <c r="J44" s="173"/>
    </row>
    <row r="45" spans="1:10" ht="6" customHeight="1">
      <c r="A45" s="48"/>
      <c r="B45" s="48"/>
      <c r="C45" s="48"/>
      <c r="D45" s="48"/>
      <c r="E45" s="48"/>
      <c r="F45" s="48"/>
      <c r="G45" s="48"/>
      <c r="H45" s="48"/>
      <c r="I45" s="42"/>
      <c r="J45" s="42"/>
    </row>
    <row r="46" spans="1:10" ht="13.5" customHeight="1">
      <c r="A46" s="171" t="s">
        <v>71</v>
      </c>
      <c r="B46" s="129"/>
      <c r="C46" s="128"/>
      <c r="D46" s="72">
        <v>1759093.52</v>
      </c>
      <c r="E46" s="72">
        <v>1502493.96</v>
      </c>
      <c r="F46" s="72">
        <v>1387320.75</v>
      </c>
      <c r="G46" s="61">
        <v>4648908.23</v>
      </c>
      <c r="H46" s="96">
        <v>1.492567059644827</v>
      </c>
      <c r="I46" s="96">
        <v>12.410140747745999</v>
      </c>
      <c r="J46" s="96">
        <v>24.25552406089075</v>
      </c>
    </row>
    <row r="47" spans="1:10" ht="13.5" customHeight="1">
      <c r="A47" s="2" t="s">
        <v>67</v>
      </c>
      <c r="B47" s="54"/>
      <c r="C47" s="39" t="s">
        <v>48</v>
      </c>
      <c r="D47" s="69">
        <v>1082987.68</v>
      </c>
      <c r="E47" s="69">
        <v>903454.99</v>
      </c>
      <c r="F47" s="69">
        <v>843385.27</v>
      </c>
      <c r="G47" s="49">
        <v>2829827.94</v>
      </c>
      <c r="H47" s="84">
        <v>-5.197170584593266</v>
      </c>
      <c r="I47" s="84">
        <v>8.944488665036147</v>
      </c>
      <c r="J47" s="84">
        <v>21.53027428044443</v>
      </c>
    </row>
    <row r="48" spans="2:10" ht="13.5" customHeight="1">
      <c r="B48" s="54"/>
      <c r="C48" s="39" t="s">
        <v>49</v>
      </c>
      <c r="D48" s="69">
        <v>623208.18</v>
      </c>
      <c r="E48" s="69">
        <v>549876.84</v>
      </c>
      <c r="F48" s="69">
        <v>498473.55</v>
      </c>
      <c r="G48" s="49">
        <v>1671558.57</v>
      </c>
      <c r="H48" s="84">
        <v>15.85688384209081</v>
      </c>
      <c r="I48" s="84">
        <v>20.35714426891495</v>
      </c>
      <c r="J48" s="84">
        <v>27.741905709326645</v>
      </c>
    </row>
    <row r="49" spans="2:10" ht="36" customHeight="1">
      <c r="B49" s="59"/>
      <c r="C49" s="60" t="s">
        <v>51</v>
      </c>
      <c r="D49" s="69">
        <v>31885.66</v>
      </c>
      <c r="E49" s="69">
        <v>28743.13</v>
      </c>
      <c r="F49" s="69">
        <v>28359.93</v>
      </c>
      <c r="G49" s="69">
        <v>88988.72</v>
      </c>
      <c r="H49" s="84">
        <v>-4.908294330106216</v>
      </c>
      <c r="I49" s="84">
        <v>-6.020925350773837</v>
      </c>
      <c r="J49" s="84">
        <v>-8.699337227064902</v>
      </c>
    </row>
    <row r="50" spans="2:10" ht="13.5" customHeight="1">
      <c r="B50" s="42"/>
      <c r="C50" s="23"/>
      <c r="D50" s="69"/>
      <c r="E50" s="69"/>
      <c r="F50" s="69"/>
      <c r="G50" s="49"/>
      <c r="H50" s="84"/>
      <c r="I50" s="96"/>
      <c r="J50" s="96"/>
    </row>
    <row r="51" spans="1:10" ht="24.75" customHeight="1">
      <c r="A51" s="170" t="s">
        <v>73</v>
      </c>
      <c r="B51" s="129"/>
      <c r="C51" s="128"/>
      <c r="D51" s="72">
        <v>1633084.75</v>
      </c>
      <c r="E51" s="72">
        <v>1394293.43</v>
      </c>
      <c r="F51" s="72">
        <v>1268029.23</v>
      </c>
      <c r="G51" s="61">
        <v>4295407.41</v>
      </c>
      <c r="H51" s="96">
        <v>3.0388964086422305</v>
      </c>
      <c r="I51" s="96">
        <v>11.475774874549742</v>
      </c>
      <c r="J51" s="96">
        <v>23.974876892718015</v>
      </c>
    </row>
    <row r="52" spans="1:10" ht="13.5" customHeight="1">
      <c r="A52" s="2" t="s">
        <v>67</v>
      </c>
      <c r="B52" s="54"/>
      <c r="C52" s="39" t="s">
        <v>48</v>
      </c>
      <c r="D52" s="69">
        <v>990423.08</v>
      </c>
      <c r="E52" s="69">
        <v>818498.59</v>
      </c>
      <c r="F52" s="69">
        <v>743388.57</v>
      </c>
      <c r="G52" s="49">
        <v>2552310.24</v>
      </c>
      <c r="H52" s="84">
        <v>-4.181987285241348</v>
      </c>
      <c r="I52" s="84">
        <v>7.057690919541358</v>
      </c>
      <c r="J52" s="84">
        <v>22.438899406171558</v>
      </c>
    </row>
    <row r="53" spans="2:10" ht="13.5" customHeight="1">
      <c r="B53" s="54"/>
      <c r="C53" s="39" t="s">
        <v>49</v>
      </c>
      <c r="D53" s="69">
        <v>608746.18</v>
      </c>
      <c r="E53" s="69">
        <v>544219.84</v>
      </c>
      <c r="F53" s="69">
        <v>494412.55</v>
      </c>
      <c r="G53" s="49">
        <v>1647378.57</v>
      </c>
      <c r="H53" s="84">
        <v>16.60398666671206</v>
      </c>
      <c r="I53" s="84">
        <v>19.799763950525474</v>
      </c>
      <c r="J53" s="84">
        <v>27.130531578376193</v>
      </c>
    </row>
    <row r="54" spans="2:10" ht="36" customHeight="1">
      <c r="B54" s="59"/>
      <c r="C54" s="60" t="s">
        <v>51</v>
      </c>
      <c r="D54" s="69">
        <v>29716.49</v>
      </c>
      <c r="E54" s="69">
        <v>27239</v>
      </c>
      <c r="F54" s="69">
        <v>26961.11</v>
      </c>
      <c r="G54" s="69">
        <v>83916.6</v>
      </c>
      <c r="H54" s="84">
        <v>-0.6069004725864318</v>
      </c>
      <c r="I54" s="84">
        <v>-0.06145183533764964</v>
      </c>
      <c r="J54" s="84">
        <v>-0.5318301557228295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</sheetData>
  <mergeCells count="27">
    <mergeCell ref="A1:J1"/>
    <mergeCell ref="I3:I5"/>
    <mergeCell ref="A3:C6"/>
    <mergeCell ref="F3:F5"/>
    <mergeCell ref="G3:G5"/>
    <mergeCell ref="H3:H5"/>
    <mergeCell ref="D6:G6"/>
    <mergeCell ref="E3:E5"/>
    <mergeCell ref="J3:J5"/>
    <mergeCell ref="H6:J6"/>
    <mergeCell ref="D3:D5"/>
    <mergeCell ref="F41:F43"/>
    <mergeCell ref="G41:G43"/>
    <mergeCell ref="H41:H43"/>
    <mergeCell ref="I41:I43"/>
    <mergeCell ref="A39:J39"/>
    <mergeCell ref="A26:J26"/>
    <mergeCell ref="A17:J17"/>
    <mergeCell ref="A8:J8"/>
    <mergeCell ref="A51:C51"/>
    <mergeCell ref="A46:C46"/>
    <mergeCell ref="H44:J44"/>
    <mergeCell ref="A41:C44"/>
    <mergeCell ref="D41:D43"/>
    <mergeCell ref="E41:E43"/>
    <mergeCell ref="J41:J43"/>
    <mergeCell ref="D44:G44"/>
  </mergeCells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9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tabColor indexed="10"/>
  </sheetPr>
  <dimension ref="A1:J57"/>
  <sheetViews>
    <sheetView workbookViewId="0" topLeftCell="A1">
      <selection activeCell="M31" sqref="M31"/>
    </sheetView>
  </sheetViews>
  <sheetFormatPr defaultColWidth="11.421875" defaultRowHeight="12.75"/>
  <cols>
    <col min="1" max="1" width="1.421875" style="2" customWidth="1"/>
    <col min="2" max="2" width="3.28125" style="2" customWidth="1"/>
    <col min="3" max="3" width="19.28125" style="2" customWidth="1"/>
    <col min="4" max="7" width="11.8515625" style="2" customWidth="1"/>
    <col min="8" max="10" width="11.140625" style="2" customWidth="1"/>
    <col min="11" max="16384" width="11.421875" style="2" customWidth="1"/>
  </cols>
  <sheetData>
    <row r="1" spans="1:10" ht="13.5" customHeight="1">
      <c r="A1" s="63"/>
      <c r="B1" s="190" t="s">
        <v>92</v>
      </c>
      <c r="C1" s="190"/>
      <c r="D1" s="190"/>
      <c r="E1" s="190"/>
      <c r="F1" s="190"/>
      <c r="G1" s="190"/>
      <c r="H1" s="190"/>
      <c r="I1" s="190"/>
      <c r="J1" s="190"/>
    </row>
    <row r="2" spans="2:10" ht="12.75" customHeight="1">
      <c r="B2" s="1"/>
      <c r="C2" s="30"/>
      <c r="D2" s="1"/>
      <c r="E2" s="1"/>
      <c r="F2" s="1"/>
      <c r="G2" s="1"/>
      <c r="H2" s="1"/>
      <c r="I2" s="1"/>
      <c r="J2" s="1"/>
    </row>
    <row r="3" spans="2:10" ht="13.5" customHeight="1">
      <c r="B3" s="191" t="s">
        <v>18</v>
      </c>
      <c r="C3" s="192"/>
      <c r="D3" s="197" t="s">
        <v>19</v>
      </c>
      <c r="E3" s="198"/>
      <c r="F3" s="199"/>
      <c r="G3" s="197" t="s">
        <v>24</v>
      </c>
      <c r="H3" s="199"/>
      <c r="I3" s="197" t="s">
        <v>25</v>
      </c>
      <c r="J3" s="198"/>
    </row>
    <row r="4" spans="2:10" ht="13.5" customHeight="1">
      <c r="B4" s="193"/>
      <c r="C4" s="194"/>
      <c r="D4" s="200" t="s">
        <v>20</v>
      </c>
      <c r="E4" s="201"/>
      <c r="F4" s="202" t="s">
        <v>23</v>
      </c>
      <c r="G4" s="202" t="s">
        <v>21</v>
      </c>
      <c r="H4" s="202" t="s">
        <v>22</v>
      </c>
      <c r="I4" s="202" t="s">
        <v>21</v>
      </c>
      <c r="J4" s="204" t="s">
        <v>22</v>
      </c>
    </row>
    <row r="5" spans="2:10" ht="13.5" customHeight="1">
      <c r="B5" s="193"/>
      <c r="C5" s="194"/>
      <c r="D5" s="28" t="s">
        <v>21</v>
      </c>
      <c r="E5" s="28" t="s">
        <v>22</v>
      </c>
      <c r="F5" s="203"/>
      <c r="G5" s="203"/>
      <c r="H5" s="203"/>
      <c r="I5" s="203"/>
      <c r="J5" s="205"/>
    </row>
    <row r="6" spans="2:10" ht="13.5" customHeight="1">
      <c r="B6" s="195"/>
      <c r="C6" s="196"/>
      <c r="D6" s="206" t="s">
        <v>26</v>
      </c>
      <c r="E6" s="207"/>
      <c r="F6" s="207"/>
      <c r="G6" s="207"/>
      <c r="H6" s="207"/>
      <c r="I6" s="207"/>
      <c r="J6" s="207"/>
    </row>
    <row r="7" spans="2:10" ht="6" customHeight="1">
      <c r="B7" s="208"/>
      <c r="C7" s="208"/>
      <c r="D7" s="12"/>
      <c r="E7" s="12"/>
      <c r="F7" s="12"/>
      <c r="G7" s="12"/>
      <c r="H7" s="12"/>
      <c r="I7" s="12"/>
      <c r="J7" s="12"/>
    </row>
    <row r="8" spans="2:10" ht="13.5" customHeight="1">
      <c r="B8" s="17" t="s">
        <v>28</v>
      </c>
      <c r="C8" s="32"/>
      <c r="D8" s="55">
        <v>2673.51</v>
      </c>
      <c r="E8" s="55">
        <v>2654.01</v>
      </c>
      <c r="F8" s="55" t="s">
        <v>63</v>
      </c>
      <c r="G8" s="55">
        <v>2452.89</v>
      </c>
      <c r="H8" s="55">
        <v>2433.39</v>
      </c>
      <c r="I8" s="55">
        <v>1127.7</v>
      </c>
      <c r="J8" s="55">
        <v>1121.92</v>
      </c>
    </row>
    <row r="9" spans="2:10" ht="13.5" customHeight="1">
      <c r="B9" s="17"/>
      <c r="C9" s="32" t="s">
        <v>29</v>
      </c>
      <c r="D9" s="55">
        <v>1941.5</v>
      </c>
      <c r="E9" s="55">
        <v>1923.9</v>
      </c>
      <c r="F9" s="55" t="s">
        <v>63</v>
      </c>
      <c r="G9" s="55">
        <v>1941.5</v>
      </c>
      <c r="H9" s="55">
        <v>1923.9</v>
      </c>
      <c r="I9" s="55">
        <v>781.2</v>
      </c>
      <c r="J9" s="55">
        <v>775.8</v>
      </c>
    </row>
    <row r="10" spans="2:10" ht="13.5" customHeight="1">
      <c r="B10" s="17"/>
      <c r="C10" s="32" t="s">
        <v>30</v>
      </c>
      <c r="D10" s="55">
        <v>176.51</v>
      </c>
      <c r="E10" s="55">
        <v>176.11</v>
      </c>
      <c r="F10" s="55" t="s">
        <v>63</v>
      </c>
      <c r="G10" s="55">
        <v>119.89</v>
      </c>
      <c r="H10" s="55">
        <v>119.49</v>
      </c>
      <c r="I10" s="55">
        <v>75.5</v>
      </c>
      <c r="J10" s="55">
        <v>75.4</v>
      </c>
    </row>
    <row r="11" spans="2:10" ht="13.5" customHeight="1">
      <c r="B11" s="17"/>
      <c r="C11" s="32" t="s">
        <v>41</v>
      </c>
      <c r="D11" s="55">
        <v>555.5</v>
      </c>
      <c r="E11" s="55">
        <v>554</v>
      </c>
      <c r="F11" s="55" t="s">
        <v>63</v>
      </c>
      <c r="G11" s="55">
        <v>391.5</v>
      </c>
      <c r="H11" s="55">
        <v>390</v>
      </c>
      <c r="I11" s="55">
        <v>271</v>
      </c>
      <c r="J11" s="55">
        <v>270.72</v>
      </c>
    </row>
    <row r="12" spans="2:10" ht="13.5" customHeight="1">
      <c r="B12" s="17" t="s">
        <v>31</v>
      </c>
      <c r="C12" s="32"/>
      <c r="D12" s="55">
        <v>0</v>
      </c>
      <c r="E12" s="55">
        <v>0</v>
      </c>
      <c r="F12" s="55" t="s">
        <v>63</v>
      </c>
      <c r="G12" s="55">
        <v>0</v>
      </c>
      <c r="H12" s="55">
        <v>0</v>
      </c>
      <c r="I12" s="55">
        <v>0</v>
      </c>
      <c r="J12" s="55">
        <v>0</v>
      </c>
    </row>
    <row r="13" spans="2:10" ht="13.5" customHeight="1">
      <c r="B13" s="17" t="s">
        <v>32</v>
      </c>
      <c r="C13" s="32"/>
      <c r="D13" s="55">
        <v>0</v>
      </c>
      <c r="E13" s="55">
        <v>0</v>
      </c>
      <c r="F13" s="55" t="s">
        <v>63</v>
      </c>
      <c r="G13" s="55">
        <v>0</v>
      </c>
      <c r="H13" s="55">
        <v>0</v>
      </c>
      <c r="I13" s="55">
        <v>0</v>
      </c>
      <c r="J13" s="55">
        <v>0</v>
      </c>
    </row>
    <row r="14" spans="2:10" ht="13.5" customHeight="1">
      <c r="B14" s="17" t="s">
        <v>33</v>
      </c>
      <c r="C14" s="32"/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</row>
    <row r="15" spans="2:10" ht="13.5" customHeight="1">
      <c r="B15" s="17" t="s">
        <v>42</v>
      </c>
      <c r="C15" s="32"/>
      <c r="D15" s="55">
        <v>475</v>
      </c>
      <c r="E15" s="55">
        <v>397.9</v>
      </c>
      <c r="F15" s="55">
        <v>531.6</v>
      </c>
      <c r="G15" s="55">
        <v>407.69</v>
      </c>
      <c r="H15" s="55">
        <v>311.35</v>
      </c>
      <c r="I15" s="55">
        <v>107.54</v>
      </c>
      <c r="J15" s="55">
        <v>89.01</v>
      </c>
    </row>
    <row r="16" spans="2:10" ht="13.5" customHeight="1">
      <c r="B16" s="17" t="s">
        <v>35</v>
      </c>
      <c r="C16" s="32"/>
      <c r="D16" s="55">
        <v>12530.23</v>
      </c>
      <c r="E16" s="55">
        <v>11972.17</v>
      </c>
      <c r="F16" s="55">
        <v>3334.43</v>
      </c>
      <c r="G16" s="55">
        <v>10346.91</v>
      </c>
      <c r="H16" s="55">
        <v>9899.97</v>
      </c>
      <c r="I16" s="55">
        <v>8704.85</v>
      </c>
      <c r="J16" s="55">
        <v>8299.95</v>
      </c>
    </row>
    <row r="17" spans="2:10" ht="13.5" customHeight="1">
      <c r="B17" s="17" t="s">
        <v>62</v>
      </c>
      <c r="C17" s="32" t="s">
        <v>36</v>
      </c>
      <c r="D17" s="55">
        <v>6430</v>
      </c>
      <c r="E17" s="55">
        <v>6135</v>
      </c>
      <c r="F17" s="55">
        <v>0</v>
      </c>
      <c r="G17" s="55">
        <v>5085</v>
      </c>
      <c r="H17" s="55">
        <v>4860</v>
      </c>
      <c r="I17" s="55">
        <v>5169.1</v>
      </c>
      <c r="J17" s="55">
        <v>4931.2</v>
      </c>
    </row>
    <row r="18" spans="2:10" ht="13.5" customHeight="1">
      <c r="B18" s="17"/>
      <c r="C18" s="32" t="s">
        <v>37</v>
      </c>
      <c r="D18" s="55">
        <v>1243</v>
      </c>
      <c r="E18" s="55">
        <v>1166.1</v>
      </c>
      <c r="F18" s="55">
        <v>1252</v>
      </c>
      <c r="G18" s="55">
        <v>1187.9</v>
      </c>
      <c r="H18" s="55">
        <v>1117.4</v>
      </c>
      <c r="I18" s="55">
        <v>1042.09</v>
      </c>
      <c r="J18" s="55">
        <v>975.79</v>
      </c>
    </row>
    <row r="19" spans="2:10" ht="13.5" customHeight="1">
      <c r="B19" s="17"/>
      <c r="C19" s="32" t="s">
        <v>38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</row>
    <row r="20" spans="2:10" ht="13.5" customHeight="1">
      <c r="B20" s="17"/>
      <c r="C20" s="32" t="s">
        <v>72</v>
      </c>
      <c r="D20" s="55">
        <v>2701.83</v>
      </c>
      <c r="E20" s="55">
        <v>2568.79</v>
      </c>
      <c r="F20" s="55">
        <v>15.89</v>
      </c>
      <c r="G20" s="55">
        <v>2284.83</v>
      </c>
      <c r="H20" s="55">
        <v>2173.79</v>
      </c>
      <c r="I20" s="55">
        <v>1734.34</v>
      </c>
      <c r="J20" s="55">
        <v>1650.59</v>
      </c>
    </row>
    <row r="21" spans="2:10" ht="13.5" customHeight="1">
      <c r="B21" s="17"/>
      <c r="C21" s="32" t="s">
        <v>44</v>
      </c>
      <c r="D21" s="55">
        <v>2101.66</v>
      </c>
      <c r="E21" s="55">
        <v>2052.08</v>
      </c>
      <c r="F21" s="55">
        <v>1891.94</v>
      </c>
      <c r="G21" s="55">
        <v>1740.74</v>
      </c>
      <c r="H21" s="55">
        <v>1703.58</v>
      </c>
      <c r="I21" s="55">
        <v>744.52</v>
      </c>
      <c r="J21" s="55">
        <v>728.96</v>
      </c>
    </row>
    <row r="22" spans="2:10" ht="13.5" customHeight="1">
      <c r="B22" s="17"/>
      <c r="C22" s="32" t="s">
        <v>39</v>
      </c>
      <c r="D22" s="55">
        <v>53.74</v>
      </c>
      <c r="E22" s="55">
        <v>50.2</v>
      </c>
      <c r="F22" s="55">
        <v>174.6</v>
      </c>
      <c r="G22" s="55">
        <v>48.44</v>
      </c>
      <c r="H22" s="55">
        <v>45.2</v>
      </c>
      <c r="I22" s="55">
        <v>14.8</v>
      </c>
      <c r="J22" s="55">
        <v>13.41</v>
      </c>
    </row>
    <row r="23" spans="2:10" ht="13.5" customHeight="1">
      <c r="B23" s="17" t="s">
        <v>40</v>
      </c>
      <c r="C23" s="32"/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</row>
    <row r="24" spans="2:10" ht="13.5" customHeight="1">
      <c r="B24" s="33" t="s">
        <v>1</v>
      </c>
      <c r="C24" s="34"/>
      <c r="D24" s="67">
        <v>15678.74</v>
      </c>
      <c r="E24" s="67">
        <v>15024.08</v>
      </c>
      <c r="F24" s="67">
        <v>3866.03</v>
      </c>
      <c r="G24" s="67">
        <v>13207.49</v>
      </c>
      <c r="H24" s="67">
        <v>12644.71</v>
      </c>
      <c r="I24" s="67">
        <v>9940.09</v>
      </c>
      <c r="J24" s="67">
        <v>9510.88</v>
      </c>
    </row>
    <row r="25" spans="1:4" ht="15" customHeight="1">
      <c r="A25" s="3"/>
      <c r="B25" s="3" t="s">
        <v>2</v>
      </c>
      <c r="C25" s="31"/>
      <c r="D25" s="3"/>
    </row>
    <row r="26" spans="1:10" ht="13.5" customHeight="1">
      <c r="A26" s="14"/>
      <c r="B26" s="14" t="s">
        <v>27</v>
      </c>
      <c r="C26" s="21"/>
      <c r="D26" s="12"/>
      <c r="E26" s="12"/>
      <c r="F26" s="12"/>
      <c r="G26" s="12"/>
      <c r="H26" s="12"/>
      <c r="I26" s="12"/>
      <c r="J26" s="12"/>
    </row>
    <row r="27" ht="13.5" customHeight="1">
      <c r="A27" s="14"/>
    </row>
    <row r="28" ht="13.5" customHeight="1">
      <c r="A28" s="14"/>
    </row>
    <row r="29" ht="13.5" customHeight="1">
      <c r="A29" s="14"/>
    </row>
    <row r="30" ht="13.5" customHeight="1"/>
    <row r="31" spans="1:10" ht="30" customHeight="1">
      <c r="A31" s="166" t="s">
        <v>99</v>
      </c>
      <c r="B31" s="166"/>
      <c r="C31" s="166"/>
      <c r="D31" s="166"/>
      <c r="E31" s="166"/>
      <c r="F31" s="166"/>
      <c r="G31" s="166"/>
      <c r="H31" s="166"/>
      <c r="I31" s="187"/>
      <c r="J31" s="187"/>
    </row>
    <row r="32" spans="1:10" ht="12.75" customHeight="1">
      <c r="A32" s="3"/>
      <c r="B32" s="3"/>
      <c r="C32" s="31"/>
      <c r="D32" s="3"/>
      <c r="E32" s="3"/>
      <c r="F32" s="31"/>
      <c r="G32" s="37"/>
      <c r="H32" s="37"/>
      <c r="J32" s="40"/>
    </row>
    <row r="33" spans="1:10" ht="12.75" customHeight="1">
      <c r="A33" s="154" t="s">
        <v>5</v>
      </c>
      <c r="B33" s="154"/>
      <c r="C33" s="175"/>
      <c r="D33" s="181" t="s">
        <v>7</v>
      </c>
      <c r="E33" s="160" t="s">
        <v>8</v>
      </c>
      <c r="F33" s="160" t="s">
        <v>9</v>
      </c>
      <c r="G33" s="164" t="s">
        <v>87</v>
      </c>
      <c r="H33" s="164" t="s">
        <v>86</v>
      </c>
      <c r="I33" s="164" t="s">
        <v>83</v>
      </c>
      <c r="J33" s="162" t="s">
        <v>85</v>
      </c>
    </row>
    <row r="34" spans="1:10" ht="12.75">
      <c r="A34" s="127"/>
      <c r="B34" s="127"/>
      <c r="C34" s="177"/>
      <c r="D34" s="182"/>
      <c r="E34" s="161"/>
      <c r="F34" s="161"/>
      <c r="G34" s="164"/>
      <c r="H34" s="164"/>
      <c r="I34" s="164"/>
      <c r="J34" s="163"/>
    </row>
    <row r="35" spans="1:10" ht="19.5" customHeight="1">
      <c r="A35" s="127"/>
      <c r="B35" s="127"/>
      <c r="C35" s="177"/>
      <c r="D35" s="123"/>
      <c r="E35" s="183"/>
      <c r="F35" s="183"/>
      <c r="G35" s="164"/>
      <c r="H35" s="164"/>
      <c r="I35" s="164"/>
      <c r="J35" s="184"/>
    </row>
    <row r="36" spans="1:10" ht="12.75">
      <c r="A36" s="179"/>
      <c r="B36" s="179"/>
      <c r="C36" s="180"/>
      <c r="D36" s="157" t="s">
        <v>43</v>
      </c>
      <c r="E36" s="158"/>
      <c r="F36" s="158"/>
      <c r="G36" s="159"/>
      <c r="H36" s="172" t="s">
        <v>53</v>
      </c>
      <c r="I36" s="173"/>
      <c r="J36" s="173"/>
    </row>
    <row r="37" spans="1:10" ht="6.75" customHeight="1">
      <c r="A37" s="35"/>
      <c r="B37" s="35"/>
      <c r="C37" s="35"/>
      <c r="D37" s="51"/>
      <c r="E37" s="51"/>
      <c r="F37" s="51"/>
      <c r="G37" s="51"/>
      <c r="H37" s="52"/>
      <c r="I37" s="53"/>
      <c r="J37" s="53"/>
    </row>
    <row r="38" spans="1:10" s="86" customFormat="1" ht="13.5" customHeight="1">
      <c r="A38" s="189" t="s">
        <v>88</v>
      </c>
      <c r="B38" s="189"/>
      <c r="C38" s="189"/>
      <c r="D38" s="189"/>
      <c r="E38" s="189"/>
      <c r="F38" s="189"/>
      <c r="G38" s="189"/>
      <c r="H38" s="189"/>
      <c r="I38" s="189"/>
      <c r="J38" s="189"/>
    </row>
    <row r="39" spans="1:10" s="86" customFormat="1" ht="6.7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</row>
    <row r="40" spans="1:10" ht="13.5" customHeight="1">
      <c r="A40" s="103" t="s">
        <v>1</v>
      </c>
      <c r="B40" s="102"/>
      <c r="C40" s="104"/>
      <c r="D40" s="94">
        <v>17177833.95</v>
      </c>
      <c r="E40" s="94">
        <v>15396680.16</v>
      </c>
      <c r="F40" s="94">
        <v>15220263.49</v>
      </c>
      <c r="G40" s="95">
        <v>47794777.6</v>
      </c>
      <c r="H40" s="96">
        <v>2.2520443766002245</v>
      </c>
      <c r="I40" s="96">
        <v>11.53058676764654</v>
      </c>
      <c r="J40" s="91">
        <v>13.271746249155399</v>
      </c>
    </row>
    <row r="41" spans="1:10" ht="13.5" customHeight="1">
      <c r="A41" s="100"/>
      <c r="B41" s="100" t="s">
        <v>54</v>
      </c>
      <c r="C41" s="107"/>
      <c r="D41" s="70"/>
      <c r="E41" s="70"/>
      <c r="F41" s="70"/>
      <c r="G41" s="99"/>
      <c r="H41" s="96"/>
      <c r="I41" s="96"/>
      <c r="J41" s="91"/>
    </row>
    <row r="42" spans="1:10" ht="13.5" customHeight="1">
      <c r="A42" s="100"/>
      <c r="B42" s="100"/>
      <c r="C42" s="107" t="s">
        <v>37</v>
      </c>
      <c r="D42" s="70">
        <v>4477454</v>
      </c>
      <c r="E42" s="70">
        <v>4186610</v>
      </c>
      <c r="F42" s="70">
        <v>4330613</v>
      </c>
      <c r="G42" s="99">
        <v>12994677</v>
      </c>
      <c r="H42" s="84">
        <v>-9.24311485930727</v>
      </c>
      <c r="I42" s="84">
        <v>-2.7051631861028795</v>
      </c>
      <c r="J42" s="84">
        <v>3.8190542699932877</v>
      </c>
    </row>
    <row r="43" spans="1:10" ht="13.5" customHeight="1">
      <c r="A43" s="100"/>
      <c r="B43" s="100"/>
      <c r="C43" s="107" t="s">
        <v>69</v>
      </c>
      <c r="D43" s="70">
        <v>80423.9</v>
      </c>
      <c r="E43" s="70">
        <v>176134.52</v>
      </c>
      <c r="F43" s="70">
        <v>101062.12</v>
      </c>
      <c r="G43" s="108">
        <v>357620.54</v>
      </c>
      <c r="H43" s="84">
        <v>30.49135163140764</v>
      </c>
      <c r="I43" s="84">
        <v>154.8788682203692</v>
      </c>
      <c r="J43" s="84">
        <v>89.36091080331968</v>
      </c>
    </row>
    <row r="44" spans="1:10" ht="13.5" customHeight="1">
      <c r="A44" s="100"/>
      <c r="B44" s="100"/>
      <c r="C44" s="107" t="s">
        <v>44</v>
      </c>
      <c r="D44" s="70">
        <v>7420660.75</v>
      </c>
      <c r="E44" s="70">
        <v>6569157.14</v>
      </c>
      <c r="F44" s="70">
        <v>6411001.28</v>
      </c>
      <c r="G44" s="99">
        <v>20400819.17</v>
      </c>
      <c r="H44" s="84">
        <v>0.7392097985055273</v>
      </c>
      <c r="I44" s="84">
        <v>7.739287216107684</v>
      </c>
      <c r="J44" s="84">
        <v>12.013467899270196</v>
      </c>
    </row>
    <row r="45" spans="1:10" ht="13.5" customHeight="1">
      <c r="A45" s="100"/>
      <c r="B45" s="100"/>
      <c r="C45" s="107" t="s">
        <v>45</v>
      </c>
      <c r="D45" s="70">
        <v>685850.32</v>
      </c>
      <c r="E45" s="70">
        <v>658318.91</v>
      </c>
      <c r="F45" s="70">
        <v>648649.45</v>
      </c>
      <c r="G45" s="99">
        <v>1992818.68</v>
      </c>
      <c r="H45" s="84">
        <v>19.21634200000338</v>
      </c>
      <c r="I45" s="84">
        <v>13.413508708462956</v>
      </c>
      <c r="J45" s="84">
        <v>95.7432220321036</v>
      </c>
    </row>
    <row r="46" spans="1:10" ht="13.5" customHeight="1">
      <c r="A46" s="100"/>
      <c r="B46" s="100"/>
      <c r="C46" s="107" t="s">
        <v>34</v>
      </c>
      <c r="D46" s="70">
        <v>2521937.32</v>
      </c>
      <c r="E46" s="70">
        <v>2240293</v>
      </c>
      <c r="F46" s="70">
        <v>2551067.5</v>
      </c>
      <c r="G46" s="99">
        <v>7313297.82</v>
      </c>
      <c r="H46" s="84">
        <v>2.265032642310956</v>
      </c>
      <c r="I46" s="84">
        <v>-1.1504474513179588</v>
      </c>
      <c r="J46" s="84">
        <v>-5.435849934902606</v>
      </c>
    </row>
    <row r="47" spans="1:10" ht="6.75" customHeight="1">
      <c r="A47" s="109"/>
      <c r="B47" s="109"/>
      <c r="C47" s="109"/>
      <c r="D47" s="110"/>
      <c r="E47" s="110"/>
      <c r="F47" s="110"/>
      <c r="G47" s="110"/>
      <c r="H47" s="111"/>
      <c r="I47" s="111"/>
      <c r="J47" s="111"/>
    </row>
    <row r="48" spans="1:10" s="86" customFormat="1" ht="14.25" customHeight="1">
      <c r="A48" s="188" t="s">
        <v>89</v>
      </c>
      <c r="B48" s="188"/>
      <c r="C48" s="188"/>
      <c r="D48" s="188"/>
      <c r="E48" s="188"/>
      <c r="F48" s="188"/>
      <c r="G48" s="188"/>
      <c r="H48" s="188"/>
      <c r="I48" s="188"/>
      <c r="J48" s="188"/>
    </row>
    <row r="49" spans="1:10" s="86" customFormat="1" ht="6.7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3.5" customHeight="1">
      <c r="A50" s="103" t="s">
        <v>1</v>
      </c>
      <c r="B50" s="102"/>
      <c r="C50" s="104"/>
      <c r="D50" s="94">
        <v>10797600.52</v>
      </c>
      <c r="E50" s="94">
        <v>9074720.6</v>
      </c>
      <c r="F50" s="94">
        <v>8704554.49</v>
      </c>
      <c r="G50" s="95">
        <v>28576875.61</v>
      </c>
      <c r="H50" s="96">
        <v>3.6044300153544384</v>
      </c>
      <c r="I50" s="96">
        <v>15.165578407999703</v>
      </c>
      <c r="J50" s="91">
        <v>29.87440327929474</v>
      </c>
    </row>
    <row r="51" spans="1:10" ht="13.5" customHeight="1">
      <c r="A51" s="100"/>
      <c r="B51" s="100" t="s">
        <v>54</v>
      </c>
      <c r="C51" s="107"/>
      <c r="D51" s="70"/>
      <c r="E51" s="70"/>
      <c r="F51" s="70"/>
      <c r="G51" s="99"/>
      <c r="H51" s="96"/>
      <c r="I51" s="96"/>
      <c r="J51" s="91"/>
    </row>
    <row r="52" spans="1:10" ht="13.5" customHeight="1">
      <c r="A52" s="100"/>
      <c r="B52" s="100"/>
      <c r="C52" s="107" t="s">
        <v>37</v>
      </c>
      <c r="D52" s="70">
        <v>2535495</v>
      </c>
      <c r="E52" s="70">
        <v>2116108</v>
      </c>
      <c r="F52" s="70">
        <v>1812519</v>
      </c>
      <c r="G52" s="99">
        <v>6464122</v>
      </c>
      <c r="H52" s="84">
        <v>-13.676973687197645</v>
      </c>
      <c r="I52" s="84">
        <v>5.157551964077925</v>
      </c>
      <c r="J52" s="84">
        <v>26.800970370052156</v>
      </c>
    </row>
    <row r="53" spans="1:10" ht="13.5" customHeight="1">
      <c r="A53" s="100"/>
      <c r="B53" s="100"/>
      <c r="C53" s="107" t="s">
        <v>69</v>
      </c>
      <c r="D53" s="70">
        <v>15815.85</v>
      </c>
      <c r="E53" s="70">
        <v>14257</v>
      </c>
      <c r="F53" s="70">
        <v>45383</v>
      </c>
      <c r="G53" s="99">
        <v>75455.85</v>
      </c>
      <c r="H53" s="84">
        <v>-6.348496336580112</v>
      </c>
      <c r="I53" s="84">
        <v>242.4829793028323</v>
      </c>
      <c r="J53" s="84">
        <v>164.39556396510045</v>
      </c>
    </row>
    <row r="54" spans="1:10" ht="13.5" customHeight="1">
      <c r="A54" s="100"/>
      <c r="B54" s="100"/>
      <c r="C54" s="107" t="s">
        <v>44</v>
      </c>
      <c r="D54" s="70">
        <v>6506638.13</v>
      </c>
      <c r="E54" s="70">
        <v>5552642.29</v>
      </c>
      <c r="F54" s="70">
        <v>5536190.62</v>
      </c>
      <c r="G54" s="99">
        <v>17595471.04</v>
      </c>
      <c r="H54" s="84">
        <v>11.244176785623196</v>
      </c>
      <c r="I54" s="84">
        <v>19.830096735855733</v>
      </c>
      <c r="J54" s="84">
        <v>32.533687871656525</v>
      </c>
    </row>
    <row r="55" spans="1:10" ht="13.5" customHeight="1">
      <c r="A55" s="100"/>
      <c r="B55" s="100"/>
      <c r="C55" s="107" t="s">
        <v>45</v>
      </c>
      <c r="D55" s="70">
        <v>372261.42</v>
      </c>
      <c r="E55" s="70">
        <v>376027.62</v>
      </c>
      <c r="F55" s="70">
        <v>392799.53</v>
      </c>
      <c r="G55" s="99">
        <v>1141088.57</v>
      </c>
      <c r="H55" s="84">
        <v>20.502527077672724</v>
      </c>
      <c r="I55" s="84">
        <v>30.831219386466415</v>
      </c>
      <c r="J55" s="84">
        <v>130.19462544330716</v>
      </c>
    </row>
    <row r="56" spans="1:10" ht="13.5" customHeight="1">
      <c r="A56" s="100"/>
      <c r="B56" s="100"/>
      <c r="C56" s="107" t="s">
        <v>34</v>
      </c>
      <c r="D56" s="70">
        <v>1272352.02</v>
      </c>
      <c r="E56" s="70">
        <v>906641.1</v>
      </c>
      <c r="F56" s="70">
        <v>799193.2</v>
      </c>
      <c r="G56" s="99">
        <v>2978186.32</v>
      </c>
      <c r="H56" s="84">
        <v>-1.4066422201996573</v>
      </c>
      <c r="I56" s="84">
        <v>2.1931427907778414</v>
      </c>
      <c r="J56" s="84">
        <v>2.5274372145832587</v>
      </c>
    </row>
    <row r="57" spans="1:10" ht="13.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</sheetData>
  <mergeCells count="26">
    <mergeCell ref="J4:J5"/>
    <mergeCell ref="D6:J6"/>
    <mergeCell ref="B7:C7"/>
    <mergeCell ref="B1:J1"/>
    <mergeCell ref="B3:C6"/>
    <mergeCell ref="D3:F3"/>
    <mergeCell ref="G3:H3"/>
    <mergeCell ref="I3:J3"/>
    <mergeCell ref="D4:E4"/>
    <mergeCell ref="F4:F5"/>
    <mergeCell ref="G4:G5"/>
    <mergeCell ref="H4:H5"/>
    <mergeCell ref="I4:I5"/>
    <mergeCell ref="A48:J48"/>
    <mergeCell ref="D36:G36"/>
    <mergeCell ref="H36:J36"/>
    <mergeCell ref="A38:J38"/>
    <mergeCell ref="A31:J31"/>
    <mergeCell ref="A33:C36"/>
    <mergeCell ref="D33:D35"/>
    <mergeCell ref="E33:E35"/>
    <mergeCell ref="F33:F35"/>
    <mergeCell ref="G33:G35"/>
    <mergeCell ref="H33:H35"/>
    <mergeCell ref="I33:I35"/>
    <mergeCell ref="J33:J35"/>
  </mergeCells>
  <printOptions/>
  <pageMargins left="0.5905511811023623" right="0.5905511811023623" top="0.5905511811023623" bottom="0.5905511811023623" header="0.4724409448818898" footer="0.4724409448818898"/>
  <pageSetup horizontalDpi="600" verticalDpi="6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lfstad-amm</cp:lastModifiedBy>
  <cp:lastPrinted>2010-07-22T09:26:47Z</cp:lastPrinted>
  <dcterms:created xsi:type="dcterms:W3CDTF">2006-04-20T08:21:38Z</dcterms:created>
  <dcterms:modified xsi:type="dcterms:W3CDTF">2010-08-20T07:56:57Z</dcterms:modified>
  <cp:category/>
  <cp:version/>
  <cp:contentType/>
  <cp:contentStatus/>
</cp:coreProperties>
</file>