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55" yWindow="105" windowWidth="14400" windowHeight="15270" tabRatio="799" firstSheet="5" activeTab="18"/>
  </bookViews>
  <sheets>
    <sheet name="Hilfstabelle für Diagramm" sheetId="1" r:id="rId1"/>
    <sheet name="Inhaltsv" sheetId="2" r:id="rId2"/>
    <sheet name="Zwischenblatt1" sheetId="3" r:id="rId3"/>
    <sheet name="Seite6_7" sheetId="4" r:id="rId4"/>
    <sheet name="Seite8_9" sheetId="5" r:id="rId5"/>
    <sheet name="Seite10_11" sheetId="6" r:id="rId6"/>
    <sheet name="Seite12" sheetId="7" r:id="rId7"/>
    <sheet name="Seite14_15" sheetId="8" r:id="rId8"/>
    <sheet name="Seite16_17" sheetId="9" r:id="rId9"/>
    <sheet name="Seite18_19" sheetId="10" r:id="rId10"/>
    <sheet name="Seite20_21" sheetId="11" r:id="rId11"/>
    <sheet name="Seite22_23" sheetId="12" r:id="rId12"/>
    <sheet name="Seite24_25" sheetId="13" r:id="rId13"/>
    <sheet name="Seite26_27" sheetId="14" r:id="rId14"/>
    <sheet name="Seite28_29" sheetId="15" r:id="rId15"/>
    <sheet name="Seite30_31" sheetId="16" r:id="rId16"/>
    <sheet name="Seite32_33" sheetId="17" r:id="rId17"/>
    <sheet name="Seite34_35" sheetId="18" r:id="rId18"/>
    <sheet name="Seite36_37" sheetId="19" r:id="rId19"/>
    <sheet name="Tabelle1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10">'Seite10_11'!$A$1:$M$63</definedName>
    <definedName name="_11">'Seite10_11'!$N$1:$AA$63</definedName>
    <definedName name="_12">'Seite12'!$A$4:$M$35</definedName>
    <definedName name="_13">'Seite12'!#REF!</definedName>
    <definedName name="_16">'Seite14_15'!$A$3:$M$63</definedName>
    <definedName name="_17">'Seite14_15'!$N$3:$U$63</definedName>
    <definedName name="_18">'Seite16_17'!$A$3:$M$63</definedName>
    <definedName name="_19">'Seite16_17'!$N$3:$X$63</definedName>
    <definedName name="_20">'Seite18_19'!$A$3:$M$63</definedName>
    <definedName name="_21">'Seite18_19'!$N$3:$X$63</definedName>
    <definedName name="_22">'Seite20_21'!$A$1:$P$65</definedName>
    <definedName name="_23">'Seite20_21'!$Q$1:$AA$65</definedName>
    <definedName name="_24">#REF!</definedName>
    <definedName name="_25">#REF!</definedName>
    <definedName name="_28">'Seite22_23'!$A$1:$M$70</definedName>
    <definedName name="_29">'Seite22_23'!$N$1:$U$70</definedName>
    <definedName name="_30">'Seite24_25'!$A$1:$M$70</definedName>
    <definedName name="_31">'Seite24_25'!$N$1:$X$70</definedName>
    <definedName name="_32">'Seite26_27'!$A$1:$M$71</definedName>
    <definedName name="_33">'Seite26_27'!$N$1:$X$71</definedName>
    <definedName name="_34">'Seite28_29'!$A$1:$M$72</definedName>
    <definedName name="_35">'Seite28_29'!$N$1:$AA$72</definedName>
    <definedName name="_36">#REF!</definedName>
    <definedName name="_37">#REF!</definedName>
    <definedName name="_40">'Seite30_31'!$A$1:$M$52</definedName>
    <definedName name="_41">'Seite30_31'!$N$1:$U$52</definedName>
    <definedName name="_42">'Seite32_33'!$A$1:$M$53</definedName>
    <definedName name="_43">'Seite32_33'!$N$1:$X$53</definedName>
    <definedName name="_44">'Seite34_35'!$A$1:$M$54</definedName>
    <definedName name="_45">'Seite34_35'!$N$1:$X$54</definedName>
    <definedName name="_46">'Seite36_37'!$A$1:$M$57</definedName>
    <definedName name="_47">'Seite36_37'!$N$1:$AA$57</definedName>
    <definedName name="_48">#REF!</definedName>
    <definedName name="_49">#REF!</definedName>
    <definedName name="_8">'Seite8_9'!$A$1:$M$60</definedName>
    <definedName name="_9">'Seite8_9'!$N$1:$AA$60</definedName>
    <definedName name="_xlnm.Print_Area" localSheetId="0">'Hilfstabelle für Diagramm'!$A$1:$H$35</definedName>
    <definedName name="Seite10" localSheetId="3">'[1]Seite 10 bis 11'!$A$1:$N$74</definedName>
    <definedName name="Seite10">'[1]Seite 10 bis 11'!$A$1:$N$74</definedName>
    <definedName name="Seite11" localSheetId="3">'[1]Seite 10 bis 11'!$O$1:$AC$74</definedName>
    <definedName name="Seite11">'[1]Seite 10 bis 11'!$O$1:$AC$74</definedName>
    <definedName name="Seite11a" localSheetId="3">'[1]Seite 10 bis 11'!$AD$1:$AF$74</definedName>
    <definedName name="Seite11a">'[1]Seite 10 bis 11'!$AD$1:$AF$74</definedName>
    <definedName name="Seite4">#REF!</definedName>
    <definedName name="Seite5">#REF!</definedName>
    <definedName name="Seite6" localSheetId="3">'[1]Seite 6 bis 7'!$A$1:$N$60</definedName>
    <definedName name="Seite6">'[1]Seite 6 bis 7'!$A$1:$N$60</definedName>
    <definedName name="Seite7" localSheetId="3">'[1]Seite 6 bis 7'!$O$1:$AC$60</definedName>
    <definedName name="Seite7">'[1]Seite 6 bis 7'!$O$1:$AC$60</definedName>
    <definedName name="Seite7a" localSheetId="0">'[3]Seite 6 bis 7'!#REF!</definedName>
    <definedName name="Seite7a" localSheetId="3">'[4]Seite 6 bis 7'!#REF!</definedName>
    <definedName name="Seite7a">'[2]Seite 6 bis 7'!#REF!</definedName>
    <definedName name="Seite8" localSheetId="3">'[1]Seite 8 bis 9'!$A$1:$N$70</definedName>
    <definedName name="Seite8">'[1]Seite 8 bis 9'!$A$1:$N$70</definedName>
    <definedName name="Seite9" localSheetId="3">'[1]Seite 8 bis 9'!$O$1:$AC$70</definedName>
    <definedName name="Seite9">'[1]Seite 8 bis 9'!$O$1:$AC$70</definedName>
    <definedName name="Seite9a" localSheetId="3">'[1]Seite 8 bis 9'!$AD$1:$AF$70</definedName>
    <definedName name="Seite9a">'[1]Seite 8 bis 9'!$AD$1:$AF$70</definedName>
  </definedNames>
  <calcPr fullCalcOnLoad="1"/>
</workbook>
</file>

<file path=xl/sharedStrings.xml><?xml version="1.0" encoding="utf-8"?>
<sst xmlns="http://schemas.openxmlformats.org/spreadsheetml/2006/main" count="2869" uniqueCount="298">
  <si>
    <t xml:space="preserve">Erntemengen verschiedener Fruchtartgruppen </t>
  </si>
  <si>
    <t>Hackfrüchte</t>
  </si>
  <si>
    <t>Öl- und Hülsenfrüchte</t>
  </si>
  <si>
    <t>Grünmais</t>
  </si>
  <si>
    <t>Rauhfutter</t>
  </si>
  <si>
    <t>Brotgetreide</t>
  </si>
  <si>
    <t>Futter- und Industriegetreide</t>
  </si>
  <si>
    <t>Körnermais (einschl. CCM)</t>
  </si>
  <si>
    <t>Inhaltsübersicht</t>
  </si>
  <si>
    <t>Seite</t>
  </si>
  <si>
    <t>Vorbemerkung</t>
  </si>
  <si>
    <t>Tabellen</t>
  </si>
  <si>
    <t xml:space="preserve">       nach Fruchtarten</t>
  </si>
  <si>
    <t>3.1  Ober- und Niederbayern</t>
  </si>
  <si>
    <t>3.2  Oberpfalz sowie Ober- und Mittelfranken</t>
  </si>
  <si>
    <t>3.3  Unterfranken und Schwaben</t>
  </si>
  <si>
    <t xml:space="preserve"> Abkürzungen</t>
  </si>
  <si>
    <t>im Vergleich mit dem Vorjahr und</t>
  </si>
  <si>
    <t>Lfd.
Nr.</t>
  </si>
  <si>
    <t>Fruchtart</t>
  </si>
  <si>
    <t>Fläche</t>
  </si>
  <si>
    <t>Ertrag</t>
  </si>
  <si>
    <t>Ernte-</t>
  </si>
  <si>
    <t>je ha</t>
  </si>
  <si>
    <t>menge</t>
  </si>
  <si>
    <t>ha</t>
  </si>
  <si>
    <t>dt</t>
  </si>
  <si>
    <t>t</t>
  </si>
  <si>
    <t>%</t>
  </si>
  <si>
    <t xml:space="preserve">Sommerweizen   </t>
  </si>
  <si>
    <t>Brotgetreidearten zusammen</t>
  </si>
  <si>
    <t>Sommergerste</t>
  </si>
  <si>
    <t>Hafer</t>
  </si>
  <si>
    <t>Sommermenggetreide</t>
  </si>
  <si>
    <t>Triticale</t>
  </si>
  <si>
    <t>Futter- und  Industrie-
getreidearten zusammen</t>
  </si>
  <si>
    <t>Hülsenfrüchte</t>
  </si>
  <si>
    <t>Ackerbohnen</t>
  </si>
  <si>
    <t>Zuckerrüben</t>
  </si>
  <si>
    <t>Ölfrüchte</t>
  </si>
  <si>
    <t xml:space="preserve">Sommerraps, Winter- und </t>
  </si>
  <si>
    <t>Sommerrübsen</t>
  </si>
  <si>
    <t>Körnersonnenblumen</t>
  </si>
  <si>
    <t>(einschl. Lieschkolbenschrot)</t>
  </si>
  <si>
    <t>___________________________________________</t>
  </si>
  <si>
    <t>- 8 -</t>
  </si>
  <si>
    <t>- 9 -</t>
  </si>
  <si>
    <t xml:space="preserve">          2. Anbau und Ernte der Feldfrüchte und des Grünlandes </t>
  </si>
  <si>
    <t>Brotgetreidearten</t>
  </si>
  <si>
    <t>Weizen zusammen</t>
  </si>
  <si>
    <t>Winterweizen</t>
  </si>
  <si>
    <t>Sommerweizen</t>
  </si>
  <si>
    <t>Hartweizen (Durum)</t>
  </si>
  <si>
    <t>zusammen</t>
  </si>
  <si>
    <t>Gebiet</t>
  </si>
  <si>
    <t xml:space="preserve">Ertrag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</si>
  <si>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</si>
  <si>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</si>
  <si>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</si>
  <si>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</si>
  <si>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</si>
  <si>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</si>
  <si>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</si>
  <si>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Futter- und Industriegetreidearten</t>
  </si>
  <si>
    <t>Gerste zusammen</t>
  </si>
  <si>
    <t>Wintergerste</t>
  </si>
  <si>
    <t>- 10 -</t>
  </si>
  <si>
    <t>- 11 -</t>
  </si>
  <si>
    <t xml:space="preserve">         Noch: 2. Anbau und Ernte der Feldfrüchte und des Grünlandes </t>
  </si>
  <si>
    <t>Getreide insgesamt</t>
  </si>
  <si>
    <t>(ohne Körnermais)</t>
  </si>
  <si>
    <t>(einschl. Corn-Cob-Mix)</t>
  </si>
  <si>
    <t>(mit Körnermais)</t>
  </si>
  <si>
    <t>Ertrag
je ha</t>
  </si>
  <si>
    <t>Ernte-
menge</t>
  </si>
  <si>
    <t>Raps und Rübsen
zusammen</t>
  </si>
  <si>
    <t>Winterraps</t>
  </si>
  <si>
    <t>Sommerraps,
Winter- und Sommerrübsen</t>
  </si>
  <si>
    <t>_________________________</t>
  </si>
  <si>
    <t>- 12 -</t>
  </si>
  <si>
    <t>____________________</t>
  </si>
  <si>
    <t xml:space="preserve"> - 16 - </t>
  </si>
  <si>
    <t xml:space="preserve"> - 17 - </t>
  </si>
  <si>
    <t xml:space="preserve">3.1 Anbau und Ernte der Feldfrüchte und des Grünlandes in den kreisfreien Städten 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</si>
  <si>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</si>
  <si>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</si>
  <si>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</si>
  <si>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</si>
  <si>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</si>
  <si>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</si>
  <si>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</si>
  <si>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</si>
  <si>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</si>
  <si>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</si>
  <si>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</si>
  <si>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</si>
  <si>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</si>
  <si>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</si>
  <si>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</si>
  <si>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</si>
  <si>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</si>
  <si>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</si>
  <si>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</si>
  <si>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</si>
  <si>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</si>
  <si>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</si>
  <si>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</si>
  <si>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</si>
  <si>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</si>
  <si>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</si>
  <si>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</si>
  <si>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</si>
  <si>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</si>
  <si>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</si>
  <si>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</si>
  <si>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</si>
  <si>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</si>
  <si>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</si>
  <si>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</si>
  <si>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 xml:space="preserve"> - 18 - </t>
  </si>
  <si>
    <t xml:space="preserve"> - 19 - </t>
  </si>
  <si>
    <t xml:space="preserve">Noch: 3.1 Anbau und Ernte der Feldfrüchte und des Grünlandes in den kreisfreien Städten </t>
  </si>
  <si>
    <t>Getreide insgesamt
(ohne Körnermais)</t>
  </si>
  <si>
    <t>Getreide insgesamt
(mit Körnermais)</t>
  </si>
  <si>
    <t>- 28 -</t>
  </si>
  <si>
    <t>- 29 -</t>
  </si>
  <si>
    <t xml:space="preserve">3.2 Anbau und Ernte der Feldfrüchte und des Grünlandes in den kreisfreien Städten 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</si>
  <si>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</si>
  <si>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</si>
  <si>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</si>
  <si>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</si>
  <si>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</si>
  <si>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</si>
  <si>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</si>
  <si>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</si>
  <si>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</si>
  <si>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</si>
  <si>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</si>
  <si>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</si>
  <si>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</si>
  <si>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</si>
  <si>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</si>
  <si>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</si>
  <si>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</si>
  <si>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</si>
  <si>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</si>
  <si>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</si>
  <si>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</si>
  <si>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</si>
  <si>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</si>
  <si>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</si>
  <si>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</si>
  <si>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</si>
  <si>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</si>
  <si>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</si>
  <si>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</t>
  </si>
  <si>
    <t xml:space="preserve">   Bad Windsheim</t>
  </si>
  <si>
    <t>Roth</t>
  </si>
  <si>
    <t>Weißenburg-Gunzenhausen</t>
  </si>
  <si>
    <t>- 30 -</t>
  </si>
  <si>
    <t>- 31 -</t>
  </si>
  <si>
    <t xml:space="preserve">Noch: 3.2 Anbau und Ernte der Feldfrüchte und des Grünlandes in den kreisfreien Städten </t>
  </si>
  <si>
    <t>___________________________</t>
  </si>
  <si>
    <t>- 34 -</t>
  </si>
  <si>
    <t>- 35 -</t>
  </si>
  <si>
    <t xml:space="preserve">3.3 Anbau und Ernte der Feldfrüchte und des Grünlandes in den kreisfreien Städten 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</si>
  <si>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</si>
  <si>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</si>
  <si>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</si>
  <si>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</si>
  <si>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</si>
  <si>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</si>
  <si>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</si>
  <si>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</si>
  <si>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</si>
  <si>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</si>
  <si>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</si>
  <si>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</si>
  <si>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</si>
  <si>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</si>
  <si>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</si>
  <si>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</si>
  <si>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</si>
  <si>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</si>
  <si>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</si>
  <si>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</si>
  <si>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</si>
  <si>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</si>
  <si>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</si>
  <si>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</si>
  <si>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 xml:space="preserve">Noch: 3.3 Anbau und Ernte der Feldfrüchte und des Grünlandes in den kreisfreien Städten </t>
  </si>
  <si>
    <t>_____________________</t>
  </si>
  <si>
    <r>
      <t>Weizen zusammen</t>
    </r>
    <r>
      <rPr>
        <vertAlign val="superscript"/>
        <sz val="9"/>
        <rFont val="Arial Narrow"/>
        <family val="2"/>
      </rPr>
      <t>1)</t>
    </r>
  </si>
  <si>
    <t>des Grünlandes in Bayern 2010 nach Fruchtarten</t>
  </si>
  <si>
    <t>dem Durchschnitt der Jahre  2004 bis 2009</t>
  </si>
  <si>
    <t>Durchschnitt 2004 bis 2009</t>
  </si>
  <si>
    <t>Veränderung 2010 gegenüber</t>
  </si>
  <si>
    <t xml:space="preserve">  Weizen zusammen   </t>
  </si>
  <si>
    <t xml:space="preserve">  davon Winterweizen (einschl. Dinkel und Einkorn) </t>
  </si>
  <si>
    <t xml:space="preserve">Hartweizen (Durum) </t>
  </si>
  <si>
    <t xml:space="preserve">  Roggen und Wintermenggetreide </t>
  </si>
  <si>
    <t xml:space="preserve">  Gerste zusammen </t>
  </si>
  <si>
    <t xml:space="preserve">  davon  Wintergerste</t>
  </si>
  <si>
    <t xml:space="preserve">  Hafer</t>
  </si>
  <si>
    <t xml:space="preserve">  Sommermenggetreide</t>
  </si>
  <si>
    <t xml:space="preserve">  Triticale</t>
  </si>
  <si>
    <t xml:space="preserve">  (einschl. Corn-Cob-Mix) </t>
  </si>
  <si>
    <t xml:space="preserve"> Erbsen (ohne Frischerbsen)</t>
  </si>
  <si>
    <t xml:space="preserve"> Ackerbohnen</t>
  </si>
  <si>
    <t xml:space="preserve">  Raps und Rübsen zusammen</t>
  </si>
  <si>
    <t xml:space="preserve">  davon  Winterraps</t>
  </si>
  <si>
    <t xml:space="preserve">  Körnersonnenblumen</t>
  </si>
  <si>
    <t>Kartoffeln</t>
  </si>
  <si>
    <t xml:space="preserve">.  </t>
  </si>
  <si>
    <t xml:space="preserve">            davon Wiesen</t>
  </si>
  <si>
    <t xml:space="preserve">                  Weiden</t>
  </si>
  <si>
    <r>
      <t>Getreide insgesamt (</t>
    </r>
    <r>
      <rPr>
        <b/>
        <u val="single"/>
        <sz val="9"/>
        <rFont val="Arial Narrow"/>
        <family val="2"/>
      </rPr>
      <t>ohne</t>
    </r>
    <r>
      <rPr>
        <b/>
        <sz val="9"/>
        <rFont val="Arial Narrow"/>
        <family val="2"/>
      </rPr>
      <t xml:space="preserve"> Körnermais)   </t>
    </r>
  </si>
  <si>
    <r>
      <t>Getreide insgesamt (</t>
    </r>
    <r>
      <rPr>
        <b/>
        <u val="single"/>
        <sz val="9"/>
        <rFont val="Arial Narrow"/>
        <family val="2"/>
      </rPr>
      <t>einschl.</t>
    </r>
    <r>
      <rPr>
        <b/>
        <sz val="9"/>
        <rFont val="Arial Narrow"/>
        <family val="2"/>
      </rPr>
      <t xml:space="preserve"> Körnermais)  </t>
    </r>
  </si>
  <si>
    <t>Bayern 2010</t>
  </si>
  <si>
    <t>Roggen und Wintermenggetreide</t>
  </si>
  <si>
    <t>Winterweizen 
(einschl. Dinkel und Einkorn)</t>
  </si>
  <si>
    <t>Roggen und
 Wintermenggetreide</t>
  </si>
  <si>
    <t>in den Regierungsbezirken Bayerns 2010 nach Fruchtarten</t>
  </si>
  <si>
    <t>1.    Anbau und Ernte der Feldfrüchte und des Grünlandes in Bayern 2010</t>
  </si>
  <si>
    <t>2.    Anbau und Ernte der Feldfrüchte und des Grünlandes in den Regierungsbezirken Bayerns 2010</t>
  </si>
  <si>
    <r>
      <t>1)</t>
    </r>
    <r>
      <rPr>
        <sz val="7"/>
        <rFont val="Arial Narrow"/>
        <family val="2"/>
      </rPr>
      <t xml:space="preserve"> Einschl. Hartweizen (Durum).</t>
    </r>
  </si>
  <si>
    <t>und Landkreisen der Regierungsbezirke Ober- und Niederbayern 2010 nach Fruchtarten</t>
  </si>
  <si>
    <t>Raufutter</t>
  </si>
  <si>
    <t>davon</t>
  </si>
  <si>
    <r>
      <t xml:space="preserve">1) </t>
    </r>
    <r>
      <rPr>
        <sz val="7"/>
        <rFont val="Arial Narrow"/>
        <family val="2"/>
      </rPr>
      <t>Einschl. Hartweizen (Durum).</t>
    </r>
  </si>
  <si>
    <t>und Landkreisen der Regierungsbezirke Unterfranken und Schwaben 2010 nach Fruchtarten</t>
  </si>
  <si>
    <t>Winterweizen
(einschl. Dinkel und Einkorn)</t>
  </si>
  <si>
    <t>und Landkreisen der Regierungsbezirke Oberpfalz sowie Ober- und Mittelfranken 2010 nach Fruchtarten</t>
  </si>
  <si>
    <t xml:space="preserve"> </t>
  </si>
  <si>
    <t>-</t>
  </si>
  <si>
    <t>Körnermais/Mais zum Ausreifen
(einschl. Corn-Cob-Mix)</t>
  </si>
  <si>
    <t>Körnermais/Mais zum Ausreifen</t>
  </si>
  <si>
    <t>Erbsen (ohne Frischerbsen)</t>
  </si>
  <si>
    <t>- 6 -</t>
  </si>
  <si>
    <t>- 7 -</t>
  </si>
  <si>
    <t>Getreide:</t>
  </si>
  <si>
    <t>Gesamt:</t>
  </si>
  <si>
    <t xml:space="preserve"> - 14 - </t>
  </si>
  <si>
    <t xml:space="preserve"> - 15 - </t>
  </si>
  <si>
    <t>- 20 -</t>
  </si>
  <si>
    <t>- 21 -</t>
  </si>
  <si>
    <t>- 24 -</t>
  </si>
  <si>
    <t>- 25 -</t>
  </si>
  <si>
    <t>- 26 -</t>
  </si>
  <si>
    <t>- 27 -</t>
  </si>
  <si>
    <t>- 36 -</t>
  </si>
  <si>
    <t>- 37 -</t>
  </si>
  <si>
    <r>
      <t xml:space="preserve">  Körnermais/Mais zum Ausreifen</t>
    </r>
    <r>
      <rPr>
        <vertAlign val="superscript"/>
        <sz val="9"/>
        <rFont val="Arial Narrow"/>
        <family val="2"/>
      </rPr>
      <t>1)</t>
    </r>
  </si>
  <si>
    <r>
      <t>Getreide zur Körnergewinnung</t>
    </r>
    <r>
      <rPr>
        <b/>
        <vertAlign val="superscript"/>
        <sz val="9"/>
        <rFont val="Arial Narrow"/>
        <family val="2"/>
      </rPr>
      <t>1)</t>
    </r>
  </si>
  <si>
    <r>
      <t>Ölfrüchte</t>
    </r>
    <r>
      <rPr>
        <b/>
        <vertAlign val="superscript"/>
        <sz val="9"/>
        <rFont val="Arial Narrow"/>
        <family val="2"/>
      </rPr>
      <t>2)</t>
    </r>
  </si>
  <si>
    <r>
      <t>Raufutter insgesamt</t>
    </r>
    <r>
      <rPr>
        <b/>
        <vertAlign val="superscript"/>
        <sz val="9"/>
        <rFont val="Arial Narrow"/>
        <family val="2"/>
      </rPr>
      <t xml:space="preserve"> 4) 5)</t>
    </r>
  </si>
  <si>
    <r>
      <t xml:space="preserve"> (einschl. Weidefutter) in Trockenmasse (Gewicht in Heu reduziert um 15% Restfeuchtigkeit). -</t>
    </r>
    <r>
      <rPr>
        <vertAlign val="superscript"/>
        <sz val="7"/>
        <rFont val="Arial Narrow"/>
        <family val="2"/>
      </rPr>
      <t>5)</t>
    </r>
    <r>
      <rPr>
        <sz val="7"/>
        <rFont val="Arial Narrow"/>
        <family val="2"/>
      </rPr>
      <t xml:space="preserve"> Da bei den Weiden neben den Mähweiden ab 2010 auch die Dauerweiden und Almen</t>
    </r>
  </si>
  <si>
    <t>.</t>
  </si>
  <si>
    <r>
      <t>Silomais/Grünmais
(einschl. Lieschkolbenschrot)</t>
    </r>
    <r>
      <rPr>
        <vertAlign val="superscript"/>
        <sz val="9"/>
        <rFont val="Arial Narrow"/>
        <family val="2"/>
      </rPr>
      <t>1)</t>
    </r>
  </si>
  <si>
    <r>
      <t>Wiesen
(Schnittnutzung)</t>
    </r>
    <r>
      <rPr>
        <vertAlign val="superscript"/>
        <sz val="9"/>
        <rFont val="Arial Narrow"/>
        <family val="2"/>
      </rPr>
      <t>1)</t>
    </r>
  </si>
  <si>
    <t xml:space="preserve"> enthalten sind, ist beim Ertrag und der Ernte ein Vergleich mit den Vorjahren nicht möglich.</t>
  </si>
  <si>
    <r>
      <t>zusammen</t>
    </r>
    <r>
      <rPr>
        <vertAlign val="superscript"/>
        <sz val="9"/>
        <rFont val="Arial Narrow"/>
        <family val="2"/>
      </rPr>
      <t>1)</t>
    </r>
  </si>
  <si>
    <r>
      <t xml:space="preserve">1) </t>
    </r>
    <r>
      <rPr>
        <sz val="7"/>
        <rFont val="Arial Narrow"/>
        <family val="2"/>
      </rPr>
      <t xml:space="preserve">Normiert auf 35% Trockenmasse. - </t>
    </r>
    <r>
      <rPr>
        <vertAlign val="superscript"/>
        <sz val="7"/>
        <rFont val="Arial Narrow"/>
        <family val="2"/>
      </rPr>
      <t xml:space="preserve">2) </t>
    </r>
    <r>
      <rPr>
        <sz val="7"/>
        <rFont val="Arial Narrow"/>
        <family val="2"/>
      </rPr>
      <t>Erträge bzw. Erntemengen von allen Schnitten (einschl. Weidefutter) in Trockenmasse (Gewicht in Heu reduziert um 15% Restfeuchtigkeit).</t>
    </r>
  </si>
  <si>
    <r>
      <t xml:space="preserve">1) </t>
    </r>
    <r>
      <rPr>
        <sz val="7"/>
        <rFont val="Arial Narrow"/>
        <family val="2"/>
      </rPr>
      <t>Normiert auf 35% Trockenmasse.</t>
    </r>
  </si>
  <si>
    <r>
      <rPr>
        <vertAlign val="superscript"/>
        <sz val="7"/>
        <rFont val="Arial Narrow"/>
        <family val="2"/>
      </rPr>
      <t xml:space="preserve">1) </t>
    </r>
    <r>
      <rPr>
        <sz val="7"/>
        <rFont val="Arial Narrow"/>
        <family val="2"/>
      </rPr>
      <t>Erträge bzw. Erntemengen von allen Schnitten  (einschl. Weidefutter) in Trockenmasse (Gewicht in Heu reduziert um 15% Restfeuchtigkeit).</t>
    </r>
  </si>
  <si>
    <r>
      <rPr>
        <vertAlign val="superscript"/>
        <sz val="7"/>
        <rFont val="Arial Narrow"/>
        <family val="2"/>
      </rPr>
      <t xml:space="preserve">2) </t>
    </r>
    <r>
      <rPr>
        <sz val="7"/>
        <rFont val="Arial Narrow"/>
        <family val="2"/>
      </rPr>
      <t>Da bei den Weiden neben den Mähweiden ab 2010 auch die Dauerweiden und Almen  enthalten sind, ist beim Ertrag und der Ernte ein Vergleich mit den Vorjahren nicht möglich.</t>
    </r>
  </si>
  <si>
    <r>
      <t>Dauergrünland  
zusammen</t>
    </r>
    <r>
      <rPr>
        <vertAlign val="superscript"/>
        <sz val="9"/>
        <rFont val="Arial Narrow"/>
        <family val="2"/>
      </rPr>
      <t>2)</t>
    </r>
  </si>
  <si>
    <r>
      <t>Wiesen
(Schnittnutzung)</t>
    </r>
    <r>
      <rPr>
        <vertAlign val="superscript"/>
        <sz val="9"/>
        <rFont val="Arial Narrow"/>
        <family val="2"/>
      </rPr>
      <t>2)</t>
    </r>
  </si>
  <si>
    <t>__________________</t>
  </si>
  <si>
    <r>
      <t>Weiden
(einschl. Mähweiden und Almen)</t>
    </r>
    <r>
      <rPr>
        <vertAlign val="superscript"/>
        <sz val="9"/>
        <rFont val="Arial Narrow"/>
        <family val="2"/>
      </rPr>
      <t>2)</t>
    </r>
  </si>
  <si>
    <r>
      <t>1)</t>
    </r>
    <r>
      <rPr>
        <sz val="7"/>
        <rFont val="Arial Narrow"/>
        <family val="2"/>
      </rPr>
      <t xml:space="preserve"> Einschl. Sommermenggetreide.</t>
    </r>
  </si>
  <si>
    <t xml:space="preserve">1.  Anbau und Ernte der Feldfrüchte und </t>
  </si>
  <si>
    <r>
      <t>Grünmais, Silomais</t>
    </r>
    <r>
      <rPr>
        <b/>
        <vertAlign val="superscript"/>
        <sz val="9"/>
        <rFont val="Arial Narrow"/>
        <family val="2"/>
      </rPr>
      <t>3)</t>
    </r>
  </si>
  <si>
    <t>Schaubilder</t>
  </si>
  <si>
    <t>1. Erntemengenanteile der Fruchtartgruppen in Bayern 2010</t>
  </si>
  <si>
    <t>2. Getreideernte (ohne Körnermais) in Bayern seit  2000</t>
  </si>
  <si>
    <t xml:space="preserve">       nach Fruchtarten im Vergleich mit dem Vorjahr und dem Durchschnitt der Jahre 2004 bis 2009</t>
  </si>
  <si>
    <t>- 5 -</t>
  </si>
  <si>
    <t>Tabellenteil</t>
  </si>
  <si>
    <t>- 4 -</t>
  </si>
  <si>
    <t>- 22 -</t>
  </si>
  <si>
    <t>- 23 -</t>
  </si>
  <si>
    <t>- 32 -</t>
  </si>
  <si>
    <t>- 33 -</t>
  </si>
  <si>
    <t>3.    Anbau und Ernte der Feldfrüchte und des Grünlandes in den kreisfreien Städten</t>
  </si>
  <si>
    <t xml:space="preserve">       und Landkreisen Bayerns 2010 nach Fruchtarten</t>
  </si>
  <si>
    <r>
      <t xml:space="preserve">darunter Dauergrünland zusammen </t>
    </r>
    <r>
      <rPr>
        <vertAlign val="superscript"/>
        <sz val="9"/>
        <rFont val="Arial Narrow"/>
        <family val="2"/>
      </rPr>
      <t>5)</t>
    </r>
    <r>
      <rPr>
        <sz val="9"/>
        <rFont val="Arial Narrow"/>
        <family val="2"/>
      </rPr>
      <t xml:space="preserve"> …………………….</t>
    </r>
  </si>
  <si>
    <r>
      <t xml:space="preserve">                  (einschl. Mähweiden und Almen)</t>
    </r>
    <r>
      <rPr>
        <vertAlign val="superscript"/>
        <sz val="9"/>
        <rFont val="Arial Narrow"/>
        <family val="2"/>
      </rPr>
      <t xml:space="preserve">5) </t>
    </r>
    <r>
      <rPr>
        <sz val="9"/>
        <rFont val="Arial Narrow"/>
        <family val="2"/>
      </rPr>
      <t>……...</t>
    </r>
  </si>
  <si>
    <r>
      <t xml:space="preserve">1) </t>
    </r>
    <r>
      <rPr>
        <sz val="7"/>
        <rFont val="Arial Narrow"/>
        <family val="2"/>
      </rPr>
      <t>Normiert auf einen Feuchtigkeitsgehalt von 14%.-</t>
    </r>
    <r>
      <rPr>
        <vertAlign val="superscript"/>
        <sz val="7"/>
        <rFont val="Arial Narrow"/>
        <family val="2"/>
      </rPr>
      <t xml:space="preserve">2) </t>
    </r>
    <r>
      <rPr>
        <sz val="7"/>
        <rFont val="Arial Narrow"/>
        <family val="2"/>
      </rPr>
      <t>Normiert auf einen Feuchtigkeitsgehalt von 9%.-</t>
    </r>
    <r>
      <rPr>
        <vertAlign val="superscript"/>
        <sz val="7"/>
        <rFont val="Arial Narrow"/>
        <family val="2"/>
      </rPr>
      <t xml:space="preserve">3) </t>
    </r>
    <r>
      <rPr>
        <sz val="7"/>
        <rFont val="Arial Narrow"/>
        <family val="2"/>
      </rPr>
      <t xml:space="preserve">Normiert auf 35% Trockenmasse. - </t>
    </r>
    <r>
      <rPr>
        <vertAlign val="superscript"/>
        <sz val="7"/>
        <rFont val="Arial Narrow"/>
        <family val="2"/>
      </rPr>
      <t xml:space="preserve">4) </t>
    </r>
    <r>
      <rPr>
        <sz val="7"/>
        <rFont val="Arial Narrow"/>
        <family val="2"/>
      </rPr>
      <t>Erträge bzw. Erntemengen von allen Schnitten</t>
    </r>
  </si>
  <si>
    <t>Ø 2004 bis 2009</t>
  </si>
  <si>
    <r>
      <t>Dauergrünland  
zusammen</t>
    </r>
    <r>
      <rPr>
        <vertAlign val="superscript"/>
        <sz val="9"/>
        <rFont val="Arial Narrow"/>
        <family val="2"/>
      </rPr>
      <t>1) 2)</t>
    </r>
  </si>
  <si>
    <t>Weiden
(einschl. Mähweiden und Almen)</t>
  </si>
  <si>
    <t>Ø</t>
  </si>
  <si>
    <t>=  Hektar</t>
  </si>
  <si>
    <t>=  Dezitonne = 0,1 Tonne = 100 Kilogramm</t>
  </si>
  <si>
    <t>=  Tonne</t>
  </si>
  <si>
    <t>=  Prozent</t>
  </si>
  <si>
    <t>=  Durchschnitt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</si>
</sst>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&quot;    &quot;"/>
    <numFmt numFmtId="169" formatCode="General\ \ ;\-\ General\ \ ;\ \-\ \ ;@\ *."/>
    <numFmt numFmtId="170" formatCode="#\ ###\ ##0\ \ ;\-\ #\ ###\ ##0\ \ ;0\ \ ;@"/>
    <numFmt numFmtId="171" formatCode="#\ ##0.0\ \ "/>
    <numFmt numFmtId="172" formatCode="#\ ###\ ##0"/>
    <numFmt numFmtId="173" formatCode="#\ ###0.0\ \ ;\-\ #\ ##0.0\ \ ;0.0\ \ ;"/>
    <numFmt numFmtId="174" formatCode="#\ ##0.0&quot;  &quot;;\-&quot;  &quot;\."/>
    <numFmt numFmtId="175" formatCode="#\ ###\ ##0,,\ \ ;\-#\ ###\ ##0,,\ \ ;\-\ \ "/>
    <numFmt numFmtId="176" formatCode="#\ ##0.0&quot;   &quot;"/>
    <numFmt numFmtId="177" formatCode="0&quot;   &quot;"/>
    <numFmt numFmtId="178" formatCode="0&quot;  &quot;"/>
    <numFmt numFmtId="179" formatCode="#\ ##0\ \ ;\-#\ ##0\ \ ;\-\ \ ;@\ *."/>
    <numFmt numFmtId="180" formatCode="0.0"/>
    <numFmt numFmtId="181" formatCode="&quot;  &quot;0"/>
    <numFmt numFmtId="182" formatCode="0.00000"/>
    <numFmt numFmtId="183" formatCode="#\ ##0.0&quot;  &quot;;\-\ \ \."/>
    <numFmt numFmtId="184" formatCode="@*."/>
    <numFmt numFmtId="185" formatCode="#\ ###\ ##0.00"/>
    <numFmt numFmtId="186" formatCode="0.000"/>
    <numFmt numFmtId="187" formatCode="0.0000"/>
    <numFmt numFmtId="188" formatCode="0.000000"/>
    <numFmt numFmtId="189" formatCode="@\ *."/>
    <numFmt numFmtId="190" formatCode="#\ ###\ ##0.0"/>
    <numFmt numFmtId="191" formatCode="0.0000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%"/>
    <numFmt numFmtId="197" formatCode="#\ ##0.0"/>
    <numFmt numFmtId="198" formatCode="#\ ##0.0&quot;  &quot;"/>
    <numFmt numFmtId="199" formatCode="0.0&quot;  &quot;"/>
    <numFmt numFmtId="200" formatCode="@\ *.&quot; &quot;"/>
    <numFmt numFmtId="201" formatCode="#\ ##0.0\ \ \ "/>
    <numFmt numFmtId="202" formatCode="#\ ##0.0\ \ \ \ \ \ \ "/>
    <numFmt numFmtId="203" formatCode="#\ ##0.0\ \ \ \ \ \ \ \ \ \ \ \ "/>
    <numFmt numFmtId="204" formatCode="###\ ###\ ##0"/>
    <numFmt numFmtId="205" formatCode="###\ ##0"/>
    <numFmt numFmtId="206" formatCode="##\ ###\ ##0"/>
    <numFmt numFmtId="207" formatCode="&quot;.&quot;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u val="single"/>
      <sz val="10"/>
      <color indexed="12"/>
      <name val="Arial"/>
      <family val="2"/>
    </font>
    <font>
      <sz val="6"/>
      <name val="Jahrbuch"/>
      <family val="2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Arial Narrow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9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name val="Arial Narrow"/>
      <family val="2"/>
    </font>
    <font>
      <sz val="14"/>
      <name val="Arial Narrow"/>
      <family val="2"/>
    </font>
    <font>
      <sz val="11"/>
      <color indexed="8"/>
      <name val="Times New Roman"/>
      <family val="0"/>
    </font>
    <font>
      <sz val="10"/>
      <color indexed="8"/>
      <name val="Arial"/>
      <family val="0"/>
    </font>
    <font>
      <b/>
      <sz val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b/>
      <sz val="12"/>
      <color indexed="8"/>
      <name val="Arial"/>
      <family val="0"/>
    </font>
    <font>
      <vertAlign val="superscript"/>
      <sz val="8"/>
      <color indexed="8"/>
      <name val="Arial Narrow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6" fillId="27" borderId="2" applyNumberFormat="0" applyAlignment="0" applyProtection="0"/>
    <xf numFmtId="176" fontId="5" fillId="0" borderId="0">
      <alignment/>
      <protection/>
    </xf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179" fontId="5" fillId="0" borderId="0">
      <alignment vertical="center"/>
      <protection/>
    </xf>
    <xf numFmtId="0" fontId="59" fillId="28" borderId="0" applyNumberFormat="0" applyBorder="0" applyAlignment="0" applyProtection="0"/>
    <xf numFmtId="0" fontId="6" fillId="0" borderId="0" applyNumberFormat="0" applyFill="0" applyBorder="0" applyAlignment="0" applyProtection="0"/>
    <xf numFmtId="175" fontId="7" fillId="0" borderId="0">
      <alignment vertical="center"/>
      <protection/>
    </xf>
    <xf numFmtId="167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69" fontId="10" fillId="0" borderId="0">
      <alignment vertical="center"/>
      <protection/>
    </xf>
    <xf numFmtId="169" fontId="7" fillId="0" borderId="0">
      <alignment vertical="center"/>
      <protection/>
    </xf>
    <xf numFmtId="0" fontId="1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580">
    <xf numFmtId="0" fontId="0" fillId="0" borderId="0" xfId="0" applyAlignment="1">
      <alignment/>
    </xf>
    <xf numFmtId="0" fontId="0" fillId="0" borderId="0" xfId="56" applyFont="1">
      <alignment/>
      <protection/>
    </xf>
    <xf numFmtId="0" fontId="8" fillId="0" borderId="0" xfId="56">
      <alignment/>
      <protection/>
    </xf>
    <xf numFmtId="0" fontId="12" fillId="0" borderId="10" xfId="56" applyFont="1" applyBorder="1">
      <alignment/>
      <protection/>
    </xf>
    <xf numFmtId="0" fontId="12" fillId="0" borderId="11" xfId="56" applyFont="1" applyBorder="1">
      <alignment/>
      <protection/>
    </xf>
    <xf numFmtId="0" fontId="13" fillId="0" borderId="0" xfId="56" applyFont="1" applyBorder="1">
      <alignment/>
      <protection/>
    </xf>
    <xf numFmtId="0" fontId="12" fillId="0" borderId="12" xfId="56" applyFont="1" applyBorder="1">
      <alignment/>
      <protection/>
    </xf>
    <xf numFmtId="0" fontId="14" fillId="0" borderId="0" xfId="56" applyFont="1" applyBorder="1">
      <alignment/>
      <protection/>
    </xf>
    <xf numFmtId="0" fontId="14" fillId="0" borderId="0" xfId="56" applyFont="1">
      <alignment/>
      <protection/>
    </xf>
    <xf numFmtId="10" fontId="8" fillId="0" borderId="0" xfId="56" applyNumberFormat="1">
      <alignment/>
      <protection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69" fontId="15" fillId="0" borderId="0" xfId="59" applyFont="1" applyAlignment="1">
      <alignment horizontal="centerContinuous" vertical="center"/>
      <protection/>
    </xf>
    <xf numFmtId="0" fontId="10" fillId="0" borderId="0" xfId="0" applyFont="1" applyAlignment="1">
      <alignment horizontal="left"/>
    </xf>
    <xf numFmtId="169" fontId="10" fillId="0" borderId="0" xfId="0" applyNumberFormat="1" applyFont="1" applyAlignment="1">
      <alignment horizontal="centerContinuous"/>
    </xf>
    <xf numFmtId="169" fontId="10" fillId="0" borderId="0" xfId="59" applyFont="1" applyAlignment="1">
      <alignment horizontal="centerContinuous" vertical="center"/>
      <protection/>
    </xf>
    <xf numFmtId="169" fontId="10" fillId="0" borderId="0" xfId="59" applyFont="1" applyAlignment="1" quotePrefix="1">
      <alignment horizontal="centerContinuous" vertical="center"/>
      <protection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168" fontId="17" fillId="0" borderId="0" xfId="0" applyNumberFormat="1" applyFont="1" applyAlignment="1">
      <alignment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Alignment="1">
      <alignment/>
    </xf>
    <xf numFmtId="168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88" fontId="17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Fill="1" applyAlignment="1" applyProtection="1" quotePrefix="1">
      <alignment horizontal="right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right" vertical="center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171" fontId="17" fillId="0" borderId="0" xfId="0" applyNumberFormat="1" applyFont="1" applyFill="1" applyAlignment="1" applyProtection="1">
      <alignment vertical="center"/>
      <protection locked="0"/>
    </xf>
    <xf numFmtId="168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172" fontId="17" fillId="0" borderId="0" xfId="0" applyNumberFormat="1" applyFont="1" applyFill="1" applyBorder="1" applyAlignment="1" applyProtection="1">
      <alignment vertical="center"/>
      <protection locked="0"/>
    </xf>
    <xf numFmtId="171" fontId="17" fillId="0" borderId="0" xfId="0" applyNumberFormat="1" applyFont="1" applyFill="1" applyBorder="1" applyAlignment="1" applyProtection="1">
      <alignment vertical="center"/>
      <protection locked="0"/>
    </xf>
    <xf numFmtId="170" fontId="17" fillId="0" borderId="0" xfId="0" applyNumberFormat="1" applyFont="1" applyFill="1" applyBorder="1" applyAlignment="1" applyProtection="1">
      <alignment vertical="center"/>
      <protection/>
    </xf>
    <xf numFmtId="170" fontId="17" fillId="0" borderId="0" xfId="0" applyNumberFormat="1" applyFont="1" applyFill="1" applyAlignment="1" applyProtection="1">
      <alignment vertical="center"/>
      <protection locked="0"/>
    </xf>
    <xf numFmtId="172" fontId="17" fillId="0" borderId="0" xfId="0" applyNumberFormat="1" applyFont="1" applyFill="1" applyAlignment="1" applyProtection="1">
      <alignment vertical="center"/>
      <protection locked="0"/>
    </xf>
    <xf numFmtId="168" fontId="22" fillId="0" borderId="0" xfId="0" applyNumberFormat="1" applyFont="1" applyBorder="1" applyAlignment="1">
      <alignment vertical="center"/>
    </xf>
    <xf numFmtId="0" fontId="21" fillId="0" borderId="0" xfId="0" applyFont="1" applyAlignment="1" applyProtection="1">
      <alignment/>
      <protection locked="0"/>
    </xf>
    <xf numFmtId="172" fontId="21" fillId="0" borderId="15" xfId="0" applyNumberFormat="1" applyFont="1" applyFill="1" applyBorder="1" applyAlignment="1" applyProtection="1">
      <alignment vertical="center"/>
      <protection locked="0"/>
    </xf>
    <xf numFmtId="171" fontId="21" fillId="0" borderId="0" xfId="0" applyNumberFormat="1" applyFont="1" applyFill="1" applyBorder="1" applyAlignment="1" applyProtection="1">
      <alignment vertical="center"/>
      <protection locked="0"/>
    </xf>
    <xf numFmtId="170" fontId="21" fillId="0" borderId="0" xfId="0" applyNumberFormat="1" applyFont="1" applyFill="1" applyBorder="1" applyAlignment="1" applyProtection="1">
      <alignment vertical="center"/>
      <protection/>
    </xf>
    <xf numFmtId="171" fontId="21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>
      <alignment/>
    </xf>
    <xf numFmtId="49" fontId="17" fillId="0" borderId="0" xfId="0" applyNumberFormat="1" applyFont="1" applyAlignment="1">
      <alignment horizontal="centerContinuous" vertical="center"/>
    </xf>
    <xf numFmtId="0" fontId="17" fillId="0" borderId="0" xfId="0" applyFont="1" applyAlignment="1" quotePrefix="1">
      <alignment horizontal="centerContinuous" vertical="center"/>
    </xf>
    <xf numFmtId="0" fontId="17" fillId="0" borderId="0" xfId="0" applyFont="1" applyAlignment="1">
      <alignment horizontal="centerContinuous" vertical="center"/>
    </xf>
    <xf numFmtId="1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80" fontId="17" fillId="0" borderId="0" xfId="0" applyNumberFormat="1" applyFont="1" applyAlignment="1">
      <alignment/>
    </xf>
    <xf numFmtId="0" fontId="17" fillId="0" borderId="12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2" xfId="0" applyFont="1" applyBorder="1" applyAlignment="1">
      <alignment horizontal="centerContinuous" vertical="center"/>
    </xf>
    <xf numFmtId="178" fontId="17" fillId="0" borderId="12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vertical="center"/>
    </xf>
    <xf numFmtId="179" fontId="17" fillId="0" borderId="0" xfId="47" applyFont="1" applyBorder="1" applyAlignment="1">
      <alignment vertical="center"/>
      <protection/>
    </xf>
    <xf numFmtId="179" fontId="17" fillId="0" borderId="12" xfId="47" applyFont="1" applyBorder="1" applyAlignment="1">
      <alignment vertical="center"/>
      <protection/>
    </xf>
    <xf numFmtId="172" fontId="17" fillId="0" borderId="0" xfId="0" applyNumberFormat="1" applyFont="1" applyAlignment="1">
      <alignment/>
    </xf>
    <xf numFmtId="177" fontId="17" fillId="0" borderId="15" xfId="0" applyNumberFormat="1" applyFont="1" applyBorder="1" applyAlignment="1">
      <alignment horizontal="center" vertical="center"/>
    </xf>
    <xf numFmtId="178" fontId="17" fillId="0" borderId="12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8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right" vertical="center"/>
    </xf>
    <xf numFmtId="171" fontId="17" fillId="0" borderId="0" xfId="0" applyNumberFormat="1" applyFont="1" applyAlignment="1">
      <alignment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172" fontId="17" fillId="0" borderId="16" xfId="0" applyNumberFormat="1" applyFont="1" applyBorder="1" applyAlignment="1">
      <alignment vertical="center"/>
    </xf>
    <xf numFmtId="170" fontId="17" fillId="0" borderId="16" xfId="0" applyNumberFormat="1" applyFont="1" applyBorder="1" applyAlignment="1">
      <alignment vertical="center"/>
    </xf>
    <xf numFmtId="172" fontId="17" fillId="0" borderId="16" xfId="0" applyNumberFormat="1" applyFont="1" applyBorder="1" applyAlignment="1">
      <alignment horizontal="center" vertical="center"/>
    </xf>
    <xf numFmtId="180" fontId="18" fillId="0" borderId="16" xfId="0" applyNumberFormat="1" applyFont="1" applyBorder="1" applyAlignment="1">
      <alignment/>
    </xf>
    <xf numFmtId="179" fontId="17" fillId="0" borderId="0" xfId="47" applyFont="1" applyAlignment="1">
      <alignment vertical="center"/>
      <protection/>
    </xf>
    <xf numFmtId="180" fontId="17" fillId="0" borderId="0" xfId="0" applyNumberFormat="1" applyFont="1" applyBorder="1" applyAlignment="1">
      <alignment/>
    </xf>
    <xf numFmtId="181" fontId="17" fillId="0" borderId="0" xfId="0" applyNumberFormat="1" applyFont="1" applyBorder="1" applyAlignment="1">
      <alignment horizontal="left" vertical="center"/>
    </xf>
    <xf numFmtId="0" fontId="17" fillId="0" borderId="2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49" fontId="17" fillId="0" borderId="0" xfId="0" applyNumberFormat="1" applyFont="1" applyAlignment="1">
      <alignment horizontal="centerContinuous"/>
    </xf>
    <xf numFmtId="175" fontId="17" fillId="0" borderId="0" xfId="50" applyFont="1" applyAlignment="1">
      <alignment vertical="center"/>
      <protection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171" fontId="17" fillId="0" borderId="0" xfId="0" applyNumberFormat="1" applyFont="1" applyFill="1" applyAlignment="1">
      <alignment/>
    </xf>
    <xf numFmtId="185" fontId="25" fillId="0" borderId="0" xfId="57" applyNumberFormat="1" applyFont="1" applyFill="1" applyBorder="1" applyAlignment="1" quotePrefix="1">
      <alignment horizontal="right" wrapText="1"/>
      <protection/>
    </xf>
    <xf numFmtId="185" fontId="25" fillId="0" borderId="0" xfId="57" applyNumberFormat="1" applyFont="1" applyFill="1" applyBorder="1" applyAlignment="1">
      <alignment wrapText="1"/>
      <protection/>
    </xf>
    <xf numFmtId="172" fontId="18" fillId="0" borderId="0" xfId="0" applyNumberFormat="1" applyFont="1" applyAlignment="1">
      <alignment vertical="center"/>
    </xf>
    <xf numFmtId="180" fontId="18" fillId="0" borderId="0" xfId="0" applyNumberFormat="1" applyFont="1" applyAlignment="1">
      <alignment vertical="center"/>
    </xf>
    <xf numFmtId="172" fontId="17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/>
    </xf>
    <xf numFmtId="0" fontId="1" fillId="0" borderId="0" xfId="0" applyFont="1" applyFill="1" applyAlignment="1" applyProtection="1">
      <alignment horizontal="right"/>
      <protection locked="0"/>
    </xf>
    <xf numFmtId="196" fontId="13" fillId="0" borderId="0" xfId="56" applyNumberFormat="1" applyFont="1" applyBorder="1">
      <alignment/>
      <protection/>
    </xf>
    <xf numFmtId="196" fontId="8" fillId="0" borderId="0" xfId="56" applyNumberFormat="1">
      <alignment/>
      <protection/>
    </xf>
    <xf numFmtId="196" fontId="14" fillId="0" borderId="0" xfId="56" applyNumberFormat="1" applyFont="1">
      <alignment/>
      <protection/>
    </xf>
    <xf numFmtId="180" fontId="14" fillId="0" borderId="0" xfId="56" applyNumberFormat="1" applyFont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22" xfId="0" applyFont="1" applyFill="1" applyBorder="1" applyAlignment="1" applyProtection="1">
      <alignment horizontal="centerContinuous" vertical="center"/>
      <protection locked="0"/>
    </xf>
    <xf numFmtId="0" fontId="17" fillId="0" borderId="23" xfId="0" applyFont="1" applyFill="1" applyBorder="1" applyAlignment="1" applyProtection="1">
      <alignment horizontal="centerContinuous" vertical="center"/>
      <protection locked="0"/>
    </xf>
    <xf numFmtId="0" fontId="17" fillId="0" borderId="19" xfId="0" applyFont="1" applyFill="1" applyBorder="1" applyAlignment="1" applyProtection="1">
      <alignment horizontal="centerContinuous" vertical="center"/>
      <protection locked="0"/>
    </xf>
    <xf numFmtId="0" fontId="17" fillId="0" borderId="16" xfId="0" applyFont="1" applyFill="1" applyBorder="1" applyAlignment="1" applyProtection="1">
      <alignment horizontal="centerContinuous" vertical="center"/>
      <protection locked="0"/>
    </xf>
    <xf numFmtId="0" fontId="17" fillId="0" borderId="10" xfId="0" applyFont="1" applyFill="1" applyBorder="1" applyAlignment="1" applyProtection="1">
      <alignment horizontal="centerContinuous" vertical="center"/>
      <protection locked="0"/>
    </xf>
    <xf numFmtId="0" fontId="17" fillId="0" borderId="0" xfId="0" applyFont="1" applyFill="1" applyBorder="1" applyAlignment="1" applyProtection="1">
      <alignment horizontal="centerContinuous" vertical="center"/>
      <protection locked="0"/>
    </xf>
    <xf numFmtId="49" fontId="18" fillId="0" borderId="0" xfId="60" applyNumberFormat="1" applyFont="1" applyAlignment="1">
      <alignment horizontal="left" vertical="center"/>
      <protection/>
    </xf>
    <xf numFmtId="0" fontId="17" fillId="0" borderId="12" xfId="0" applyFont="1" applyFill="1" applyBorder="1" applyAlignment="1" applyProtection="1">
      <alignment horizontal="centerContinuous" vertical="center"/>
      <protection locked="0"/>
    </xf>
    <xf numFmtId="189" fontId="17" fillId="0" borderId="0" xfId="60" applyNumberFormat="1" applyFont="1" applyBorder="1" applyAlignment="1" applyProtection="1">
      <alignment horizontal="left" indent="1"/>
      <protection locked="0"/>
    </xf>
    <xf numFmtId="170" fontId="17" fillId="0" borderId="12" xfId="0" applyNumberFormat="1" applyFont="1" applyFill="1" applyBorder="1" applyAlignment="1" applyProtection="1">
      <alignment/>
      <protection locked="0"/>
    </xf>
    <xf numFmtId="170" fontId="17" fillId="0" borderId="0" xfId="0" applyNumberFormat="1" applyFont="1" applyFill="1" applyAlignment="1" applyProtection="1">
      <alignment/>
      <protection locked="0"/>
    </xf>
    <xf numFmtId="173" fontId="17" fillId="0" borderId="0" xfId="0" applyNumberFormat="1" applyFont="1" applyFill="1" applyAlignment="1">
      <alignment vertical="center"/>
    </xf>
    <xf numFmtId="173" fontId="17" fillId="0" borderId="12" xfId="0" applyNumberFormat="1" applyFont="1" applyFill="1" applyBorder="1" applyAlignment="1">
      <alignment vertical="center"/>
    </xf>
    <xf numFmtId="168" fontId="17" fillId="0" borderId="0" xfId="0" applyNumberFormat="1" applyFont="1" applyBorder="1" applyAlignment="1">
      <alignment horizontal="right" vertical="center"/>
    </xf>
    <xf numFmtId="170" fontId="17" fillId="0" borderId="0" xfId="0" applyNumberFormat="1" applyFont="1" applyBorder="1" applyAlignment="1">
      <alignment/>
    </xf>
    <xf numFmtId="189" fontId="17" fillId="0" borderId="0" xfId="60" applyNumberFormat="1" applyFont="1" applyBorder="1" applyAlignment="1" applyProtection="1">
      <alignment horizontal="left" indent="4"/>
      <protection locked="0"/>
    </xf>
    <xf numFmtId="49" fontId="17" fillId="0" borderId="0" xfId="60" applyNumberFormat="1" applyFont="1" applyBorder="1" applyAlignment="1" applyProtection="1">
      <alignment horizontal="right" vertical="center"/>
      <protection locked="0"/>
    </xf>
    <xf numFmtId="49" fontId="18" fillId="0" borderId="0" xfId="60" applyNumberFormat="1" applyFont="1" applyBorder="1" applyAlignment="1" applyProtection="1">
      <alignment horizontal="right" vertical="center" wrapText="1"/>
      <protection locked="0"/>
    </xf>
    <xf numFmtId="49" fontId="17" fillId="0" borderId="0" xfId="60" applyNumberFormat="1" applyFont="1" applyBorder="1" applyAlignment="1" applyProtection="1">
      <alignment horizontal="right" vertical="center" wrapText="1"/>
      <protection locked="0"/>
    </xf>
    <xf numFmtId="172" fontId="17" fillId="0" borderId="0" xfId="0" applyNumberFormat="1" applyFont="1" applyBorder="1" applyAlignment="1">
      <alignment/>
    </xf>
    <xf numFmtId="0" fontId="17" fillId="0" borderId="0" xfId="60" applyNumberFormat="1" applyFont="1" applyBorder="1" applyAlignment="1" applyProtection="1">
      <alignment horizontal="left" wrapText="1" indent="1"/>
      <protection locked="0"/>
    </xf>
    <xf numFmtId="189" fontId="17" fillId="0" borderId="12" xfId="60" applyNumberFormat="1" applyFont="1" applyBorder="1" applyAlignment="1" applyProtection="1">
      <alignment horizontal="left" wrapText="1" indent="1"/>
      <protection locked="0"/>
    </xf>
    <xf numFmtId="172" fontId="17" fillId="0" borderId="12" xfId="0" applyNumberFormat="1" applyFont="1" applyBorder="1" applyAlignment="1">
      <alignment/>
    </xf>
    <xf numFmtId="189" fontId="17" fillId="0" borderId="0" xfId="60" applyNumberFormat="1" applyFont="1" applyBorder="1" applyAlignment="1" applyProtection="1">
      <alignment horizontal="left" wrapText="1" indent="1"/>
      <protection locked="0"/>
    </xf>
    <xf numFmtId="170" fontId="17" fillId="0" borderId="0" xfId="0" applyNumberFormat="1" applyFont="1" applyFill="1" applyBorder="1" applyAlignment="1" applyProtection="1">
      <alignment/>
      <protection locked="0"/>
    </xf>
    <xf numFmtId="49" fontId="18" fillId="0" borderId="0" xfId="60" applyNumberFormat="1" applyFont="1" applyAlignment="1">
      <alignment horizontal="right" vertical="center" wrapText="1"/>
      <protection/>
    </xf>
    <xf numFmtId="49" fontId="17" fillId="0" borderId="0" xfId="60" applyNumberFormat="1" applyFont="1" applyAlignment="1">
      <alignment horizontal="right" vertical="center" wrapText="1"/>
      <protection/>
    </xf>
    <xf numFmtId="0" fontId="18" fillId="0" borderId="0" xfId="60" applyNumberFormat="1" applyFont="1" applyAlignment="1">
      <alignment horizontal="left" vertical="center"/>
      <protection/>
    </xf>
    <xf numFmtId="0" fontId="17" fillId="0" borderId="0" xfId="60" applyFont="1" applyBorder="1" applyAlignment="1" applyProtection="1">
      <alignment horizontal="left" indent="1"/>
      <protection locked="0"/>
    </xf>
    <xf numFmtId="0" fontId="17" fillId="0" borderId="0" xfId="60" applyFont="1" applyAlignment="1">
      <alignment horizontal="left" indent="1"/>
      <protection/>
    </xf>
    <xf numFmtId="0" fontId="17" fillId="0" borderId="0" xfId="60" applyNumberFormat="1" applyFont="1" applyBorder="1" applyAlignment="1" applyProtection="1">
      <alignment horizontal="left" indent="4"/>
      <protection locked="0"/>
    </xf>
    <xf numFmtId="189" fontId="17" fillId="0" borderId="0" xfId="60" applyNumberFormat="1" applyFont="1" applyAlignment="1">
      <alignment horizontal="left" indent="1"/>
      <protection/>
    </xf>
    <xf numFmtId="189" fontId="17" fillId="0" borderId="0" xfId="60" applyNumberFormat="1" applyFont="1" applyBorder="1" applyAlignment="1" applyProtection="1">
      <alignment horizontal="left" vertical="center" indent="1"/>
      <protection locked="0"/>
    </xf>
    <xf numFmtId="0" fontId="17" fillId="0" borderId="0" xfId="60" applyFont="1" applyBorder="1" applyAlignment="1" applyProtection="1">
      <alignment horizontal="left" vertical="center" indent="1"/>
      <protection locked="0"/>
    </xf>
    <xf numFmtId="171" fontId="18" fillId="0" borderId="0" xfId="0" applyNumberFormat="1" applyFont="1" applyFill="1" applyAlignment="1" applyProtection="1">
      <alignment horizontal="right" vertical="center"/>
      <protection locked="0"/>
    </xf>
    <xf numFmtId="171" fontId="18" fillId="0" borderId="12" xfId="0" applyNumberFormat="1" applyFont="1" applyFill="1" applyBorder="1" applyAlignment="1" applyProtection="1">
      <alignment horizontal="right" vertical="center"/>
      <protection locked="0"/>
    </xf>
    <xf numFmtId="189" fontId="17" fillId="0" borderId="0" xfId="60" applyNumberFormat="1" applyFont="1" applyAlignment="1">
      <alignment horizontal="left" vertical="center"/>
      <protection/>
    </xf>
    <xf numFmtId="173" fontId="17" fillId="0" borderId="0" xfId="0" applyNumberFormat="1" applyFont="1" applyFill="1" applyBorder="1" applyAlignment="1">
      <alignment vertical="center"/>
    </xf>
    <xf numFmtId="0" fontId="17" fillId="0" borderId="0" xfId="60" applyNumberFormat="1" applyFont="1" applyBorder="1" applyAlignment="1" applyProtection="1">
      <alignment horizontal="left" indent="1"/>
      <protection locked="0"/>
    </xf>
    <xf numFmtId="172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Alignment="1">
      <alignment/>
    </xf>
    <xf numFmtId="172" fontId="17" fillId="0" borderId="0" xfId="0" applyNumberFormat="1" applyFont="1" applyFill="1" applyAlignment="1">
      <alignment/>
    </xf>
    <xf numFmtId="172" fontId="17" fillId="0" borderId="0" xfId="0" applyNumberFormat="1" applyFont="1" applyFill="1" applyAlignment="1">
      <alignment vertical="center"/>
    </xf>
    <xf numFmtId="180" fontId="17" fillId="0" borderId="0" xfId="0" applyNumberFormat="1" applyFont="1" applyFill="1" applyAlignment="1">
      <alignment/>
    </xf>
    <xf numFmtId="206" fontId="12" fillId="0" borderId="0" xfId="56" applyNumberFormat="1" applyFont="1">
      <alignment/>
      <protection/>
    </xf>
    <xf numFmtId="170" fontId="17" fillId="0" borderId="0" xfId="0" applyNumberFormat="1" applyFont="1" applyFill="1" applyAlignment="1">
      <alignment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80" fontId="17" fillId="0" borderId="0" xfId="0" applyNumberFormat="1" applyFont="1" applyFill="1" applyAlignment="1">
      <alignment vertical="center"/>
    </xf>
    <xf numFmtId="172" fontId="17" fillId="0" borderId="0" xfId="0" applyNumberFormat="1" applyFont="1" applyFill="1" applyAlignment="1" quotePrefix="1">
      <alignment horizontal="right" vertical="center"/>
    </xf>
    <xf numFmtId="170" fontId="17" fillId="0" borderId="0" xfId="0" applyNumberFormat="1" applyFont="1" applyFill="1" applyAlignment="1">
      <alignment vertical="center"/>
    </xf>
    <xf numFmtId="172" fontId="18" fillId="0" borderId="0" xfId="0" applyNumberFormat="1" applyFont="1" applyFill="1" applyAlignment="1">
      <alignment horizontal="right" vertical="center"/>
    </xf>
    <xf numFmtId="180" fontId="18" fillId="0" borderId="0" xfId="0" applyNumberFormat="1" applyFont="1" applyFill="1" applyAlignment="1">
      <alignment vertical="center"/>
    </xf>
    <xf numFmtId="172" fontId="18" fillId="0" borderId="0" xfId="0" applyNumberFormat="1" applyFont="1" applyFill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180" fontId="18" fillId="0" borderId="19" xfId="0" applyNumberFormat="1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0" fontId="18" fillId="0" borderId="18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Continuous" vertical="center"/>
    </xf>
    <xf numFmtId="0" fontId="17" fillId="0" borderId="22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 horizontal="centerContinuous" vertical="center"/>
    </xf>
    <xf numFmtId="180" fontId="17" fillId="0" borderId="12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 horizontal="center" vertical="center"/>
    </xf>
    <xf numFmtId="205" fontId="17" fillId="0" borderId="0" xfId="0" applyNumberFormat="1" applyFont="1" applyFill="1" applyAlignment="1">
      <alignment/>
    </xf>
    <xf numFmtId="180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 quotePrefix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1" fontId="17" fillId="0" borderId="0" xfId="0" applyNumberFormat="1" applyFont="1" applyFill="1" applyAlignment="1">
      <alignment horizontal="right" vertical="center"/>
    </xf>
    <xf numFmtId="174" fontId="17" fillId="0" borderId="0" xfId="0" applyNumberFormat="1" applyFont="1" applyFill="1" applyAlignment="1" quotePrefix="1">
      <alignment horizontal="left" vertical="center"/>
    </xf>
    <xf numFmtId="0" fontId="17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Continuous" vertical="center"/>
    </xf>
    <xf numFmtId="178" fontId="17" fillId="0" borderId="12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179" fontId="17" fillId="0" borderId="0" xfId="47" applyFont="1" applyFill="1" applyBorder="1" applyAlignment="1">
      <alignment vertical="center"/>
      <protection/>
    </xf>
    <xf numFmtId="179" fontId="17" fillId="0" borderId="12" xfId="47" applyFont="1" applyFill="1" applyBorder="1" applyAlignment="1">
      <alignment vertical="center"/>
      <protection/>
    </xf>
    <xf numFmtId="178" fontId="17" fillId="0" borderId="1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8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180" fontId="18" fillId="0" borderId="1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centerContinuous" vertical="center"/>
    </xf>
    <xf numFmtId="0" fontId="18" fillId="0" borderId="23" xfId="0" applyFont="1" applyFill="1" applyBorder="1" applyAlignment="1">
      <alignment horizontal="centerContinuous" vertical="center"/>
    </xf>
    <xf numFmtId="172" fontId="17" fillId="0" borderId="0" xfId="0" applyNumberFormat="1" applyFont="1" applyFill="1" applyAlignment="1">
      <alignment horizontal="centerContinuous" vertical="center"/>
    </xf>
    <xf numFmtId="179" fontId="17" fillId="0" borderId="0" xfId="47" applyFont="1" applyFill="1" applyAlignment="1">
      <alignment vertical="center"/>
      <protection/>
    </xf>
    <xf numFmtId="178" fontId="18" fillId="0" borderId="0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left" vertical="center"/>
    </xf>
    <xf numFmtId="168" fontId="17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174" fontId="17" fillId="0" borderId="0" xfId="0" applyNumberFormat="1" applyFont="1" applyFill="1" applyAlignment="1" applyProtection="1" quotePrefix="1">
      <alignment horizontal="centerContinuous" vertical="center"/>
      <protection locked="0"/>
    </xf>
    <xf numFmtId="1" fontId="17" fillId="0" borderId="0" xfId="0" applyNumberFormat="1" applyFont="1" applyFill="1" applyAlignment="1" applyProtection="1">
      <alignment horizontal="centerContinuous"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17" fillId="0" borderId="0" xfId="0" applyFont="1" applyFill="1" applyAlignment="1" applyProtection="1">
      <alignment horizontal="centerContinuous" vertical="center"/>
      <protection locked="0"/>
    </xf>
    <xf numFmtId="176" fontId="17" fillId="0" borderId="0" xfId="44" applyFont="1" applyFill="1" applyAlignment="1" applyProtection="1">
      <alignment horizontal="centerContinuous" vertical="center"/>
      <protection locked="0"/>
    </xf>
    <xf numFmtId="176" fontId="17" fillId="0" borderId="0" xfId="44" applyFont="1" applyFill="1" applyBorder="1" applyAlignment="1" applyProtection="1">
      <alignment horizontal="centerContinuous" vertical="center"/>
      <protection locked="0"/>
    </xf>
    <xf numFmtId="177" fontId="17" fillId="0" borderId="0" xfId="0" applyNumberFormat="1" applyFont="1" applyFill="1" applyAlignment="1" applyProtection="1">
      <alignment horizontal="centerContinuous" vertical="center"/>
      <protection locked="0"/>
    </xf>
    <xf numFmtId="180" fontId="17" fillId="0" borderId="0" xfId="0" applyNumberFormat="1" applyFont="1" applyFill="1" applyAlignment="1">
      <alignment horizontal="right" vertical="center"/>
    </xf>
    <xf numFmtId="172" fontId="17" fillId="0" borderId="0" xfId="0" applyNumberFormat="1" applyFont="1" applyFill="1" applyAlignment="1" applyProtection="1">
      <alignment horizontal="right" vertical="center"/>
      <protection/>
    </xf>
    <xf numFmtId="180" fontId="17" fillId="0" borderId="0" xfId="0" applyNumberFormat="1" applyFont="1" applyFill="1" applyAlignment="1" applyProtection="1">
      <alignment/>
      <protection locked="0"/>
    </xf>
    <xf numFmtId="172" fontId="17" fillId="0" borderId="0" xfId="0" applyNumberFormat="1" applyFont="1" applyFill="1" applyAlignment="1" applyProtection="1">
      <alignment/>
      <protection locked="0"/>
    </xf>
    <xf numFmtId="171" fontId="17" fillId="0" borderId="0" xfId="0" applyNumberFormat="1" applyFont="1" applyFill="1" applyAlignment="1" applyProtection="1">
      <alignment/>
      <protection locked="0"/>
    </xf>
    <xf numFmtId="177" fontId="17" fillId="0" borderId="15" xfId="0" applyNumberFormat="1" applyFont="1" applyFill="1" applyBorder="1" applyAlignment="1" applyProtection="1">
      <alignment horizontal="center" vertical="center"/>
      <protection locked="0"/>
    </xf>
    <xf numFmtId="178" fontId="17" fillId="0" borderId="12" xfId="0" applyNumberFormat="1" applyFont="1" applyFill="1" applyBorder="1" applyAlignment="1" applyProtection="1">
      <alignment vertical="center"/>
      <protection locked="0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179" fontId="17" fillId="0" borderId="0" xfId="47" applyFont="1" applyFill="1" applyAlignment="1" applyProtection="1">
      <alignment vertical="center"/>
      <protection locked="0"/>
    </xf>
    <xf numFmtId="17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 applyProtection="1">
      <alignment vertical="center"/>
      <protection locked="0"/>
    </xf>
    <xf numFmtId="180" fontId="18" fillId="0" borderId="12" xfId="0" applyNumberFormat="1" applyFont="1" applyFill="1" applyBorder="1" applyAlignment="1">
      <alignment/>
    </xf>
    <xf numFmtId="0" fontId="18" fillId="0" borderId="0" xfId="0" applyFont="1" applyFill="1" applyAlignment="1" applyProtection="1">
      <alignment/>
      <protection locked="0"/>
    </xf>
    <xf numFmtId="0" fontId="17" fillId="0" borderId="12" xfId="0" applyFont="1" applyFill="1" applyBorder="1" applyAlignment="1">
      <alignment/>
    </xf>
    <xf numFmtId="174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78" fontId="18" fillId="0" borderId="12" xfId="0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>
      <alignment vertical="center"/>
    </xf>
    <xf numFmtId="177" fontId="18" fillId="0" borderId="0" xfId="0" applyNumberFormat="1" applyFont="1" applyFill="1" applyBorder="1" applyAlignment="1" applyProtection="1">
      <alignment horizontal="centerContinuous" vertical="center"/>
      <protection locked="0"/>
    </xf>
    <xf numFmtId="170" fontId="18" fillId="0" borderId="0" xfId="0" applyNumberFormat="1" applyFont="1" applyFill="1" applyAlignment="1" applyProtection="1">
      <alignment horizontal="centerContinuous" vertical="center"/>
      <protection locked="0"/>
    </xf>
    <xf numFmtId="0" fontId="18" fillId="0" borderId="0" xfId="0" applyFont="1" applyFill="1" applyAlignment="1">
      <alignment horizontal="centerContinuous" vertical="center"/>
    </xf>
    <xf numFmtId="1" fontId="17" fillId="0" borderId="0" xfId="0" applyNumberFormat="1" applyFont="1" applyFill="1" applyAlignment="1" applyProtection="1">
      <alignment horizontal="centerContinuous"/>
      <protection locked="0"/>
    </xf>
    <xf numFmtId="170" fontId="17" fillId="0" borderId="0" xfId="0" applyNumberFormat="1" applyFont="1" applyFill="1" applyAlignment="1" applyProtection="1">
      <alignment horizontal="centerContinuous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1" fontId="17" fillId="0" borderId="0" xfId="0" applyNumberFormat="1" applyFont="1" applyFill="1" applyAlignment="1" applyProtection="1">
      <alignment/>
      <protection locked="0"/>
    </xf>
    <xf numFmtId="177" fontId="18" fillId="0" borderId="12" xfId="0" applyNumberFormat="1" applyFont="1" applyFill="1" applyBorder="1" applyAlignment="1" applyProtection="1">
      <alignment vertical="center"/>
      <protection locked="0"/>
    </xf>
    <xf numFmtId="177" fontId="18" fillId="0" borderId="0" xfId="0" applyNumberFormat="1" applyFont="1" applyFill="1" applyBorder="1" applyAlignment="1" applyProtection="1">
      <alignment vertical="center"/>
      <protection locked="0"/>
    </xf>
    <xf numFmtId="191" fontId="17" fillId="0" borderId="0" xfId="0" applyNumberFormat="1" applyFont="1" applyFill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/>
      <protection locked="0"/>
    </xf>
    <xf numFmtId="184" fontId="17" fillId="0" borderId="12" xfId="0" applyNumberFormat="1" applyFont="1" applyFill="1" applyBorder="1" applyAlignment="1">
      <alignment vertical="center"/>
    </xf>
    <xf numFmtId="179" fontId="17" fillId="0" borderId="0" xfId="47" applyFont="1" applyFill="1" applyAlignment="1" applyProtection="1" quotePrefix="1">
      <alignment horizontal="left" vertical="center"/>
      <protection locked="0"/>
    </xf>
    <xf numFmtId="183" fontId="17" fillId="0" borderId="0" xfId="0" applyNumberFormat="1" applyFont="1" applyFill="1" applyAlignment="1">
      <alignment vertical="center"/>
    </xf>
    <xf numFmtId="172" fontId="18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/>
    </xf>
    <xf numFmtId="0" fontId="17" fillId="0" borderId="23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Continuous"/>
      <protection locked="0"/>
    </xf>
    <xf numFmtId="174" fontId="17" fillId="0" borderId="0" xfId="0" applyNumberFormat="1" applyFont="1" applyFill="1" applyAlignment="1" applyProtection="1">
      <alignment horizontal="center" vertical="center"/>
      <protection locked="0"/>
    </xf>
    <xf numFmtId="174" fontId="17" fillId="0" borderId="0" xfId="0" applyNumberFormat="1" applyFont="1" applyFill="1" applyAlignment="1" applyProtection="1" quotePrefix="1">
      <alignment horizontal="center" vertical="center"/>
      <protection locked="0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" fontId="17" fillId="0" borderId="0" xfId="0" applyNumberFormat="1" applyFont="1" applyFill="1" applyAlignment="1" applyProtection="1">
      <alignment horizontal="right" vertical="center"/>
      <protection locked="0"/>
    </xf>
    <xf numFmtId="180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170" fontId="18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 horizontal="centerContinuous" vertical="center"/>
    </xf>
    <xf numFmtId="174" fontId="17" fillId="0" borderId="0" xfId="0" applyNumberFormat="1" applyFont="1" applyFill="1" applyAlignment="1" quotePrefix="1">
      <alignment horizontal="centerContinuous" vertical="center"/>
    </xf>
    <xf numFmtId="0" fontId="17" fillId="0" borderId="0" xfId="0" applyFont="1" applyFill="1" applyAlignment="1">
      <alignment horizontal="centerContinuous"/>
    </xf>
    <xf numFmtId="174" fontId="17" fillId="0" borderId="0" xfId="0" applyNumberFormat="1" applyFont="1" applyFill="1" applyAlignment="1">
      <alignment horizontal="center" vertical="center"/>
    </xf>
    <xf numFmtId="174" fontId="17" fillId="0" borderId="0" xfId="0" applyNumberFormat="1" applyFont="1" applyFill="1" applyAlignment="1" quotePrefix="1">
      <alignment horizontal="center" vertical="center"/>
    </xf>
    <xf numFmtId="0" fontId="17" fillId="0" borderId="16" xfId="0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176" fontId="17" fillId="0" borderId="0" xfId="44" applyFont="1" applyFill="1" applyAlignment="1">
      <alignment horizontal="centerContinuous" vertical="center"/>
      <protection/>
    </xf>
    <xf numFmtId="176" fontId="17" fillId="0" borderId="0" xfId="44" applyFont="1" applyFill="1" applyBorder="1" applyAlignment="1">
      <alignment horizontal="centerContinuous" vertical="center"/>
      <protection/>
    </xf>
    <xf numFmtId="177" fontId="17" fillId="0" borderId="0" xfId="0" applyNumberFormat="1" applyFont="1" applyFill="1" applyAlignment="1">
      <alignment horizontal="centerContinuous" vertical="center"/>
    </xf>
    <xf numFmtId="178" fontId="18" fillId="0" borderId="12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Continuous" vertical="center"/>
    </xf>
    <xf numFmtId="177" fontId="17" fillId="0" borderId="0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vertical="center"/>
    </xf>
    <xf numFmtId="179" fontId="17" fillId="0" borderId="0" xfId="47" applyFont="1" applyFill="1" applyAlignment="1" quotePrefix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Border="1" applyAlignment="1">
      <alignment/>
    </xf>
    <xf numFmtId="0" fontId="17" fillId="0" borderId="13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Alignment="1">
      <alignment horizontal="right"/>
    </xf>
    <xf numFmtId="180" fontId="17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74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/>
    </xf>
    <xf numFmtId="180" fontId="18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174" fontId="17" fillId="0" borderId="0" xfId="0" applyNumberFormat="1" applyFont="1" applyFill="1" applyAlignment="1">
      <alignment horizontal="right"/>
    </xf>
    <xf numFmtId="170" fontId="17" fillId="0" borderId="0" xfId="0" applyNumberFormat="1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183" fontId="17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78" fontId="18" fillId="0" borderId="0" xfId="0" applyNumberFormat="1" applyFont="1" applyFill="1" applyBorder="1" applyAlignment="1">
      <alignment horizontal="left" vertical="center"/>
    </xf>
    <xf numFmtId="178" fontId="18" fillId="0" borderId="0" xfId="0" applyNumberFormat="1" applyFont="1" applyFill="1" applyBorder="1" applyAlignment="1">
      <alignment horizontal="center" vertical="center"/>
    </xf>
    <xf numFmtId="178" fontId="17" fillId="0" borderId="15" xfId="0" applyNumberFormat="1" applyFont="1" applyFill="1" applyBorder="1" applyAlignment="1">
      <alignment vertical="center"/>
    </xf>
    <xf numFmtId="180" fontId="17" fillId="0" borderId="12" xfId="0" applyNumberFormat="1" applyFont="1" applyFill="1" applyBorder="1" applyAlignment="1">
      <alignment vertical="center"/>
    </xf>
    <xf numFmtId="171" fontId="17" fillId="0" borderId="0" xfId="0" applyNumberFormat="1" applyFont="1" applyFill="1" applyAlignment="1">
      <alignment vertical="center"/>
    </xf>
    <xf numFmtId="180" fontId="18" fillId="0" borderId="12" xfId="0" applyNumberFormat="1" applyFont="1" applyFill="1" applyBorder="1" applyAlignment="1">
      <alignment vertical="center"/>
    </xf>
    <xf numFmtId="178" fontId="18" fillId="0" borderId="15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178" fontId="18" fillId="0" borderId="0" xfId="0" applyNumberFormat="1" applyFont="1" applyFill="1" applyBorder="1" applyAlignment="1">
      <alignment horizontal="centerContinuous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8" fillId="0" borderId="12" xfId="0" applyNumberFormat="1" applyFont="1" applyFill="1" applyBorder="1" applyAlignment="1">
      <alignment horizontal="right" vertical="center"/>
    </xf>
    <xf numFmtId="182" fontId="17" fillId="0" borderId="0" xfId="0" applyNumberFormat="1" applyFont="1" applyFill="1" applyAlignment="1">
      <alignment/>
    </xf>
    <xf numFmtId="178" fontId="18" fillId="0" borderId="15" xfId="0" applyNumberFormat="1" applyFont="1" applyFill="1" applyBorder="1" applyAlignment="1">
      <alignment horizontal="right" vertical="center"/>
    </xf>
    <xf numFmtId="178" fontId="17" fillId="0" borderId="12" xfId="0" applyNumberFormat="1" applyFont="1" applyFill="1" applyBorder="1" applyAlignment="1">
      <alignment horizontal="right" vertical="center"/>
    </xf>
    <xf numFmtId="178" fontId="17" fillId="0" borderId="15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80" fontId="24" fillId="0" borderId="0" xfId="0" applyNumberFormat="1" applyFont="1" applyFill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183" fontId="18" fillId="0" borderId="0" xfId="0" applyNumberFormat="1" applyFont="1" applyFill="1" applyAlignment="1">
      <alignment vertical="center"/>
    </xf>
    <xf numFmtId="180" fontId="17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 horizontal="lef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170" fontId="17" fillId="0" borderId="0" xfId="0" applyNumberFormat="1" applyFont="1" applyFill="1" applyBorder="1" applyAlignment="1">
      <alignment/>
    </xf>
    <xf numFmtId="172" fontId="17" fillId="0" borderId="15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3" fontId="17" fillId="0" borderId="0" xfId="0" applyNumberFormat="1" applyFont="1" applyFill="1" applyBorder="1" applyAlignment="1">
      <alignment vertical="center"/>
    </xf>
    <xf numFmtId="171" fontId="17" fillId="0" borderId="0" xfId="0" applyNumberFormat="1" applyFont="1" applyFill="1" applyBorder="1" applyAlignment="1">
      <alignment vertical="center"/>
    </xf>
    <xf numFmtId="180" fontId="17" fillId="0" borderId="15" xfId="0" applyNumberFormat="1" applyFont="1" applyFill="1" applyBorder="1" applyAlignment="1">
      <alignment/>
    </xf>
    <xf numFmtId="184" fontId="17" fillId="0" borderId="0" xfId="0" applyNumberFormat="1" applyFont="1" applyFill="1" applyBorder="1" applyAlignment="1">
      <alignment vertical="center"/>
    </xf>
    <xf numFmtId="183" fontId="17" fillId="0" borderId="15" xfId="0" applyNumberFormat="1" applyFont="1" applyFill="1" applyBorder="1" applyAlignment="1">
      <alignment vertical="center"/>
    </xf>
    <xf numFmtId="172" fontId="18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80" fontId="17" fillId="0" borderId="0" xfId="0" applyNumberFormat="1" applyFont="1" applyFill="1" applyAlignment="1" quotePrefix="1">
      <alignment horizontal="right"/>
    </xf>
    <xf numFmtId="178" fontId="18" fillId="0" borderId="0" xfId="0" applyNumberFormat="1" applyFont="1" applyFill="1" applyBorder="1" applyAlignment="1">
      <alignment horizontal="right" vertical="center"/>
    </xf>
    <xf numFmtId="171" fontId="18" fillId="0" borderId="0" xfId="0" applyNumberFormat="1" applyFont="1" applyFill="1" applyAlignment="1">
      <alignment vertical="center"/>
    </xf>
    <xf numFmtId="171" fontId="18" fillId="0" borderId="0" xfId="0" applyNumberFormat="1" applyFont="1" applyFill="1" applyBorder="1" applyAlignment="1">
      <alignment vertical="center"/>
    </xf>
    <xf numFmtId="172" fontId="18" fillId="0" borderId="15" xfId="0" applyNumberFormat="1" applyFont="1" applyFill="1" applyBorder="1" applyAlignment="1">
      <alignment horizontal="right" vertical="center"/>
    </xf>
    <xf numFmtId="172" fontId="18" fillId="0" borderId="0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171" fontId="1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8" fillId="0" borderId="12" xfId="0" applyFont="1" applyFill="1" applyBorder="1" applyAlignment="1">
      <alignment horizontal="centerContinuous" vertical="center"/>
    </xf>
    <xf numFmtId="178" fontId="18" fillId="0" borderId="0" xfId="0" applyNumberFormat="1" applyFont="1" applyFill="1" applyBorder="1" applyAlignment="1">
      <alignment/>
    </xf>
    <xf numFmtId="182" fontId="17" fillId="0" borderId="0" xfId="0" applyNumberFormat="1" applyFont="1" applyFill="1" applyBorder="1" applyAlignment="1">
      <alignment/>
    </xf>
    <xf numFmtId="171" fontId="17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17" fillId="0" borderId="0" xfId="60" applyNumberFormat="1" applyFont="1" applyAlignment="1">
      <alignment horizontal="left" vertical="center"/>
      <protection/>
    </xf>
    <xf numFmtId="0" fontId="10" fillId="0" borderId="0" xfId="0" applyFont="1" applyAlignment="1" quotePrefix="1">
      <alignment/>
    </xf>
    <xf numFmtId="1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9" fontId="10" fillId="0" borderId="0" xfId="59" applyFont="1" applyAlignment="1">
      <alignment horizontal="center" vertical="center"/>
      <protection/>
    </xf>
    <xf numFmtId="0" fontId="15" fillId="0" borderId="0" xfId="0" applyFont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168" fontId="17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8" fontId="17" fillId="0" borderId="18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68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172" fontId="17" fillId="0" borderId="0" xfId="0" applyNumberFormat="1" applyFont="1" applyFill="1" applyAlignment="1">
      <alignment horizontal="center" vertical="center"/>
    </xf>
    <xf numFmtId="190" fontId="17" fillId="0" borderId="0" xfId="0" applyNumberFormat="1" applyFont="1" applyFill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190" fontId="1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90" fontId="1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8" fillId="0" borderId="0" xfId="0" applyNumberFormat="1" applyFont="1" applyFill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17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0" fontId="17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 vertical="center"/>
    </xf>
    <xf numFmtId="180" fontId="17" fillId="0" borderId="0" xfId="0" applyNumberFormat="1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7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16" xfId="0" applyFont="1" applyFill="1" applyBorder="1" applyAlignment="1">
      <alignment vertical="center"/>
    </xf>
    <xf numFmtId="172" fontId="17" fillId="0" borderId="0" xfId="0" applyNumberFormat="1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180" fontId="17" fillId="0" borderId="0" xfId="0" applyNumberFormat="1" applyFont="1" applyFill="1" applyAlignment="1">
      <alignment horizontal="right"/>
    </xf>
    <xf numFmtId="180" fontId="18" fillId="0" borderId="0" xfId="0" applyNumberFormat="1" applyFont="1" applyFill="1" applyAlignment="1">
      <alignment horizontal="right"/>
    </xf>
    <xf numFmtId="172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172" fontId="17" fillId="0" borderId="0" xfId="0" applyNumberFormat="1" applyFont="1" applyFill="1" applyAlignment="1">
      <alignment horizontal="right" vertical="center"/>
    </xf>
    <xf numFmtId="180" fontId="17" fillId="0" borderId="0" xfId="0" applyNumberFormat="1" applyFont="1" applyFill="1" applyAlignment="1">
      <alignment horizontal="right" vertical="center"/>
    </xf>
    <xf numFmtId="180" fontId="18" fillId="0" borderId="0" xfId="0" applyNumberFormat="1" applyFont="1" applyFill="1" applyAlignment="1">
      <alignment horizontal="right" vertical="center"/>
    </xf>
    <xf numFmtId="172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7" fillId="0" borderId="22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komma" xfId="44"/>
    <cellStyle name="Ergebnis" xfId="45"/>
    <cellStyle name="Erklärender Text" xfId="46"/>
    <cellStyle name="füllzeichen" xfId="47"/>
    <cellStyle name="Gut" xfId="48"/>
    <cellStyle name="Hyperlink" xfId="49"/>
    <cellStyle name="in Millionen" xfId="50"/>
    <cellStyle name="Comma" xfId="51"/>
    <cellStyle name="Neutral" xfId="52"/>
    <cellStyle name="Notiz" xfId="53"/>
    <cellStyle name="Percent" xfId="54"/>
    <cellStyle name="Schlecht" xfId="55"/>
    <cellStyle name="Standard_Diagramm Erntemengen" xfId="56"/>
    <cellStyle name="Standard_Tabelle1" xfId="57"/>
    <cellStyle name="Text mit Füllzeichen" xfId="58"/>
    <cellStyle name="Text mit Füllzeichen_Jahresbericht 2007" xfId="59"/>
    <cellStyle name="Text mit Füllzeichen_Vorlage Jahresbericht Vollerhebung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Erntemengenanteile der Fruchtartgruppen in Bayern 2010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Anteile in Prozent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282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301"/>
          <c:w val="0.4315"/>
          <c:h val="0.44075"/>
        </c:manualLayout>
      </c:layout>
      <c:ofPieChart>
        <c:ofPieType val="pie"/>
        <c:varyColors val="1"/>
        <c:ser>
          <c:idx val="0"/>
          <c:order val="0"/>
          <c:tx>
            <c:strRef>
              <c:f>'Hilfstabelle für Diagramm'!$B$4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100000">
                    <a:srgbClr val="7676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993366"/>
                  </a:gs>
                  <a:gs pos="100000">
                    <a:srgbClr val="99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CCFFCC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5E765E"/>
                  </a:gs>
                  <a:gs pos="100000">
                    <a:srgbClr val="CCFF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99CC00"/>
                  </a:gs>
                  <a:gs pos="100000">
                    <a:srgbClr val="FFCC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2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Hackfrüchte
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Öl- und Hülsenfrüchte
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Grünmais 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Raufutter 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Brotgetreide
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Futter- und Industriegetreide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Körnermais 
(einschl. CCM)
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Getreide
 insgesamt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'Hilfstabelle für Diagramm'!$A$5:$A$12</c:f>
              <c:strCache/>
            </c:strRef>
          </c:cat>
          <c:val>
            <c:numRef>
              <c:f>'Hilfstabelle für Diagramm'!$B$5:$B$12</c:f>
              <c:numCache/>
            </c:numRef>
          </c:val>
        </c:ser>
        <c:ser>
          <c:idx val="1"/>
          <c:order val="1"/>
          <c:tx>
            <c:strRef>
              <c:f>'Hilfstabelle für Diagramm'!$C$4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'Hilfstabelle für Diagramm'!$A$5:$A$12</c:f>
              <c:strCache/>
            </c:strRef>
          </c:cat>
          <c:val>
            <c:numRef>
              <c:f>'Hilfstabelle für Diagramm'!$C$5:$C$12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0.94425</cdr:y>
    </cdr:from>
    <cdr:to>
      <cdr:x>0.259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05125"/>
          <a:ext cx="2124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1)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Erntemenge in Trockenmasse.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7</xdr:col>
      <xdr:colOff>742950</xdr:colOff>
      <xdr:row>33</xdr:row>
      <xdr:rowOff>19050</xdr:rowOff>
    </xdr:to>
    <xdr:graphicFrame>
      <xdr:nvGraphicFramePr>
        <xdr:cNvPr id="1" name="Diagramm 1"/>
        <xdr:cNvGraphicFramePr/>
      </xdr:nvGraphicFramePr>
      <xdr:xfrm>
        <a:off x="0" y="2647950"/>
        <a:ext cx="82105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AG%20Ernte\Feldfr&#252;chte\Jahresergebnis%202006\Jahresbericht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orlage%20zum%20Jahresbericht%2020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AG%20Ernte\Feldfr&#252;chte\Jahresergebnis%202005\Jahresbericht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AG%20Ernte\Feldfr&#252;chte\Jahresergebnis%202007\Vorlage%20zum%20Jahresbericht%20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Zwischenblatt1"/>
      <sheetName val="Seite4_5"/>
      <sheetName val="Seite 6 bis 7"/>
      <sheetName val="Seite 8 bis 9"/>
      <sheetName val="Seite 10 bis 11"/>
    </sheetNames>
    <sheetDataSet>
      <sheetData sheetId="5">
        <row r="1">
          <cell r="A1" t="str">
            <v> - 6 -</v>
          </cell>
          <cell r="O1" t="str">
            <v> - 7 -</v>
          </cell>
        </row>
        <row r="3">
          <cell r="N3" t="str">
            <v>2. Durchschnittliche Hektarerträge von Feldfrüchten und Grünland in den Regierungsbezirken </v>
          </cell>
          <cell r="O3" t="str">
            <v>sowie den kreisfreien Städten und Landkreisen Bayerns 2006 nach Fruchtarten</v>
          </cell>
        </row>
        <row r="5">
          <cell r="B5" t="str">
            <v>Gebiet</v>
          </cell>
          <cell r="E5" t="str">
            <v>Winter-
weizen</v>
          </cell>
          <cell r="F5" t="str">
            <v>Sommer-
weizen 1)</v>
          </cell>
          <cell r="H5" t="str">
            <v>Winter-
gerste</v>
          </cell>
          <cell r="I5" t="str">
            <v>Sommer-
gerste</v>
          </cell>
          <cell r="K5" t="str">
            <v>Sommer-</v>
          </cell>
          <cell r="M5" t="str">
            <v>Körner-
mais 2)</v>
          </cell>
          <cell r="N5" t="str">
            <v>Winter-
raps</v>
          </cell>
          <cell r="O5" t="str">
            <v>Sommer-</v>
          </cell>
          <cell r="P5" t="str">
            <v>Futter-
erbsen</v>
          </cell>
          <cell r="Q5" t="str">
            <v>Früh-</v>
          </cell>
          <cell r="R5" t="str">
            <v>Spät-</v>
          </cell>
          <cell r="S5" t="str">
            <v>Zucker-
rüben</v>
          </cell>
          <cell r="T5" t="str">
            <v>Runkel-
rüben</v>
          </cell>
          <cell r="U5" t="str">
            <v>Körner-
sonnen-
blumen</v>
          </cell>
          <cell r="V5" t="str">
            <v>Grün-
mais 5)</v>
          </cell>
          <cell r="W5" t="str">
            <v>Klee,</v>
          </cell>
          <cell r="X5" t="str">
            <v>Lu-
zerne 7)</v>
          </cell>
          <cell r="Y5" t="str">
            <v>Grasanbau</v>
          </cell>
          <cell r="Z5" t="str">
            <v>Wie-
sen 7)</v>
          </cell>
          <cell r="AA5" t="str">
            <v>Mäh-
weiden 7)</v>
          </cell>
        </row>
        <row r="6">
          <cell r="A6" t="str">
            <v>Schl.</v>
          </cell>
          <cell r="G6" t="str">
            <v>Roggen</v>
          </cell>
          <cell r="J6" t="str">
            <v>Hafer</v>
          </cell>
          <cell r="K6" t="str">
            <v>meng-</v>
          </cell>
          <cell r="L6" t="str">
            <v>Triticale</v>
          </cell>
          <cell r="O6" t="str">
            <v>raps und</v>
          </cell>
          <cell r="Q6" t="str">
            <v>kartof-</v>
          </cell>
          <cell r="R6" t="str">
            <v>kartof-</v>
          </cell>
          <cell r="W6" t="str">
            <v>Kleegras</v>
          </cell>
          <cell r="Y6" t="str">
            <v>auf dem</v>
          </cell>
        </row>
        <row r="7">
          <cell r="A7" t="str">
            <v>Nr.</v>
          </cell>
          <cell r="K7" t="str">
            <v>getreide</v>
          </cell>
          <cell r="O7" t="str">
            <v>Rübsen 3)</v>
          </cell>
          <cell r="Q7" t="str">
            <v>feln</v>
          </cell>
          <cell r="R7" t="str">
            <v>feln 4)</v>
          </cell>
          <cell r="W7" t="str">
            <v>usw. 6)7)</v>
          </cell>
          <cell r="Y7" t="str">
            <v>Ackerland 7)</v>
          </cell>
        </row>
        <row r="8">
          <cell r="E8" t="str">
            <v>Ertrag in dt je ha</v>
          </cell>
          <cell r="O8" t="str">
            <v>Ertrag in dt je ha</v>
          </cell>
        </row>
        <row r="10">
          <cell r="C10" t="str">
            <v>Zusammenstellung nach Regierungsbezirken</v>
          </cell>
          <cell r="O10" t="str">
            <v>Zusammenstellung nach Regierungsbezirken</v>
          </cell>
        </row>
        <row r="12">
          <cell r="A12">
            <v>1</v>
          </cell>
          <cell r="C12" t="str">
            <v>Oberbayern</v>
          </cell>
          <cell r="E12">
            <v>67.67031285277078</v>
          </cell>
          <cell r="F12">
            <v>58.10812603177319</v>
          </cell>
          <cell r="G12">
            <v>46.55153124562338</v>
          </cell>
          <cell r="H12">
            <v>54.87928145230311</v>
          </cell>
          <cell r="I12">
            <v>44.291505683612066</v>
          </cell>
          <cell r="J12">
            <v>46.87001594261731</v>
          </cell>
          <cell r="K12">
            <v>43.06929881053722</v>
          </cell>
          <cell r="L12">
            <v>58.18663022327976</v>
          </cell>
          <cell r="M12">
            <v>87.7969900506214</v>
          </cell>
          <cell r="N12">
            <v>37.92487446872835</v>
          </cell>
          <cell r="O12">
            <v>22.587222086361365</v>
          </cell>
          <cell r="P12">
            <v>34.037897361081356</v>
          </cell>
          <cell r="Q12">
            <v>218.62271466296264</v>
          </cell>
          <cell r="R12">
            <v>375.68192770221276</v>
          </cell>
          <cell r="S12">
            <v>658.9779232152364</v>
          </cell>
          <cell r="T12">
            <v>1233.438128840206</v>
          </cell>
          <cell r="U12">
            <v>27.458790982626407</v>
          </cell>
          <cell r="V12">
            <v>482.2162095188032</v>
          </cell>
          <cell r="W12">
            <v>95.57963157063844</v>
          </cell>
          <cell r="X12">
            <v>95.5218188609316</v>
          </cell>
          <cell r="Y12">
            <v>93.80646454477775</v>
          </cell>
          <cell r="Z12">
            <v>92.6921474696815</v>
          </cell>
          <cell r="AA12">
            <v>100.02247388391015</v>
          </cell>
          <cell r="AC12">
            <v>1</v>
          </cell>
        </row>
        <row r="14">
          <cell r="A14">
            <v>2</v>
          </cell>
          <cell r="C14" t="str">
            <v>Niederbayern</v>
          </cell>
          <cell r="E14">
            <v>68.66362582513776</v>
          </cell>
          <cell r="F14">
            <v>59.05757751368355</v>
          </cell>
          <cell r="G14">
            <v>50.740721357562585</v>
          </cell>
          <cell r="H14">
            <v>55.82217421327405</v>
          </cell>
          <cell r="I14">
            <v>41.082416056392425</v>
          </cell>
          <cell r="J14">
            <v>44.500054863502555</v>
          </cell>
          <cell r="K14">
            <v>39.86536416622497</v>
          </cell>
          <cell r="L14">
            <v>57.335407199434876</v>
          </cell>
          <cell r="M14">
            <v>89.41290320745972</v>
          </cell>
          <cell r="N14">
            <v>39.77081468722493</v>
          </cell>
          <cell r="O14">
            <v>27.196748664838307</v>
          </cell>
          <cell r="P14">
            <v>34.46531620413992</v>
          </cell>
          <cell r="Q14">
            <v>261.8614590871633</v>
          </cell>
          <cell r="R14">
            <v>431.0312988943185</v>
          </cell>
          <cell r="S14">
            <v>693.1574466923439</v>
          </cell>
          <cell r="T14">
            <v>1257.6417385883415</v>
          </cell>
          <cell r="U14">
            <v>28.835128631661007</v>
          </cell>
          <cell r="V14">
            <v>495.906139246783</v>
          </cell>
          <cell r="W14">
            <v>100.57654034827091</v>
          </cell>
          <cell r="X14">
            <v>93.53323403641421</v>
          </cell>
          <cell r="Y14">
            <v>88.74807209781916</v>
          </cell>
          <cell r="Z14">
            <v>95.87201511908664</v>
          </cell>
          <cell r="AA14">
            <v>97.39611219608776</v>
          </cell>
          <cell r="AC14">
            <v>2</v>
          </cell>
        </row>
        <row r="16">
          <cell r="A16">
            <v>3</v>
          </cell>
          <cell r="C16" t="str">
            <v>Oberpfalz</v>
          </cell>
          <cell r="E16">
            <v>68.24538589017787</v>
          </cell>
          <cell r="F16">
            <v>62.939513034246175</v>
          </cell>
          <cell r="G16">
            <v>49.52308342952174</v>
          </cell>
          <cell r="H16">
            <v>53.228321913881786</v>
          </cell>
          <cell r="I16">
            <v>39.56900363118864</v>
          </cell>
          <cell r="J16">
            <v>40.67024893534526</v>
          </cell>
          <cell r="K16">
            <v>39.09499082788682</v>
          </cell>
          <cell r="L16">
            <v>57.78919292405526</v>
          </cell>
          <cell r="M16">
            <v>84.1261045912774</v>
          </cell>
          <cell r="N16">
            <v>36.15388994825209</v>
          </cell>
          <cell r="O16">
            <v>23.240451356866664</v>
          </cell>
          <cell r="P16">
            <v>33.24282146259407</v>
          </cell>
          <cell r="Q16">
            <v>254.4886944041626</v>
          </cell>
          <cell r="R16">
            <v>386.0534479814031</v>
          </cell>
          <cell r="S16">
            <v>695.7241841227117</v>
          </cell>
          <cell r="T16">
            <v>1171.124443608417</v>
          </cell>
          <cell r="U16">
            <v>25.06158865921566</v>
          </cell>
          <cell r="V16">
            <v>481.12409244232316</v>
          </cell>
          <cell r="W16">
            <v>97.61214572788032</v>
          </cell>
          <cell r="X16">
            <v>102.32216022617612</v>
          </cell>
          <cell r="Y16">
            <v>96.71661009284112</v>
          </cell>
          <cell r="Z16">
            <v>94.2288271351425</v>
          </cell>
          <cell r="AA16">
            <v>100.17021754980321</v>
          </cell>
          <cell r="AC16">
            <v>3</v>
          </cell>
        </row>
        <row r="18">
          <cell r="A18">
            <v>4</v>
          </cell>
          <cell r="C18" t="str">
            <v>Oberfranken</v>
          </cell>
          <cell r="E18">
            <v>60.5616110192801</v>
          </cell>
          <cell r="F18">
            <v>41.889279372100155</v>
          </cell>
          <cell r="G18">
            <v>42.77737147451871</v>
          </cell>
          <cell r="H18">
            <v>49.76659516096679</v>
          </cell>
          <cell r="I18">
            <v>36.355936991448054</v>
          </cell>
          <cell r="J18">
            <v>36.854260057838516</v>
          </cell>
          <cell r="K18">
            <v>38.92054385425261</v>
          </cell>
          <cell r="L18">
            <v>54.2045625888306</v>
          </cell>
          <cell r="M18">
            <v>76.81062176357544</v>
          </cell>
          <cell r="N18">
            <v>33.29108114732291</v>
          </cell>
          <cell r="O18">
            <v>20.74883524708622</v>
          </cell>
          <cell r="P18">
            <v>30.687637013984325</v>
          </cell>
          <cell r="Q18">
            <v>214.04331809937673</v>
          </cell>
          <cell r="R18">
            <v>342.0192239432402</v>
          </cell>
          <cell r="S18">
            <v>532.0747906852739</v>
          </cell>
          <cell r="T18">
            <v>1161.8249814959008</v>
          </cell>
          <cell r="U18">
            <v>23.354492406164052</v>
          </cell>
          <cell r="V18">
            <v>449.0373800837883</v>
          </cell>
          <cell r="W18">
            <v>99.08240912802839</v>
          </cell>
          <cell r="X18">
            <v>99.1386162430974</v>
          </cell>
          <cell r="Y18">
            <v>97.53227565547806</v>
          </cell>
          <cell r="Z18">
            <v>96.14579486615143</v>
          </cell>
          <cell r="AA18">
            <v>97.22756505625188</v>
          </cell>
          <cell r="AC18">
            <v>4</v>
          </cell>
        </row>
        <row r="20">
          <cell r="A20">
            <v>5</v>
          </cell>
          <cell r="C20" t="str">
            <v>Mittelfranken</v>
          </cell>
          <cell r="E20">
            <v>65.26984036999333</v>
          </cell>
          <cell r="F20">
            <v>53.38281304544216</v>
          </cell>
          <cell r="G20">
            <v>46.473764374145304</v>
          </cell>
          <cell r="H20">
            <v>54.56692281431783</v>
          </cell>
          <cell r="I20">
            <v>39.206967132853265</v>
          </cell>
          <cell r="J20">
            <v>40.27390156551367</v>
          </cell>
          <cell r="K20">
            <v>40.383973912412024</v>
          </cell>
          <cell r="L20">
            <v>57.478352243305245</v>
          </cell>
          <cell r="M20">
            <v>83.79619305932772</v>
          </cell>
          <cell r="N20">
            <v>36.512067153648374</v>
          </cell>
          <cell r="O20">
            <v>24.393903120532308</v>
          </cell>
          <cell r="P20">
            <v>32.816357473322846</v>
          </cell>
          <cell r="Q20">
            <v>212.47594785458034</v>
          </cell>
          <cell r="R20">
            <v>318.50976553681625</v>
          </cell>
          <cell r="S20">
            <v>652.1285589216226</v>
          </cell>
          <cell r="T20">
            <v>1147.346185434317</v>
          </cell>
          <cell r="U20">
            <v>24.988999603974275</v>
          </cell>
          <cell r="V20">
            <v>477.7315991460923</v>
          </cell>
          <cell r="W20">
            <v>97.91879674476552</v>
          </cell>
          <cell r="X20">
            <v>98.02207799082633</v>
          </cell>
          <cell r="Y20">
            <v>88.8790245851954</v>
          </cell>
          <cell r="Z20">
            <v>93.0558216389363</v>
          </cell>
          <cell r="AA20">
            <v>93.98011399412543</v>
          </cell>
          <cell r="AC20">
            <v>5</v>
          </cell>
        </row>
        <row r="22">
          <cell r="A22">
            <v>6</v>
          </cell>
          <cell r="C22" t="str">
            <v>Unterfranken</v>
          </cell>
          <cell r="E22">
            <v>70.36507469689323</v>
          </cell>
          <cell r="F22">
            <v>55.36725972326647</v>
          </cell>
          <cell r="G22">
            <v>55.610873434609836</v>
          </cell>
          <cell r="H22">
            <v>59.42492345461176</v>
          </cell>
          <cell r="I22">
            <v>47.27505496871137</v>
          </cell>
          <cell r="J22">
            <v>42.491897654227955</v>
          </cell>
          <cell r="K22">
            <v>39.84872838267963</v>
          </cell>
          <cell r="L22">
            <v>63.52441073203231</v>
          </cell>
          <cell r="M22">
            <v>85.41476783093455</v>
          </cell>
          <cell r="N22">
            <v>39.1592044204072</v>
          </cell>
          <cell r="O22">
            <v>21.239027330358354</v>
          </cell>
          <cell r="P22">
            <v>32.08995313674264</v>
          </cell>
          <cell r="Q22">
            <v>270.35965386511765</v>
          </cell>
          <cell r="R22">
            <v>353.54344015954445</v>
          </cell>
          <cell r="S22">
            <v>615.2816398388806</v>
          </cell>
          <cell r="T22">
            <v>1115.5200929080822</v>
          </cell>
          <cell r="U22">
            <v>27.234597631213596</v>
          </cell>
          <cell r="V22">
            <v>452.814904895659</v>
          </cell>
          <cell r="W22">
            <v>96.79318420961312</v>
          </cell>
          <cell r="X22">
            <v>100.59658250195604</v>
          </cell>
          <cell r="Y22">
            <v>96.81844964357298</v>
          </cell>
          <cell r="Z22">
            <v>94.71294762168043</v>
          </cell>
          <cell r="AA22">
            <v>95.17896630299776</v>
          </cell>
          <cell r="AC22">
            <v>6</v>
          </cell>
        </row>
        <row r="24">
          <cell r="A24">
            <v>7</v>
          </cell>
          <cell r="C24" t="str">
            <v>Schwaben</v>
          </cell>
          <cell r="E24">
            <v>73.01538582725138</v>
          </cell>
          <cell r="F24">
            <v>64.65277716493617</v>
          </cell>
          <cell r="G24">
            <v>52.836132423146594</v>
          </cell>
          <cell r="H24">
            <v>59.80725365889757</v>
          </cell>
          <cell r="I24">
            <v>47.34081616733281</v>
          </cell>
          <cell r="J24">
            <v>47.730619978915534</v>
          </cell>
          <cell r="K24">
            <v>45.99972557872671</v>
          </cell>
          <cell r="L24">
            <v>62.26354353308454</v>
          </cell>
          <cell r="M24">
            <v>87.77716850667811</v>
          </cell>
          <cell r="N24">
            <v>40.93837490677673</v>
          </cell>
          <cell r="O24">
            <v>25.105507172430823</v>
          </cell>
          <cell r="P24">
            <v>33.975242849675276</v>
          </cell>
          <cell r="Q24">
            <v>316.85759341701083</v>
          </cell>
          <cell r="R24">
            <v>433.3599056731564</v>
          </cell>
          <cell r="S24">
            <v>672.5738265856072</v>
          </cell>
          <cell r="T24">
            <v>1218.243181000493</v>
          </cell>
          <cell r="U24">
            <v>31.819855031136605</v>
          </cell>
          <cell r="V24">
            <v>501.65585507644636</v>
          </cell>
          <cell r="W24">
            <v>96.83471946498445</v>
          </cell>
          <cell r="X24">
            <v>92.00685066738855</v>
          </cell>
          <cell r="Y24">
            <v>93.21145070021893</v>
          </cell>
          <cell r="Z24">
            <v>91.90881964142655</v>
          </cell>
          <cell r="AA24">
            <v>93.45377816361837</v>
          </cell>
          <cell r="AC24">
            <v>7</v>
          </cell>
        </row>
        <row r="26">
          <cell r="C26" t="str">
            <v>Bayern</v>
          </cell>
          <cell r="E26">
            <v>68.48999994484107</v>
          </cell>
          <cell r="F26">
            <v>59.619997525824175</v>
          </cell>
          <cell r="G26">
            <v>48.89999912476804</v>
          </cell>
          <cell r="H26">
            <v>55.449999992937144</v>
          </cell>
          <cell r="I26">
            <v>41.290000226568054</v>
          </cell>
          <cell r="J26">
            <v>43.44999953658161</v>
          </cell>
          <cell r="K26">
            <v>40.31000745234054</v>
          </cell>
          <cell r="L26">
            <v>58.30000070782431</v>
          </cell>
          <cell r="M26">
            <v>88.1</v>
          </cell>
          <cell r="N26">
            <v>37.64000011705243</v>
          </cell>
          <cell r="O26">
            <v>23.2</v>
          </cell>
          <cell r="P26">
            <v>32.7</v>
          </cell>
          <cell r="Q26">
            <v>249.98997643466427</v>
          </cell>
          <cell r="R26">
            <v>391.6500004638479</v>
          </cell>
          <cell r="S26">
            <v>658.1</v>
          </cell>
          <cell r="T26">
            <v>1174.5</v>
          </cell>
          <cell r="U26">
            <v>26.9</v>
          </cell>
          <cell r="V26">
            <v>483.2</v>
          </cell>
          <cell r="W26">
            <v>97.8</v>
          </cell>
          <cell r="X26">
            <v>98.3</v>
          </cell>
          <cell r="Y26">
            <v>93.9</v>
          </cell>
          <cell r="Z26">
            <v>93.7</v>
          </cell>
          <cell r="AA26">
            <v>96.6</v>
          </cell>
        </row>
        <row r="29">
          <cell r="C29" t="str">
            <v>Regierungsbezirk Oberbayern</v>
          </cell>
          <cell r="O29" t="str">
            <v>Regierungsbezirk Oberbayern</v>
          </cell>
        </row>
        <row r="31">
          <cell r="C31" t="str">
            <v>Kreisfreie Städte</v>
          </cell>
        </row>
        <row r="32">
          <cell r="A32">
            <v>161</v>
          </cell>
          <cell r="C32" t="str">
            <v>Ingolstadt</v>
          </cell>
          <cell r="E32">
            <v>72.72852009925052</v>
          </cell>
          <cell r="F32">
            <v>64.8520133715458</v>
          </cell>
          <cell r="G32">
            <v>57.52037115739851</v>
          </cell>
          <cell r="H32">
            <v>58.62250671852188</v>
          </cell>
          <cell r="I32">
            <v>43.65164337466618</v>
          </cell>
          <cell r="J32">
            <v>48.67959990065159</v>
          </cell>
          <cell r="K32">
            <v>40.56539605941233</v>
          </cell>
          <cell r="L32">
            <v>67.32171896942918</v>
          </cell>
          <cell r="M32">
            <v>80.33117136389728</v>
          </cell>
          <cell r="N32">
            <v>41.35079393852072</v>
          </cell>
          <cell r="O32">
            <v>20.218030706305342</v>
          </cell>
          <cell r="P32">
            <v>29.998943016991213</v>
          </cell>
          <cell r="Q32">
            <v>286.98765330722176</v>
          </cell>
          <cell r="R32">
            <v>435.67992817448254</v>
          </cell>
          <cell r="S32">
            <v>655.0456137049878</v>
          </cell>
          <cell r="T32">
            <v>1273.9454715627903</v>
          </cell>
          <cell r="U32" t="str">
            <v>-</v>
          </cell>
          <cell r="V32">
            <v>400.3347236787437</v>
          </cell>
          <cell r="W32">
            <v>98.67848438060913</v>
          </cell>
          <cell r="X32">
            <v>95.24849173375827</v>
          </cell>
          <cell r="Y32">
            <v>84.36806889931209</v>
          </cell>
          <cell r="Z32">
            <v>90.06025318235291</v>
          </cell>
          <cell r="AA32">
            <v>85.83794572794243</v>
          </cell>
          <cell r="AC32">
            <v>161</v>
          </cell>
        </row>
        <row r="33">
          <cell r="A33">
            <v>162</v>
          </cell>
          <cell r="C33" t="str">
            <v>München</v>
          </cell>
          <cell r="E33">
            <v>62.741175445995424</v>
          </cell>
          <cell r="F33">
            <v>53.23053257536478</v>
          </cell>
          <cell r="G33">
            <v>51.262154775473554</v>
          </cell>
          <cell r="H33">
            <v>47.60145656653506</v>
          </cell>
          <cell r="I33">
            <v>41.774231921172564</v>
          </cell>
          <cell r="J33">
            <v>44.96101935268514</v>
          </cell>
          <cell r="K33" t="str">
            <v>-</v>
          </cell>
          <cell r="L33">
            <v>62.42831683411146</v>
          </cell>
          <cell r="M33">
            <v>71.54434688173751</v>
          </cell>
          <cell r="N33">
            <v>39.446481059773056</v>
          </cell>
          <cell r="O33">
            <v>22.88089328713581</v>
          </cell>
          <cell r="P33">
            <v>35.00223093433622</v>
          </cell>
          <cell r="Q33">
            <v>240.08567110958435</v>
          </cell>
          <cell r="R33">
            <v>349.690468666361</v>
          </cell>
          <cell r="S33">
            <v>660.2655084391994</v>
          </cell>
          <cell r="T33">
            <v>1531.1844610129692</v>
          </cell>
          <cell r="U33">
            <v>28.73487333555355</v>
          </cell>
          <cell r="V33">
            <v>437.033998564372</v>
          </cell>
          <cell r="W33">
            <v>92.57362885604813</v>
          </cell>
          <cell r="X33" t="str">
            <v>-</v>
          </cell>
          <cell r="Y33">
            <v>89.71037194789457</v>
          </cell>
          <cell r="Z33">
            <v>83.38912331699345</v>
          </cell>
          <cell r="AA33">
            <v>95.71132446190764</v>
          </cell>
          <cell r="AC33">
            <v>162</v>
          </cell>
        </row>
        <row r="34">
          <cell r="A34">
            <v>163</v>
          </cell>
          <cell r="C34" t="str">
            <v>Rosenheim</v>
          </cell>
          <cell r="E34">
            <v>56.33899444308138</v>
          </cell>
          <cell r="F34">
            <v>50.32516237631952</v>
          </cell>
          <cell r="G34">
            <v>41.598732421030604</v>
          </cell>
          <cell r="H34">
            <v>54.68305256805899</v>
          </cell>
          <cell r="I34">
            <v>38.39467126933004</v>
          </cell>
          <cell r="J34">
            <v>43.10172907870193</v>
          </cell>
          <cell r="K34">
            <v>38.75188423557977</v>
          </cell>
          <cell r="L34">
            <v>50.617833811600875</v>
          </cell>
          <cell r="M34">
            <v>80.3311713638973</v>
          </cell>
          <cell r="N34">
            <v>32.86299939324541</v>
          </cell>
          <cell r="O34" t="str">
            <v>-</v>
          </cell>
          <cell r="P34" t="str">
            <v>-</v>
          </cell>
          <cell r="Q34">
            <v>229.59012264577737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>
            <v>440.3681960466181</v>
          </cell>
          <cell r="W34">
            <v>95.07561882513048</v>
          </cell>
          <cell r="X34" t="str">
            <v>-</v>
          </cell>
          <cell r="Y34">
            <v>94.34708780138126</v>
          </cell>
          <cell r="Z34">
            <v>92.06159214196077</v>
          </cell>
          <cell r="AA34">
            <v>93.69634921007798</v>
          </cell>
          <cell r="AC34">
            <v>163</v>
          </cell>
        </row>
        <row r="36">
          <cell r="C36" t="str">
            <v>Landkreise</v>
          </cell>
        </row>
        <row r="37">
          <cell r="A37">
            <v>171</v>
          </cell>
          <cell r="C37" t="str">
            <v>Altötting</v>
          </cell>
          <cell r="E37">
            <v>66.66250560636013</v>
          </cell>
          <cell r="F37">
            <v>56.92099478489363</v>
          </cell>
          <cell r="G37">
            <v>47.949399795519646</v>
          </cell>
          <cell r="H37">
            <v>53.44273715727332</v>
          </cell>
          <cell r="I37">
            <v>47.66971898986012</v>
          </cell>
          <cell r="J37">
            <v>46.83649461979252</v>
          </cell>
          <cell r="K37">
            <v>42.67633125449689</v>
          </cell>
          <cell r="L37">
            <v>56.402683393010925</v>
          </cell>
          <cell r="M37">
            <v>89.24591943450726</v>
          </cell>
          <cell r="N37">
            <v>37.88775646378896</v>
          </cell>
          <cell r="O37">
            <v>23.768514147412628</v>
          </cell>
          <cell r="P37">
            <v>35.265984328769946</v>
          </cell>
          <cell r="Q37">
            <v>315.53573299658933</v>
          </cell>
          <cell r="R37">
            <v>359.52093754014294</v>
          </cell>
          <cell r="S37">
            <v>598.0077217807789</v>
          </cell>
          <cell r="T37">
            <v>1314.521859779634</v>
          </cell>
          <cell r="U37">
            <v>26.654072162978988</v>
          </cell>
          <cell r="V37">
            <v>469.4439285757358</v>
          </cell>
          <cell r="W37">
            <v>88.58135613052639</v>
          </cell>
          <cell r="X37">
            <v>98.07066926661037</v>
          </cell>
          <cell r="Y37">
            <v>80.90498648081149</v>
          </cell>
          <cell r="Z37">
            <v>85.56010264545138</v>
          </cell>
          <cell r="AA37">
            <v>87.43983103849338</v>
          </cell>
          <cell r="AC37">
            <v>171</v>
          </cell>
        </row>
        <row r="38">
          <cell r="A38">
            <v>172</v>
          </cell>
          <cell r="C38" t="str">
            <v>Berchtesgadener Land</v>
          </cell>
          <cell r="E38">
            <v>59.785997854894745</v>
          </cell>
          <cell r="F38">
            <v>46.69344962751296</v>
          </cell>
          <cell r="G38">
            <v>41.41466723332693</v>
          </cell>
          <cell r="H38">
            <v>51.55304440501912</v>
          </cell>
          <cell r="I38">
            <v>40.835408318236105</v>
          </cell>
          <cell r="J38">
            <v>45.464741604697046</v>
          </cell>
          <cell r="K38">
            <v>38.46554026339568</v>
          </cell>
          <cell r="L38">
            <v>56.94862900469536</v>
          </cell>
          <cell r="M38">
            <v>87.41670836612079</v>
          </cell>
          <cell r="N38">
            <v>31.230731211461705</v>
          </cell>
          <cell r="O38" t="str">
            <v>-</v>
          </cell>
          <cell r="P38" t="str">
            <v>-</v>
          </cell>
          <cell r="Q38">
            <v>230.50848313636055</v>
          </cell>
          <cell r="R38">
            <v>366.8883605679853</v>
          </cell>
          <cell r="S38" t="str">
            <v>-</v>
          </cell>
          <cell r="T38">
            <v>1008.5401649872091</v>
          </cell>
          <cell r="U38">
            <v>23.186070208688044</v>
          </cell>
          <cell r="V38">
            <v>507.1149381661616</v>
          </cell>
          <cell r="W38">
            <v>102.99636251789816</v>
          </cell>
          <cell r="X38">
            <v>98.77621364982339</v>
          </cell>
          <cell r="Y38">
            <v>97.26357980080186</v>
          </cell>
          <cell r="Z38">
            <v>99.42700863892891</v>
          </cell>
          <cell r="AA38">
            <v>100.8290857768005</v>
          </cell>
          <cell r="AC38">
            <v>172</v>
          </cell>
        </row>
        <row r="39">
          <cell r="A39">
            <v>173</v>
          </cell>
          <cell r="C39" t="str">
            <v>Bad Tölz-Wolfratshausen</v>
          </cell>
          <cell r="E39">
            <v>46.50527904937991</v>
          </cell>
          <cell r="F39">
            <v>42.12786788615614</v>
          </cell>
          <cell r="G39">
            <v>40.310276107104876</v>
          </cell>
          <cell r="H39">
            <v>40.23847264442077</v>
          </cell>
          <cell r="I39">
            <v>36.31017102353436</v>
          </cell>
          <cell r="J39">
            <v>33.8728882642034</v>
          </cell>
          <cell r="K39">
            <v>37.41561236538737</v>
          </cell>
          <cell r="L39">
            <v>40.55905787655954</v>
          </cell>
          <cell r="M39">
            <v>84.44814389629703</v>
          </cell>
          <cell r="N39">
            <v>32.21009212053193</v>
          </cell>
          <cell r="O39" t="str">
            <v>-</v>
          </cell>
          <cell r="P39">
            <v>28.59899234286496</v>
          </cell>
          <cell r="Q39">
            <v>231.08245844297497</v>
          </cell>
          <cell r="R39">
            <v>343.9578380324862</v>
          </cell>
          <cell r="S39" t="str">
            <v>-</v>
          </cell>
          <cell r="T39" t="str">
            <v>-</v>
          </cell>
          <cell r="U39" t="str">
            <v>-</v>
          </cell>
          <cell r="V39">
            <v>414.52292795847836</v>
          </cell>
          <cell r="W39">
            <v>118.69440413326816</v>
          </cell>
          <cell r="X39">
            <v>99.88492625201529</v>
          </cell>
          <cell r="Y39">
            <v>118.12688029846584</v>
          </cell>
          <cell r="Z39">
            <v>100.74464060106791</v>
          </cell>
          <cell r="AA39">
            <v>99.33794080852208</v>
          </cell>
          <cell r="AC39">
            <v>173</v>
          </cell>
        </row>
        <row r="40">
          <cell r="A40">
            <v>174</v>
          </cell>
          <cell r="C40" t="str">
            <v>Dachau</v>
          </cell>
          <cell r="E40">
            <v>70.57718275743248</v>
          </cell>
          <cell r="F40">
            <v>64.0166499512827</v>
          </cell>
          <cell r="G40">
            <v>56.97975263304899</v>
          </cell>
          <cell r="H40">
            <v>55.72021116443909</v>
          </cell>
          <cell r="I40">
            <v>49.48343318490444</v>
          </cell>
          <cell r="J40">
            <v>49.37200329116147</v>
          </cell>
          <cell r="K40">
            <v>40.660844050140355</v>
          </cell>
          <cell r="L40">
            <v>68.49790544417479</v>
          </cell>
          <cell r="M40">
            <v>96.79272735585268</v>
          </cell>
          <cell r="N40">
            <v>38.7277391316488</v>
          </cell>
          <cell r="O40">
            <v>29.587362009227334</v>
          </cell>
          <cell r="P40">
            <v>38.99862592208858</v>
          </cell>
          <cell r="Q40">
            <v>181.60335319525538</v>
          </cell>
          <cell r="R40">
            <v>401.57924755644785</v>
          </cell>
          <cell r="S40">
            <v>621.6805504900262</v>
          </cell>
          <cell r="T40">
            <v>1186.2670001711076</v>
          </cell>
          <cell r="U40">
            <v>23.681499059301032</v>
          </cell>
          <cell r="V40">
            <v>472.63254731784025</v>
          </cell>
          <cell r="W40">
            <v>98.78787940967685</v>
          </cell>
          <cell r="X40" t="str">
            <v>-</v>
          </cell>
          <cell r="Y40">
            <v>86.03248828042355</v>
          </cell>
          <cell r="Z40">
            <v>88.10941111760582</v>
          </cell>
          <cell r="AA40">
            <v>91.41237621403056</v>
          </cell>
          <cell r="AC40">
            <v>174</v>
          </cell>
        </row>
        <row r="41">
          <cell r="A41">
            <v>175</v>
          </cell>
          <cell r="C41" t="str">
            <v>Ebersberg</v>
          </cell>
          <cell r="E41">
            <v>65.38092281882568</v>
          </cell>
          <cell r="F41">
            <v>54.98301384977148</v>
          </cell>
          <cell r="G41">
            <v>45.662982943329716</v>
          </cell>
          <cell r="H41">
            <v>56.15433780721983</v>
          </cell>
          <cell r="I41">
            <v>47.346798365430985</v>
          </cell>
          <cell r="J41">
            <v>49.623586132987484</v>
          </cell>
          <cell r="K41">
            <v>47.723995364014506</v>
          </cell>
          <cell r="L41">
            <v>57.16162634112871</v>
          </cell>
          <cell r="M41">
            <v>82.18558130650995</v>
          </cell>
          <cell r="N41">
            <v>34.88981428304194</v>
          </cell>
          <cell r="O41">
            <v>22.486395127012777</v>
          </cell>
          <cell r="P41">
            <v>30.220697933064095</v>
          </cell>
          <cell r="Q41">
            <v>321.92528066636186</v>
          </cell>
          <cell r="R41">
            <v>447.3675140604799</v>
          </cell>
          <cell r="S41">
            <v>650.7468768650489</v>
          </cell>
          <cell r="T41">
            <v>1020.7896406753129</v>
          </cell>
          <cell r="U41">
            <v>31.707446439231507</v>
          </cell>
          <cell r="V41">
            <v>457.98960982405174</v>
          </cell>
          <cell r="W41">
            <v>92.54198119901392</v>
          </cell>
          <cell r="X41">
            <v>96.86116460967375</v>
          </cell>
          <cell r="Y41">
            <v>104.0881538506522</v>
          </cell>
          <cell r="Z41">
            <v>84.30413825098404</v>
          </cell>
          <cell r="AA41">
            <v>93.09242384853943</v>
          </cell>
          <cell r="AC41">
            <v>175</v>
          </cell>
        </row>
        <row r="42">
          <cell r="A42">
            <v>176</v>
          </cell>
          <cell r="C42" t="str">
            <v>Eichstätt</v>
          </cell>
          <cell r="E42">
            <v>71.7713591030261</v>
          </cell>
          <cell r="F42">
            <v>60.114104210767216</v>
          </cell>
          <cell r="G42">
            <v>58.24979109167637</v>
          </cell>
          <cell r="H42">
            <v>57.76123902123545</v>
          </cell>
          <cell r="I42">
            <v>42.06730647189898</v>
          </cell>
          <cell r="J42">
            <v>47.20768174108417</v>
          </cell>
          <cell r="K42">
            <v>40.57053101815707</v>
          </cell>
          <cell r="L42">
            <v>64.53308107432596</v>
          </cell>
          <cell r="M42">
            <v>88.31635168949819</v>
          </cell>
          <cell r="N42">
            <v>38.474779421491355</v>
          </cell>
          <cell r="O42">
            <v>19.72490800615156</v>
          </cell>
          <cell r="P42">
            <v>33.1967436159549</v>
          </cell>
          <cell r="Q42">
            <v>280.65082645970926</v>
          </cell>
          <cell r="R42">
            <v>403.45273144467797</v>
          </cell>
          <cell r="S42">
            <v>686.6448160656887</v>
          </cell>
          <cell r="T42">
            <v>1273.9464318540802</v>
          </cell>
          <cell r="U42" t="str">
            <v>-</v>
          </cell>
          <cell r="V42">
            <v>509.4516371341795</v>
          </cell>
          <cell r="W42">
            <v>98.69585571583646</v>
          </cell>
          <cell r="X42">
            <v>95.02220766472756</v>
          </cell>
          <cell r="Y42">
            <v>84.40281944639389</v>
          </cell>
          <cell r="Z42">
            <v>96.7112183371987</v>
          </cell>
          <cell r="AA42">
            <v>85.61673627300259</v>
          </cell>
          <cell r="AC42">
            <v>176</v>
          </cell>
        </row>
        <row r="43">
          <cell r="A43">
            <v>177</v>
          </cell>
          <cell r="C43" t="str">
            <v>Erding</v>
          </cell>
          <cell r="E43">
            <v>69.35404845679264</v>
          </cell>
          <cell r="F43">
            <v>57.59056916839464</v>
          </cell>
          <cell r="G43">
            <v>51.11280015657176</v>
          </cell>
          <cell r="H43">
            <v>54.68117014912409</v>
          </cell>
          <cell r="I43">
            <v>45.31159712747898</v>
          </cell>
          <cell r="J43">
            <v>48.971300306721645</v>
          </cell>
          <cell r="K43">
            <v>43.8534666061456</v>
          </cell>
          <cell r="L43">
            <v>58.12035529957167</v>
          </cell>
          <cell r="M43">
            <v>91.65272928624283</v>
          </cell>
          <cell r="N43">
            <v>38.3748651714414</v>
          </cell>
          <cell r="O43">
            <v>19.922157086213073</v>
          </cell>
          <cell r="P43">
            <v>38.690959443627754</v>
          </cell>
          <cell r="Q43">
            <v>229.5901226457774</v>
          </cell>
          <cell r="R43">
            <v>399.2613110115806</v>
          </cell>
          <cell r="S43">
            <v>581.1441297559992</v>
          </cell>
          <cell r="T43">
            <v>1283.5153744441216</v>
          </cell>
          <cell r="U43">
            <v>24.375099450159222</v>
          </cell>
          <cell r="V43">
            <v>496.58678129519683</v>
          </cell>
          <cell r="W43">
            <v>106.09078886901926</v>
          </cell>
          <cell r="X43">
            <v>99.07858981405754</v>
          </cell>
          <cell r="Y43">
            <v>86.12327482840514</v>
          </cell>
          <cell r="Z43">
            <v>92.52095224254084</v>
          </cell>
          <cell r="AA43">
            <v>90.84039749833136</v>
          </cell>
          <cell r="AC43">
            <v>177</v>
          </cell>
        </row>
        <row r="44">
          <cell r="A44">
            <v>178</v>
          </cell>
          <cell r="C44" t="str">
            <v>Freising</v>
          </cell>
          <cell r="E44">
            <v>65.88768653861091</v>
          </cell>
          <cell r="F44">
            <v>52.907357990983314</v>
          </cell>
          <cell r="G44">
            <v>46.68102165997306</v>
          </cell>
          <cell r="H44">
            <v>54.311760315538514</v>
          </cell>
          <cell r="I44">
            <v>43.725573754434905</v>
          </cell>
          <cell r="J44">
            <v>47.68772196616794</v>
          </cell>
          <cell r="K44">
            <v>41.8062199388767</v>
          </cell>
          <cell r="L44">
            <v>60.44106340367764</v>
          </cell>
          <cell r="M44">
            <v>84.56384371271093</v>
          </cell>
          <cell r="N44">
            <v>36.96020177003952</v>
          </cell>
          <cell r="O44">
            <v>21.302900646643682</v>
          </cell>
          <cell r="P44">
            <v>35.13892363993841</v>
          </cell>
          <cell r="Q44">
            <v>252.54913491035515</v>
          </cell>
          <cell r="R44">
            <v>304.51733927142783</v>
          </cell>
          <cell r="S44">
            <v>697.2127142928472</v>
          </cell>
          <cell r="T44">
            <v>1407.9241119014252</v>
          </cell>
          <cell r="U44">
            <v>24.96961407089481</v>
          </cell>
          <cell r="V44">
            <v>457.1653594695156</v>
          </cell>
          <cell r="W44">
            <v>86.02359663113975</v>
          </cell>
          <cell r="X44">
            <v>80.6336437957742</v>
          </cell>
          <cell r="Y44">
            <v>93.20794702857599</v>
          </cell>
          <cell r="Z44">
            <v>92.8878532381719</v>
          </cell>
          <cell r="AA44">
            <v>87.83298291378739</v>
          </cell>
          <cell r="AC44">
            <v>178</v>
          </cell>
        </row>
        <row r="45">
          <cell r="A45">
            <v>179</v>
          </cell>
          <cell r="C45" t="str">
            <v>Fürstenfeldbruck</v>
          </cell>
          <cell r="E45">
            <v>71.21269705294111</v>
          </cell>
          <cell r="F45">
            <v>65.53693414439631</v>
          </cell>
          <cell r="G45">
            <v>45.3971179169984</v>
          </cell>
          <cell r="H45">
            <v>58.060992985314144</v>
          </cell>
          <cell r="I45">
            <v>43.79141358511568</v>
          </cell>
          <cell r="J45">
            <v>45.848436402447405</v>
          </cell>
          <cell r="K45">
            <v>40.94718802232444</v>
          </cell>
          <cell r="L45">
            <v>57.32036539198301</v>
          </cell>
          <cell r="M45">
            <v>88.75671208147196</v>
          </cell>
          <cell r="N45">
            <v>38.70684601904333</v>
          </cell>
          <cell r="O45">
            <v>20.80977794648989</v>
          </cell>
          <cell r="P45">
            <v>31.811941134960815</v>
          </cell>
          <cell r="Q45">
            <v>246.70444453053605</v>
          </cell>
          <cell r="R45">
            <v>445.8514317255709</v>
          </cell>
          <cell r="S45">
            <v>634.2487495686835</v>
          </cell>
          <cell r="T45">
            <v>1492.9048494876452</v>
          </cell>
          <cell r="U45">
            <v>25.663214461752997</v>
          </cell>
          <cell r="V45">
            <v>494.94645440555615</v>
          </cell>
          <cell r="W45">
            <v>94.58139544544983</v>
          </cell>
          <cell r="X45">
            <v>90.71284927024598</v>
          </cell>
          <cell r="Y45">
            <v>84.21614122169312</v>
          </cell>
          <cell r="Z45">
            <v>88.4698330301547</v>
          </cell>
          <cell r="AA45">
            <v>89.67539380910627</v>
          </cell>
          <cell r="AC45">
            <v>179</v>
          </cell>
        </row>
        <row r="46">
          <cell r="A46">
            <v>180</v>
          </cell>
          <cell r="C46" t="str">
            <v>Garmisch-Partenkirchen</v>
          </cell>
          <cell r="E46">
            <v>55.10978001886869</v>
          </cell>
          <cell r="F46" t="str">
            <v>-</v>
          </cell>
          <cell r="G46" t="str">
            <v>-</v>
          </cell>
          <cell r="H46">
            <v>48.86770220919166</v>
          </cell>
          <cell r="I46">
            <v>36.798804737352995</v>
          </cell>
          <cell r="J46">
            <v>40.36350158429026</v>
          </cell>
          <cell r="K46">
            <v>37.89285231902752</v>
          </cell>
          <cell r="L46" t="str">
            <v>-</v>
          </cell>
          <cell r="M46" t="str">
            <v>-</v>
          </cell>
          <cell r="N46">
            <v>31.01309545389054</v>
          </cell>
          <cell r="O46" t="str">
            <v>-</v>
          </cell>
          <cell r="P46" t="str">
            <v>-</v>
          </cell>
          <cell r="Q46" t="str">
            <v>-</v>
          </cell>
          <cell r="R46">
            <v>288.12201565854593</v>
          </cell>
          <cell r="S46" t="str">
            <v>-</v>
          </cell>
          <cell r="T46" t="str">
            <v>-</v>
          </cell>
          <cell r="U46" t="str">
            <v>-</v>
          </cell>
          <cell r="V46">
            <v>451.57756830962296</v>
          </cell>
          <cell r="W46">
            <v>100.68007635587503</v>
          </cell>
          <cell r="X46" t="str">
            <v>-</v>
          </cell>
          <cell r="Y46">
            <v>97.06863841103649</v>
          </cell>
          <cell r="Z46">
            <v>111.02627147277384</v>
          </cell>
          <cell r="AA46">
            <v>87.00468206793528</v>
          </cell>
          <cell r="AC46">
            <v>180</v>
          </cell>
        </row>
        <row r="47">
          <cell r="A47">
            <v>181</v>
          </cell>
          <cell r="C47" t="str">
            <v>Landsberg a.Lech</v>
          </cell>
          <cell r="E47">
            <v>70.13398011450357</v>
          </cell>
          <cell r="F47">
            <v>61.71683759135998</v>
          </cell>
          <cell r="G47">
            <v>52.91106053961173</v>
          </cell>
          <cell r="H47">
            <v>56.19310627426838</v>
          </cell>
          <cell r="I47">
            <v>44.86250801677451</v>
          </cell>
          <cell r="J47">
            <v>51.933395212606605</v>
          </cell>
          <cell r="K47">
            <v>41.69962934130157</v>
          </cell>
          <cell r="L47">
            <v>63.91427503850227</v>
          </cell>
          <cell r="M47">
            <v>87.30931685570741</v>
          </cell>
          <cell r="N47">
            <v>38.278879977891556</v>
          </cell>
          <cell r="O47">
            <v>22.38777058698202</v>
          </cell>
          <cell r="P47">
            <v>32.494815839072295</v>
          </cell>
          <cell r="Q47">
            <v>149.23357971975534</v>
          </cell>
          <cell r="R47">
            <v>396.90167689768526</v>
          </cell>
          <cell r="S47">
            <v>650.3142105221993</v>
          </cell>
          <cell r="T47">
            <v>1151.614155719726</v>
          </cell>
          <cell r="U47">
            <v>26.45590062273379</v>
          </cell>
          <cell r="V47">
            <v>461.7487700663439</v>
          </cell>
          <cell r="W47">
            <v>92.59257494313775</v>
          </cell>
          <cell r="X47">
            <v>99.02228713155313</v>
          </cell>
          <cell r="Y47">
            <v>93.94267543446747</v>
          </cell>
          <cell r="Z47">
            <v>90.56860307828408</v>
          </cell>
          <cell r="AA47">
            <v>97.51029607268279</v>
          </cell>
          <cell r="AC47">
            <v>181</v>
          </cell>
        </row>
        <row r="48">
          <cell r="A48">
            <v>182</v>
          </cell>
          <cell r="C48" t="str">
            <v>Miesbach</v>
          </cell>
          <cell r="E48">
            <v>57.0941581340927</v>
          </cell>
          <cell r="F48">
            <v>46.69344962751296</v>
          </cell>
          <cell r="G48">
            <v>39.66604795014202</v>
          </cell>
          <cell r="H48">
            <v>47.74490923193406</v>
          </cell>
          <cell r="I48">
            <v>42.99452186149915</v>
          </cell>
          <cell r="J48">
            <v>47.643141720803804</v>
          </cell>
          <cell r="K48">
            <v>42.95159582761304</v>
          </cell>
          <cell r="L48">
            <v>48.2263318090918</v>
          </cell>
          <cell r="M48">
            <v>89.36842814233573</v>
          </cell>
          <cell r="N48">
            <v>40.262615150664914</v>
          </cell>
          <cell r="O48" t="str">
            <v>-</v>
          </cell>
          <cell r="P48">
            <v>29.998943016991213</v>
          </cell>
          <cell r="Q48" t="str">
            <v>-</v>
          </cell>
          <cell r="R48">
            <v>452.87782007610684</v>
          </cell>
          <cell r="S48" t="str">
            <v>-</v>
          </cell>
          <cell r="T48">
            <v>1403.585755928555</v>
          </cell>
          <cell r="U48">
            <v>23.285155978810636</v>
          </cell>
          <cell r="V48">
            <v>485.4643431441714</v>
          </cell>
          <cell r="W48">
            <v>94.6967039579548</v>
          </cell>
          <cell r="X48" t="str">
            <v>-</v>
          </cell>
          <cell r="Y48">
            <v>84.6706614043672</v>
          </cell>
          <cell r="Z48">
            <v>88.85358534895434</v>
          </cell>
          <cell r="AA48">
            <v>104.63657690657287</v>
          </cell>
          <cell r="AC48">
            <v>182</v>
          </cell>
        </row>
        <row r="49">
          <cell r="A49">
            <v>183</v>
          </cell>
          <cell r="C49" t="str">
            <v>Mühldorf a.Inn</v>
          </cell>
          <cell r="E49">
            <v>64.87229624172082</v>
          </cell>
          <cell r="F49">
            <v>56.713485688890344</v>
          </cell>
          <cell r="G49">
            <v>50.35746896490546</v>
          </cell>
          <cell r="H49">
            <v>56.178719889553655</v>
          </cell>
          <cell r="I49">
            <v>47.68546955108395</v>
          </cell>
          <cell r="J49">
            <v>47.45833747342904</v>
          </cell>
          <cell r="K49">
            <v>46.35466362165179</v>
          </cell>
          <cell r="L49">
            <v>56.24269234706906</v>
          </cell>
          <cell r="M49">
            <v>91.44682085698821</v>
          </cell>
          <cell r="N49">
            <v>38.9469208154567</v>
          </cell>
          <cell r="O49">
            <v>20.11940616627459</v>
          </cell>
          <cell r="P49">
            <v>29.19938828965618</v>
          </cell>
          <cell r="Q49">
            <v>304.66609275094663</v>
          </cell>
          <cell r="R49">
            <v>359.80687566731643</v>
          </cell>
          <cell r="S49">
            <v>630.1444307660158</v>
          </cell>
          <cell r="T49">
            <v>1463.9399434334828</v>
          </cell>
          <cell r="U49">
            <v>29.824816806902138</v>
          </cell>
          <cell r="V49">
            <v>507.5823567879051</v>
          </cell>
          <cell r="W49">
            <v>91.15473036161333</v>
          </cell>
          <cell r="X49">
            <v>98.57462954033394</v>
          </cell>
          <cell r="Y49">
            <v>85.13478069901524</v>
          </cell>
          <cell r="Z49">
            <v>86.66306404942901</v>
          </cell>
          <cell r="AA49">
            <v>93.09010257555036</v>
          </cell>
          <cell r="AC49">
            <v>183</v>
          </cell>
        </row>
        <row r="50">
          <cell r="A50">
            <v>184</v>
          </cell>
          <cell r="C50" t="str">
            <v>München</v>
          </cell>
          <cell r="E50">
            <v>57.26594767323736</v>
          </cell>
          <cell r="F50">
            <v>42.93399344356675</v>
          </cell>
          <cell r="G50">
            <v>57.92358552857344</v>
          </cell>
          <cell r="H50">
            <v>50.66767640985424</v>
          </cell>
          <cell r="I50">
            <v>44.78146736937278</v>
          </cell>
          <cell r="J50">
            <v>45.1945631076307</v>
          </cell>
          <cell r="K50">
            <v>44.0969717163494</v>
          </cell>
          <cell r="L50">
            <v>58.232636022844574</v>
          </cell>
          <cell r="M50">
            <v>77.89371083911306</v>
          </cell>
          <cell r="N50">
            <v>36.391351372626595</v>
          </cell>
          <cell r="O50">
            <v>22.880893287135805</v>
          </cell>
          <cell r="P50">
            <v>36.105403254590364</v>
          </cell>
          <cell r="Q50">
            <v>173.24072080510732</v>
          </cell>
          <cell r="R50">
            <v>425.79741620680034</v>
          </cell>
          <cell r="S50">
            <v>599.022216176829</v>
          </cell>
          <cell r="T50">
            <v>1547.5170952637743</v>
          </cell>
          <cell r="U50">
            <v>26.95132947334678</v>
          </cell>
          <cell r="V50">
            <v>400.0344726359847</v>
          </cell>
          <cell r="W50">
            <v>110.1713691410522</v>
          </cell>
          <cell r="X50">
            <v>99.280173923547</v>
          </cell>
          <cell r="Y50">
            <v>105.66793101343221</v>
          </cell>
          <cell r="Z50">
            <v>90.27887635209785</v>
          </cell>
          <cell r="AA50">
            <v>88.65891108050391</v>
          </cell>
          <cell r="AC50">
            <v>184</v>
          </cell>
        </row>
        <row r="51">
          <cell r="A51">
            <v>185</v>
          </cell>
          <cell r="C51" t="str">
            <v>Neuburg-Schrobenhausen</v>
          </cell>
          <cell r="E51">
            <v>67.0935879016719</v>
          </cell>
          <cell r="F51">
            <v>59.358925994846686</v>
          </cell>
          <cell r="G51">
            <v>41.26145839698639</v>
          </cell>
          <cell r="H51">
            <v>54.30483917134282</v>
          </cell>
          <cell r="I51">
            <v>42.507295609279204</v>
          </cell>
          <cell r="J51">
            <v>48.50893293336659</v>
          </cell>
          <cell r="K51">
            <v>41.1380840037805</v>
          </cell>
          <cell r="L51">
            <v>56.36260906216861</v>
          </cell>
          <cell r="M51">
            <v>80.7845531898165</v>
          </cell>
          <cell r="N51">
            <v>37.1730894140209</v>
          </cell>
          <cell r="O51">
            <v>24.261636847566418</v>
          </cell>
          <cell r="P51">
            <v>32.53849548211247</v>
          </cell>
          <cell r="Q51">
            <v>200.36591578240657</v>
          </cell>
          <cell r="R51">
            <v>351.6755244261923</v>
          </cell>
          <cell r="S51">
            <v>639.598613361698</v>
          </cell>
          <cell r="T51">
            <v>1193.7888305492688</v>
          </cell>
          <cell r="U51">
            <v>28.04127294469537</v>
          </cell>
          <cell r="V51">
            <v>473.04530937885875</v>
          </cell>
          <cell r="W51">
            <v>96.84045044991655</v>
          </cell>
          <cell r="X51">
            <v>99.85270022090644</v>
          </cell>
          <cell r="Y51">
            <v>91.63246364830407</v>
          </cell>
          <cell r="Z51">
            <v>90.21889229538898</v>
          </cell>
          <cell r="AA51">
            <v>93.0263533845902</v>
          </cell>
          <cell r="AC51">
            <v>185</v>
          </cell>
        </row>
        <row r="52">
          <cell r="A52">
            <v>186</v>
          </cell>
          <cell r="C52" t="str">
            <v>Pfaffenhofen a.d.Ilm</v>
          </cell>
          <cell r="E52">
            <v>67.38540304090088</v>
          </cell>
          <cell r="F52">
            <v>56.1698942780114</v>
          </cell>
          <cell r="G52">
            <v>47.66716400638495</v>
          </cell>
          <cell r="H52">
            <v>54.113803370153924</v>
          </cell>
          <cell r="I52">
            <v>40.5836077279133</v>
          </cell>
          <cell r="J52">
            <v>45.45143449980124</v>
          </cell>
          <cell r="K52">
            <v>35.93632098193156</v>
          </cell>
          <cell r="L52">
            <v>57.808327954516436</v>
          </cell>
          <cell r="M52">
            <v>88.93978379074086</v>
          </cell>
          <cell r="N52">
            <v>38.955108054102176</v>
          </cell>
          <cell r="O52">
            <v>24.294715885837597</v>
          </cell>
          <cell r="P52">
            <v>31.418500843416158</v>
          </cell>
          <cell r="Q52">
            <v>252.85428633918815</v>
          </cell>
          <cell r="R52">
            <v>397.68781863862995</v>
          </cell>
          <cell r="S52">
            <v>674.8742044753184</v>
          </cell>
          <cell r="T52">
            <v>911.9132063238346</v>
          </cell>
          <cell r="U52">
            <v>29.329387956289143</v>
          </cell>
          <cell r="V52">
            <v>458.71814666342317</v>
          </cell>
          <cell r="W52">
            <v>88.74851065028521</v>
          </cell>
          <cell r="X52">
            <v>84.45368912520655</v>
          </cell>
          <cell r="Y52">
            <v>92.10029467758415</v>
          </cell>
          <cell r="Z52">
            <v>101.79511186335061</v>
          </cell>
          <cell r="AA52">
            <v>102.58477373318043</v>
          </cell>
          <cell r="AC52">
            <v>186</v>
          </cell>
        </row>
        <row r="53">
          <cell r="A53">
            <v>187</v>
          </cell>
          <cell r="C53" t="str">
            <v>Rosenheim</v>
          </cell>
          <cell r="E53">
            <v>59.925068244061194</v>
          </cell>
          <cell r="F53">
            <v>47.01105593102887</v>
          </cell>
          <cell r="G53">
            <v>39.89557502155563</v>
          </cell>
          <cell r="H53">
            <v>50.02468734536247</v>
          </cell>
          <cell r="I53">
            <v>42.88618886973435</v>
          </cell>
          <cell r="J53">
            <v>46.29066002226826</v>
          </cell>
          <cell r="K53">
            <v>45.40753334788948</v>
          </cell>
          <cell r="L53">
            <v>48.30537880057174</v>
          </cell>
          <cell r="M53">
            <v>87.0123191612345</v>
          </cell>
          <cell r="N53">
            <v>32.16982305372837</v>
          </cell>
          <cell r="O53">
            <v>22.585019667043532</v>
          </cell>
          <cell r="P53">
            <v>30.998907784224254</v>
          </cell>
          <cell r="Q53">
            <v>213.05963381528144</v>
          </cell>
          <cell r="R53">
            <v>280.66959583450875</v>
          </cell>
          <cell r="S53" t="str">
            <v>-</v>
          </cell>
          <cell r="T53">
            <v>1348.446948980313</v>
          </cell>
          <cell r="U53">
            <v>24.57327099040442</v>
          </cell>
          <cell r="V53">
            <v>505.9170644814309</v>
          </cell>
          <cell r="W53">
            <v>101.36850336711511</v>
          </cell>
          <cell r="X53">
            <v>99.48175803303641</v>
          </cell>
          <cell r="Y53">
            <v>94.32119174105308</v>
          </cell>
          <cell r="Z53">
            <v>91.41696059623816</v>
          </cell>
          <cell r="AA53">
            <v>99.86680653037767</v>
          </cell>
          <cell r="AC53">
            <v>187</v>
          </cell>
        </row>
        <row r="54">
          <cell r="A54">
            <v>188</v>
          </cell>
          <cell r="C54" t="str">
            <v>Starnberg</v>
          </cell>
          <cell r="E54">
            <v>61.198359665455946</v>
          </cell>
          <cell r="F54">
            <v>51.881610697236624</v>
          </cell>
          <cell r="G54">
            <v>49.512976023632994</v>
          </cell>
          <cell r="H54">
            <v>53.910452945799015</v>
          </cell>
          <cell r="I54">
            <v>38.73373883822736</v>
          </cell>
          <cell r="J54">
            <v>43.59148291465299</v>
          </cell>
          <cell r="K54">
            <v>45.05145162362969</v>
          </cell>
          <cell r="L54">
            <v>61.205540559966465</v>
          </cell>
          <cell r="M54">
            <v>86.59023031003356</v>
          </cell>
          <cell r="N54">
            <v>34.520371105481644</v>
          </cell>
          <cell r="O54">
            <v>21.40152518667444</v>
          </cell>
          <cell r="P54">
            <v>24.99911918082601</v>
          </cell>
          <cell r="Q54">
            <v>207.31988074913704</v>
          </cell>
          <cell r="R54">
            <v>402.0315538411002</v>
          </cell>
          <cell r="S54">
            <v>636.1107014338279</v>
          </cell>
          <cell r="T54">
            <v>1275.09385990855</v>
          </cell>
          <cell r="U54">
            <v>24.96961407089481</v>
          </cell>
          <cell r="V54">
            <v>438.5412951007135</v>
          </cell>
          <cell r="W54">
            <v>91.33729330614429</v>
          </cell>
          <cell r="X54">
            <v>99.28017392354698</v>
          </cell>
          <cell r="Y54">
            <v>114.49357435948929</v>
          </cell>
          <cell r="Z54">
            <v>107.16883511040774</v>
          </cell>
          <cell r="AA54">
            <v>106.65500590517587</v>
          </cell>
          <cell r="AC54">
            <v>188</v>
          </cell>
        </row>
        <row r="55">
          <cell r="A55">
            <v>189</v>
          </cell>
          <cell r="C55" t="str">
            <v>Traunstein</v>
          </cell>
          <cell r="E55">
            <v>64.24415232771963</v>
          </cell>
          <cell r="F55">
            <v>63.191801829234215</v>
          </cell>
          <cell r="G55">
            <v>40.77974326542089</v>
          </cell>
          <cell r="H55">
            <v>46.83218403309885</v>
          </cell>
          <cell r="I55">
            <v>42.47587851426464</v>
          </cell>
          <cell r="J55">
            <v>43.48790624268136</v>
          </cell>
          <cell r="K55">
            <v>44.85593526785668</v>
          </cell>
          <cell r="L55">
            <v>46.699823410783395</v>
          </cell>
          <cell r="M55">
            <v>83.58994986928833</v>
          </cell>
          <cell r="N55">
            <v>38.07771166824239</v>
          </cell>
          <cell r="O55">
            <v>22.28914604695126</v>
          </cell>
          <cell r="P55">
            <v>28.59899234286496</v>
          </cell>
          <cell r="Q55">
            <v>218.45500169745722</v>
          </cell>
          <cell r="R55">
            <v>343.9578380324862</v>
          </cell>
          <cell r="S55">
            <v>639.89768388806</v>
          </cell>
          <cell r="T55">
            <v>1048.0957635633774</v>
          </cell>
          <cell r="U55">
            <v>26.158643312365992</v>
          </cell>
          <cell r="V55">
            <v>461.9235207324792</v>
          </cell>
          <cell r="W55">
            <v>88.09339109783303</v>
          </cell>
          <cell r="X55">
            <v>80.63364379577422</v>
          </cell>
          <cell r="Y55">
            <v>84.93474983581726</v>
          </cell>
          <cell r="Z55">
            <v>87.85943142079128</v>
          </cell>
          <cell r="AA55">
            <v>96.15715228997806</v>
          </cell>
          <cell r="AC55">
            <v>189</v>
          </cell>
        </row>
        <row r="56">
          <cell r="A56">
            <v>190</v>
          </cell>
          <cell r="C56" t="str">
            <v>Weilheim-Schongau</v>
          </cell>
          <cell r="E56">
            <v>56.924339057554285</v>
          </cell>
          <cell r="F56">
            <v>48.59212635244124</v>
          </cell>
          <cell r="G56">
            <v>40.66276283393426</v>
          </cell>
          <cell r="H56">
            <v>47.64830153555021</v>
          </cell>
          <cell r="I56">
            <v>37.06597845055986</v>
          </cell>
          <cell r="J56">
            <v>37.36965134252373</v>
          </cell>
          <cell r="K56">
            <v>34.3424691762327</v>
          </cell>
          <cell r="L56">
            <v>50.1918455907732</v>
          </cell>
          <cell r="M56">
            <v>80.43158532810216</v>
          </cell>
          <cell r="N56">
            <v>32.33991609322423</v>
          </cell>
          <cell r="O56" t="str">
            <v>-</v>
          </cell>
          <cell r="P56">
            <v>29.298967679928083</v>
          </cell>
          <cell r="Q56">
            <v>230.04930289106898</v>
          </cell>
          <cell r="R56">
            <v>300.6638001679344</v>
          </cell>
          <cell r="S56" t="str">
            <v>-</v>
          </cell>
          <cell r="T56" t="str">
            <v>-</v>
          </cell>
          <cell r="U56">
            <v>24.672356760527016</v>
          </cell>
          <cell r="V56">
            <v>515.0015626525558</v>
          </cell>
          <cell r="W56">
            <v>116.45462099167983</v>
          </cell>
          <cell r="X56">
            <v>110.66967610970009</v>
          </cell>
          <cell r="Y56">
            <v>97.44631325551096</v>
          </cell>
          <cell r="Z56">
            <v>98.86149580198676</v>
          </cell>
          <cell r="AA56">
            <v>104.11946593164059</v>
          </cell>
          <cell r="AC56">
            <v>190</v>
          </cell>
        </row>
        <row r="58">
          <cell r="A58">
            <v>1</v>
          </cell>
          <cell r="C58" t="str">
            <v>Oberbayern</v>
          </cell>
          <cell r="E58">
            <v>67.67031285277078</v>
          </cell>
          <cell r="F58">
            <v>58.10812603177319</v>
          </cell>
          <cell r="G58">
            <v>46.55153124562338</v>
          </cell>
          <cell r="H58">
            <v>54.87928145230311</v>
          </cell>
          <cell r="I58">
            <v>44.291505683612066</v>
          </cell>
          <cell r="J58">
            <v>46.87001594261731</v>
          </cell>
          <cell r="K58">
            <v>43.06929881053722</v>
          </cell>
          <cell r="L58">
            <v>58.18663022327976</v>
          </cell>
          <cell r="M58">
            <v>87.7969900506214</v>
          </cell>
          <cell r="N58">
            <v>37.92487446872835</v>
          </cell>
          <cell r="O58">
            <v>22.587222086361365</v>
          </cell>
          <cell r="P58">
            <v>34.037897361081356</v>
          </cell>
          <cell r="Q58">
            <v>218.62271466296264</v>
          </cell>
          <cell r="R58">
            <v>375.68192770221276</v>
          </cell>
          <cell r="S58">
            <v>658.9779232152364</v>
          </cell>
          <cell r="T58">
            <v>1233.438128840206</v>
          </cell>
          <cell r="U58">
            <v>27.458790982626407</v>
          </cell>
          <cell r="V58">
            <v>482.2162095188032</v>
          </cell>
          <cell r="W58">
            <v>95.57963157063844</v>
          </cell>
          <cell r="X58">
            <v>95.5218188609316</v>
          </cell>
          <cell r="Y58">
            <v>93.80646454477775</v>
          </cell>
          <cell r="Z58">
            <v>92.6921474696815</v>
          </cell>
          <cell r="AA58">
            <v>100.02247388391015</v>
          </cell>
          <cell r="AC58">
            <v>1</v>
          </cell>
        </row>
        <row r="59">
          <cell r="A59" t="str">
            <v>____________________</v>
          </cell>
        </row>
        <row r="60">
          <cell r="A60" t="str">
            <v>1) Ohne Hartweizen (Durum). - 2) Einschl. Corn-Cob-Mix. - 3) Winter- und Sommerrübsen. -4) Einschl. der mittelfrühen und mittelspäten Sorten. </v>
          </cell>
          <cell r="O60" t="str">
            <v>          5) Ertrag in Grünmasse. - 6) Einschl. Klee-Luzerne-Gemisch. - 7) Ertrag in Heu.</v>
          </cell>
        </row>
      </sheetData>
      <sheetData sheetId="6">
        <row r="1">
          <cell r="A1" t="str">
            <v> - 8 -</v>
          </cell>
          <cell r="O1" t="str">
            <v> - 9 -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Niederbayern</v>
          </cell>
          <cell r="O9" t="str">
            <v>Regierungsbezirk Niederbayern</v>
          </cell>
          <cell r="AC9" t="str">
            <v/>
          </cell>
          <cell r="AD9" t="str">
            <v>Niederbayern</v>
          </cell>
        </row>
        <row r="11">
          <cell r="C11" t="str">
            <v>Kreisfreie Städte</v>
          </cell>
        </row>
        <row r="12">
          <cell r="A12">
            <v>261</v>
          </cell>
          <cell r="C12" t="str">
            <v>Landshut</v>
          </cell>
          <cell r="E12">
            <v>64.02158459441067</v>
          </cell>
          <cell r="F12">
            <v>50.013872712136106</v>
          </cell>
          <cell r="G12">
            <v>48.22507917836291</v>
          </cell>
          <cell r="H12">
            <v>51.11880557391449</v>
          </cell>
          <cell r="I12">
            <v>44.87201189911921</v>
          </cell>
          <cell r="J12">
            <v>49.592342398788816</v>
          </cell>
          <cell r="K12">
            <v>43.52428377198123</v>
          </cell>
          <cell r="L12">
            <v>58.81792288908022</v>
          </cell>
          <cell r="M12">
            <v>95.39326599462802</v>
          </cell>
          <cell r="N12">
            <v>30.469006059962634</v>
          </cell>
          <cell r="O12">
            <v>27.812120288673697</v>
          </cell>
          <cell r="P12">
            <v>37.398682294515716</v>
          </cell>
          <cell r="Q12">
            <v>229.5901226457774</v>
          </cell>
          <cell r="R12">
            <v>401.284144371234</v>
          </cell>
          <cell r="S12">
            <v>588.5175435630748</v>
          </cell>
          <cell r="T12">
            <v>1237.452241908648</v>
          </cell>
          <cell r="U12" t="str">
            <v>-</v>
          </cell>
          <cell r="V12">
            <v>550.4602450582726</v>
          </cell>
          <cell r="W12">
            <v>98.57840478184583</v>
          </cell>
          <cell r="X12">
            <v>83.35502927388158</v>
          </cell>
          <cell r="Y12">
            <v>89.20638109425472</v>
          </cell>
          <cell r="Z12">
            <v>80.05355838431369</v>
          </cell>
          <cell r="AA12">
            <v>87.65142345458908</v>
          </cell>
          <cell r="AC12">
            <v>261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A13">
            <v>262</v>
          </cell>
          <cell r="C13" t="str">
            <v>Passau</v>
          </cell>
          <cell r="E13">
            <v>68.63113868520824</v>
          </cell>
          <cell r="F13">
            <v>37.04347003782695</v>
          </cell>
          <cell r="G13">
            <v>42.242960577993465</v>
          </cell>
          <cell r="H13">
            <v>56.277584118071</v>
          </cell>
          <cell r="I13">
            <v>42.52514935209415</v>
          </cell>
          <cell r="J13">
            <v>42.49323407994378</v>
          </cell>
          <cell r="K13">
            <v>39.610916152132035</v>
          </cell>
          <cell r="L13">
            <v>49.50424146774566</v>
          </cell>
          <cell r="M13">
            <v>90.37256778438444</v>
          </cell>
          <cell r="N13">
            <v>42.438972726376534</v>
          </cell>
          <cell r="O13" t="str">
            <v>-</v>
          </cell>
          <cell r="P13" t="str">
            <v>-</v>
          </cell>
          <cell r="Q13" t="str">
            <v>-</v>
          </cell>
          <cell r="R13">
            <v>342.23804884232374</v>
          </cell>
          <cell r="S13" t="str">
            <v>-</v>
          </cell>
          <cell r="T13">
            <v>1234.1346755764534</v>
          </cell>
          <cell r="U13" t="str">
            <v>-</v>
          </cell>
          <cell r="V13">
            <v>490.41003650646104</v>
          </cell>
          <cell r="W13">
            <v>103.4823051212473</v>
          </cell>
          <cell r="X13" t="str">
            <v>-</v>
          </cell>
          <cell r="Y13">
            <v>84.26727072858412</v>
          </cell>
          <cell r="Z13">
            <v>110.07364277843135</v>
          </cell>
          <cell r="AA13">
            <v>110.82363885062986</v>
          </cell>
          <cell r="AC13">
            <v>262</v>
          </cell>
          <cell r="AD13" t="str">
            <v>-</v>
          </cell>
          <cell r="AE13">
            <v>57.18636941507276</v>
          </cell>
          <cell r="AF13" t="str">
            <v>-</v>
          </cell>
        </row>
        <row r="14">
          <cell r="A14">
            <v>263</v>
          </cell>
          <cell r="C14" t="str">
            <v>Straubing</v>
          </cell>
          <cell r="E14">
            <v>76.8259015132928</v>
          </cell>
          <cell r="F14">
            <v>62.672985722261856</v>
          </cell>
          <cell r="G14">
            <v>55.40362149880625</v>
          </cell>
          <cell r="H14">
            <v>61.24877071516727</v>
          </cell>
          <cell r="I14">
            <v>42.90064735961817</v>
          </cell>
          <cell r="J14">
            <v>45.73854073998722</v>
          </cell>
          <cell r="K14" t="str">
            <v>-</v>
          </cell>
          <cell r="L14">
            <v>60.842636241544255</v>
          </cell>
          <cell r="M14">
            <v>100.4139642048716</v>
          </cell>
          <cell r="N14">
            <v>43.527151514232344</v>
          </cell>
          <cell r="O14" t="str">
            <v>-</v>
          </cell>
          <cell r="P14">
            <v>41.9985202237877</v>
          </cell>
          <cell r="Q14">
            <v>253.00831515564673</v>
          </cell>
          <cell r="R14">
            <v>481.5409732454806</v>
          </cell>
          <cell r="S14">
            <v>736.9263154181114</v>
          </cell>
          <cell r="T14">
            <v>1375.3864421048997</v>
          </cell>
          <cell r="U14" t="str">
            <v>-</v>
          </cell>
          <cell r="V14">
            <v>550.4602450582727</v>
          </cell>
          <cell r="W14">
            <v>100.07959876329527</v>
          </cell>
          <cell r="X14">
            <v>95.24849173375827</v>
          </cell>
          <cell r="Y14">
            <v>87.79520670406312</v>
          </cell>
          <cell r="Z14">
            <v>95.06360058137253</v>
          </cell>
          <cell r="AA14">
            <v>105.7862007210558</v>
          </cell>
          <cell r="AC14">
            <v>263</v>
          </cell>
          <cell r="AD14" t="str">
            <v>-</v>
          </cell>
          <cell r="AE14" t="str">
            <v>-</v>
          </cell>
          <cell r="AF14">
            <v>44.75879943232226</v>
          </cell>
        </row>
        <row r="16">
          <cell r="C16" t="str">
            <v>Landkreise</v>
          </cell>
        </row>
        <row r="17">
          <cell r="A17">
            <v>271</v>
          </cell>
          <cell r="C17" t="str">
            <v>Deggendorf</v>
          </cell>
          <cell r="E17">
            <v>73.78762730373586</v>
          </cell>
          <cell r="F17">
            <v>59.7760188458015</v>
          </cell>
          <cell r="G17">
            <v>48.95776212615386</v>
          </cell>
          <cell r="H17">
            <v>58.86500493768979</v>
          </cell>
          <cell r="I17">
            <v>39.26362647767776</v>
          </cell>
          <cell r="J17">
            <v>42.24797596530146</v>
          </cell>
          <cell r="K17">
            <v>42.31514468943894</v>
          </cell>
          <cell r="L17">
            <v>51.556673935464104</v>
          </cell>
          <cell r="M17">
            <v>95.34204490311664</v>
          </cell>
          <cell r="N17">
            <v>41.969314166091294</v>
          </cell>
          <cell r="O17">
            <v>27.220373048489154</v>
          </cell>
          <cell r="P17">
            <v>34.652392299145134</v>
          </cell>
          <cell r="Q17">
            <v>255.79828684956198</v>
          </cell>
          <cell r="R17">
            <v>446.6853791987327</v>
          </cell>
          <cell r="S17">
            <v>716.2225602258956</v>
          </cell>
          <cell r="T17">
            <v>1159.1474081706908</v>
          </cell>
          <cell r="U17">
            <v>28.14035871481796</v>
          </cell>
          <cell r="V17">
            <v>509.34584699430496</v>
          </cell>
          <cell r="W17">
            <v>93.97990667782068</v>
          </cell>
          <cell r="X17">
            <v>85.67324653301009</v>
          </cell>
          <cell r="Y17">
            <v>84.75539867307594</v>
          </cell>
          <cell r="Z17">
            <v>99.68594710738816</v>
          </cell>
          <cell r="AA17">
            <v>91.98790721643326</v>
          </cell>
          <cell r="AC17">
            <v>271</v>
          </cell>
          <cell r="AD17" t="str">
            <v>-</v>
          </cell>
          <cell r="AE17">
            <v>60.030974411705884</v>
          </cell>
          <cell r="AF17">
            <v>40.68981766574751</v>
          </cell>
        </row>
        <row r="18">
          <cell r="A18">
            <v>272</v>
          </cell>
          <cell r="C18" t="str">
            <v>Freyung-Grafenau</v>
          </cell>
          <cell r="E18">
            <v>50.09234582634598</v>
          </cell>
          <cell r="F18">
            <v>41.73898017749675</v>
          </cell>
          <cell r="G18">
            <v>35.432548632957484</v>
          </cell>
          <cell r="H18">
            <v>40.82931881344625</v>
          </cell>
          <cell r="I18">
            <v>35.67235729568796</v>
          </cell>
          <cell r="J18">
            <v>33.0712487062178</v>
          </cell>
          <cell r="K18">
            <v>33.5244723598173</v>
          </cell>
          <cell r="L18">
            <v>41.08861594028027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28.89898177303487</v>
          </cell>
          <cell r="Q18">
            <v>206.97549556516836</v>
          </cell>
          <cell r="R18">
            <v>274.8823138475702</v>
          </cell>
          <cell r="S18" t="str">
            <v>-</v>
          </cell>
          <cell r="T18">
            <v>1109.343142003896</v>
          </cell>
          <cell r="U18">
            <v>23.285155978810636</v>
          </cell>
          <cell r="V18">
            <v>435.3517914351236</v>
          </cell>
          <cell r="W18">
            <v>103.53770069599165</v>
          </cell>
          <cell r="X18">
            <v>99.3809659782917</v>
          </cell>
          <cell r="Y18">
            <v>89.90095367975263</v>
          </cell>
          <cell r="Z18">
            <v>106.59191316603622</v>
          </cell>
          <cell r="AA18">
            <v>105.24639922202095</v>
          </cell>
          <cell r="AC18">
            <v>272</v>
          </cell>
          <cell r="AD18" t="str">
            <v>-</v>
          </cell>
          <cell r="AE18">
            <v>41.68817667479575</v>
          </cell>
          <cell r="AF18" t="str">
            <v>-</v>
          </cell>
        </row>
        <row r="19">
          <cell r="A19">
            <v>273</v>
          </cell>
          <cell r="C19" t="str">
            <v>Kelheim</v>
          </cell>
          <cell r="E19">
            <v>70.65787269064762</v>
          </cell>
          <cell r="F19">
            <v>57.610423807377245</v>
          </cell>
          <cell r="G19">
            <v>50.73831030513679</v>
          </cell>
          <cell r="H19">
            <v>55.613781393920426</v>
          </cell>
          <cell r="I19">
            <v>41.62488657333</v>
          </cell>
          <cell r="J19">
            <v>43.35036966106325</v>
          </cell>
          <cell r="K19">
            <v>41.30500751534305</v>
          </cell>
          <cell r="L19">
            <v>61.04026902945448</v>
          </cell>
          <cell r="M19">
            <v>89.27323154795326</v>
          </cell>
          <cell r="N19">
            <v>37.85149347954448</v>
          </cell>
          <cell r="O19">
            <v>26.13550310815082</v>
          </cell>
          <cell r="P19">
            <v>29.88455884473299</v>
          </cell>
          <cell r="Q19">
            <v>272.80708690851196</v>
          </cell>
          <cell r="R19">
            <v>412.34136153624854</v>
          </cell>
          <cell r="S19">
            <v>685.4992452788625</v>
          </cell>
          <cell r="T19">
            <v>1192.2363106694768</v>
          </cell>
          <cell r="U19" t="str">
            <v>-</v>
          </cell>
          <cell r="V19">
            <v>480.7333386719036</v>
          </cell>
          <cell r="W19">
            <v>93.9494667659042</v>
          </cell>
          <cell r="X19">
            <v>97.66368516044145</v>
          </cell>
          <cell r="Y19">
            <v>99.07779029391003</v>
          </cell>
          <cell r="Z19">
            <v>87.63605801928111</v>
          </cell>
          <cell r="AA19">
            <v>87.94624090332253</v>
          </cell>
          <cell r="AC19">
            <v>273</v>
          </cell>
          <cell r="AD19">
            <v>53.50317725245891</v>
          </cell>
          <cell r="AE19">
            <v>57.48063889748308</v>
          </cell>
          <cell r="AF19">
            <v>33.16220139758423</v>
          </cell>
        </row>
        <row r="20">
          <cell r="A20">
            <v>274</v>
          </cell>
          <cell r="C20" t="str">
            <v>Landshut</v>
          </cell>
          <cell r="E20">
            <v>70.3894269600135</v>
          </cell>
          <cell r="F20">
            <v>60.3739312946943</v>
          </cell>
          <cell r="G20">
            <v>54.32581185758831</v>
          </cell>
          <cell r="H20">
            <v>56.801315014912326</v>
          </cell>
          <cell r="I20">
            <v>46.7146082764444</v>
          </cell>
          <cell r="J20">
            <v>49.58840276424262</v>
          </cell>
          <cell r="K20">
            <v>43.54336477508039</v>
          </cell>
          <cell r="L20">
            <v>68.7755785339114</v>
          </cell>
          <cell r="M20">
            <v>83.32615582395029</v>
          </cell>
          <cell r="N20">
            <v>39.18208708345121</v>
          </cell>
          <cell r="O20">
            <v>27.808597983672602</v>
          </cell>
          <cell r="P20">
            <v>37.370831748543424</v>
          </cell>
          <cell r="Q20">
            <v>218.21004530676035</v>
          </cell>
          <cell r="R20">
            <v>386.68391738626843</v>
          </cell>
          <cell r="S20">
            <v>643.265981774857</v>
          </cell>
          <cell r="T20">
            <v>1234.725011754193</v>
          </cell>
          <cell r="U20">
            <v>27.551206983702407</v>
          </cell>
          <cell r="V20">
            <v>510.53392835130876</v>
          </cell>
          <cell r="W20">
            <v>103.38452534144031</v>
          </cell>
          <cell r="X20">
            <v>80.6336437957742</v>
          </cell>
          <cell r="Y20">
            <v>88.9177294209788</v>
          </cell>
          <cell r="Z20">
            <v>90.58310068832942</v>
          </cell>
          <cell r="AA20">
            <v>89.92988172915355</v>
          </cell>
          <cell r="AC20">
            <v>274</v>
          </cell>
          <cell r="AD20">
            <v>54.436372204536674</v>
          </cell>
          <cell r="AE20">
            <v>58.657716827124375</v>
          </cell>
          <cell r="AF20">
            <v>35.35734881390363</v>
          </cell>
        </row>
        <row r="21">
          <cell r="A21">
            <v>275</v>
          </cell>
          <cell r="C21" t="str">
            <v>Passau</v>
          </cell>
          <cell r="E21">
            <v>68.22233697168022</v>
          </cell>
          <cell r="F21">
            <v>40.05260345826668</v>
          </cell>
          <cell r="G21">
            <v>39.310363263582964</v>
          </cell>
          <cell r="H21">
            <v>55.233529397657264</v>
          </cell>
          <cell r="I21">
            <v>42.51968399576146</v>
          </cell>
          <cell r="J21">
            <v>42.52795825581451</v>
          </cell>
          <cell r="K21">
            <v>39.619718683679736</v>
          </cell>
          <cell r="L21">
            <v>51.79758169753244</v>
          </cell>
          <cell r="M21">
            <v>97.94357015109213</v>
          </cell>
          <cell r="N21">
            <v>42.35903732234757</v>
          </cell>
          <cell r="O21">
            <v>26.53000126827385</v>
          </cell>
          <cell r="P21">
            <v>29.99894301699122</v>
          </cell>
          <cell r="Q21">
            <v>258.28888797649955</v>
          </cell>
          <cell r="R21">
            <v>342.0087436169688</v>
          </cell>
          <cell r="S21">
            <v>634.8066941508523</v>
          </cell>
          <cell r="T21">
            <v>1233.6711537498202</v>
          </cell>
          <cell r="U21">
            <v>29.824816806902138</v>
          </cell>
          <cell r="V21">
            <v>493.34837797500217</v>
          </cell>
          <cell r="W21">
            <v>111.66570133414129</v>
          </cell>
          <cell r="X21">
            <v>99.07858981405754</v>
          </cell>
          <cell r="Y21">
            <v>82.65449999693658</v>
          </cell>
          <cell r="Z21">
            <v>98.49628807936826</v>
          </cell>
          <cell r="AA21">
            <v>95.14201212263534</v>
          </cell>
          <cell r="AC21">
            <v>275</v>
          </cell>
          <cell r="AD21" t="str">
            <v>-</v>
          </cell>
          <cell r="AE21">
            <v>55.22457286567061</v>
          </cell>
          <cell r="AF21">
            <v>30.989739293476216</v>
          </cell>
        </row>
        <row r="22">
          <cell r="A22">
            <v>276</v>
          </cell>
          <cell r="C22" t="str">
            <v>Regen</v>
          </cell>
          <cell r="E22">
            <v>38.09106325064494</v>
          </cell>
          <cell r="F22">
            <v>36.03413688426253</v>
          </cell>
          <cell r="G22">
            <v>37.01970957198663</v>
          </cell>
          <cell r="H22">
            <v>40.42775270798998</v>
          </cell>
          <cell r="I22">
            <v>37.02350986339093</v>
          </cell>
          <cell r="J22">
            <v>34.123715456196784</v>
          </cell>
          <cell r="K22">
            <v>33.61000316616576</v>
          </cell>
          <cell r="L22">
            <v>44.14296622915245</v>
          </cell>
          <cell r="M22" t="str">
            <v>-</v>
          </cell>
          <cell r="N22">
            <v>30.904277575104956</v>
          </cell>
          <cell r="O22" t="str">
            <v>-</v>
          </cell>
          <cell r="P22">
            <v>29.09897472648148</v>
          </cell>
          <cell r="Q22" t="str">
            <v>-</v>
          </cell>
          <cell r="R22">
            <v>256.7071997849121</v>
          </cell>
          <cell r="S22">
            <v>598.8549821543568</v>
          </cell>
          <cell r="T22">
            <v>1121.9754138072533</v>
          </cell>
          <cell r="U22" t="str">
            <v>-</v>
          </cell>
          <cell r="V22">
            <v>439.210804024549</v>
          </cell>
          <cell r="W22">
            <v>101.4254259619326</v>
          </cell>
          <cell r="X22" t="str">
            <v>-</v>
          </cell>
          <cell r="Y22">
            <v>100.06366060844584</v>
          </cell>
          <cell r="Z22">
            <v>88.94372635916082</v>
          </cell>
          <cell r="AA22">
            <v>94.32182972961922</v>
          </cell>
          <cell r="AC22">
            <v>276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A23">
            <v>277</v>
          </cell>
          <cell r="C23" t="str">
            <v>Rottal-Inn</v>
          </cell>
          <cell r="E23">
            <v>52.54891663509227</v>
          </cell>
          <cell r="F23">
            <v>47.83484506285217</v>
          </cell>
          <cell r="G23">
            <v>47.11878876349533</v>
          </cell>
          <cell r="H23">
            <v>49.885819847177906</v>
          </cell>
          <cell r="I23">
            <v>40.14355276281823</v>
          </cell>
          <cell r="J23">
            <v>43.19490118179175</v>
          </cell>
          <cell r="K23">
            <v>40.379677580971595</v>
          </cell>
          <cell r="L23">
            <v>57.347706265264875</v>
          </cell>
          <cell r="M23">
            <v>81.34021551315094</v>
          </cell>
          <cell r="N23">
            <v>39.447811344927736</v>
          </cell>
          <cell r="O23">
            <v>26.727250348335367</v>
          </cell>
          <cell r="P23">
            <v>32.998837318690335</v>
          </cell>
          <cell r="Q23">
            <v>261.0439694482489</v>
          </cell>
          <cell r="R23">
            <v>388.28642952870666</v>
          </cell>
          <cell r="S23">
            <v>627.5237176433951</v>
          </cell>
          <cell r="T23">
            <v>1388.8344605430739</v>
          </cell>
          <cell r="U23">
            <v>28.73487333555356</v>
          </cell>
          <cell r="V23">
            <v>506.7353977140029</v>
          </cell>
          <cell r="W23">
            <v>94.97252897529599</v>
          </cell>
          <cell r="X23">
            <v>91.72076981769315</v>
          </cell>
          <cell r="Y23">
            <v>87.03278874116148</v>
          </cell>
          <cell r="Z23">
            <v>92.63645058508557</v>
          </cell>
          <cell r="AA23">
            <v>101.21868305914997</v>
          </cell>
          <cell r="AC23">
            <v>277</v>
          </cell>
          <cell r="AD23" t="str">
            <v>-</v>
          </cell>
          <cell r="AE23">
            <v>50.41817131963534</v>
          </cell>
          <cell r="AF23">
            <v>30.640778082897192</v>
          </cell>
        </row>
        <row r="24">
          <cell r="A24">
            <v>278</v>
          </cell>
          <cell r="C24" t="str">
            <v>Straubing-Bogen</v>
          </cell>
          <cell r="E24">
            <v>74.0506605009752</v>
          </cell>
          <cell r="F24">
            <v>61.78812881411714</v>
          </cell>
          <cell r="G24">
            <v>54.55098169062871</v>
          </cell>
          <cell r="H24">
            <v>59.72190283481482</v>
          </cell>
          <cell r="I24">
            <v>39.1527563002652</v>
          </cell>
          <cell r="J24">
            <v>45.7221248179805</v>
          </cell>
          <cell r="K24">
            <v>36.839038708100865</v>
          </cell>
          <cell r="L24">
            <v>53.36117918375615</v>
          </cell>
          <cell r="M24">
            <v>90.64828726227906</v>
          </cell>
          <cell r="N24">
            <v>42.56803835042683</v>
          </cell>
          <cell r="O24">
            <v>27.910744828704452</v>
          </cell>
          <cell r="P24">
            <v>37.23617211034575</v>
          </cell>
          <cell r="Q24">
            <v>278.855023962816</v>
          </cell>
          <cell r="R24">
            <v>429.37446543765833</v>
          </cell>
          <cell r="S24">
            <v>700.7976224329933</v>
          </cell>
          <cell r="T24">
            <v>1374.4241914050351</v>
          </cell>
          <cell r="U24" t="str">
            <v>-</v>
          </cell>
          <cell r="V24">
            <v>485.8185855263407</v>
          </cell>
          <cell r="W24">
            <v>92.32124604718337</v>
          </cell>
          <cell r="X24">
            <v>94.92231116795512</v>
          </cell>
          <cell r="Y24">
            <v>86.71488891091101</v>
          </cell>
          <cell r="Z24">
            <v>92.34808826244705</v>
          </cell>
          <cell r="AA24">
            <v>97.83930269581364</v>
          </cell>
          <cell r="AC24">
            <v>278</v>
          </cell>
          <cell r="AD24">
            <v>58.894970308908256</v>
          </cell>
          <cell r="AE24">
            <v>61.89468113363792</v>
          </cell>
          <cell r="AF24">
            <v>35.290263080060924</v>
          </cell>
        </row>
        <row r="25">
          <cell r="A25">
            <v>279</v>
          </cell>
          <cell r="C25" t="str">
            <v>Dingolfing-Landau</v>
          </cell>
          <cell r="E25">
            <v>71.52520789316293</v>
          </cell>
          <cell r="F25">
            <v>62.5064258367385</v>
          </cell>
          <cell r="G25">
            <v>41.33097208700174</v>
          </cell>
          <cell r="H25">
            <v>57.44393547033687</v>
          </cell>
          <cell r="I25">
            <v>50.14008282046723</v>
          </cell>
          <cell r="J25">
            <v>51.16273069656503</v>
          </cell>
          <cell r="K25">
            <v>43.173769442019186</v>
          </cell>
          <cell r="L25">
            <v>66.105100281806</v>
          </cell>
          <cell r="M25">
            <v>78.32670842501992</v>
          </cell>
          <cell r="N25">
            <v>42.17683957573481</v>
          </cell>
          <cell r="O25">
            <v>28.00936936873521</v>
          </cell>
          <cell r="P25">
            <v>30.500921547968247</v>
          </cell>
          <cell r="Q25">
            <v>245.60622768731233</v>
          </cell>
          <cell r="R25">
            <v>436.2792561961532</v>
          </cell>
          <cell r="S25">
            <v>675.492854754988</v>
          </cell>
          <cell r="T25">
            <v>1177.7991093291312</v>
          </cell>
          <cell r="U25">
            <v>29.725731036779536</v>
          </cell>
          <cell r="V25">
            <v>473.20384757195046</v>
          </cell>
          <cell r="W25">
            <v>93.66547015407744</v>
          </cell>
          <cell r="X25">
            <v>86.09116480878086</v>
          </cell>
          <cell r="Y25">
            <v>88.70925244588379</v>
          </cell>
          <cell r="Z25">
            <v>94.28865683192666</v>
          </cell>
          <cell r="AA25">
            <v>85.77749647038753</v>
          </cell>
          <cell r="AC25">
            <v>279</v>
          </cell>
          <cell r="AD25">
            <v>59.30972362094282</v>
          </cell>
          <cell r="AE25">
            <v>59.540525274355346</v>
          </cell>
          <cell r="AF25">
            <v>30.21956925328309</v>
          </cell>
        </row>
        <row r="27">
          <cell r="A27">
            <v>2</v>
          </cell>
          <cell r="C27" t="str">
            <v>Niederbayern</v>
          </cell>
          <cell r="E27">
            <v>68.66362582513776</v>
          </cell>
          <cell r="F27">
            <v>59.05757751368355</v>
          </cell>
          <cell r="G27">
            <v>50.740721357562585</v>
          </cell>
          <cell r="H27">
            <v>55.82217421327405</v>
          </cell>
          <cell r="I27">
            <v>41.082416056392425</v>
          </cell>
          <cell r="J27">
            <v>44.500054863502555</v>
          </cell>
          <cell r="K27">
            <v>39.86536416622497</v>
          </cell>
          <cell r="L27">
            <v>57.335407199434876</v>
          </cell>
          <cell r="M27">
            <v>89.41290320745972</v>
          </cell>
          <cell r="N27">
            <v>39.77081468722493</v>
          </cell>
          <cell r="O27">
            <v>27.196748664838307</v>
          </cell>
          <cell r="P27">
            <v>34.46531620413992</v>
          </cell>
          <cell r="Q27">
            <v>261.8614590871633</v>
          </cell>
          <cell r="R27">
            <v>431.0312988943185</v>
          </cell>
          <cell r="S27">
            <v>693.1574466923439</v>
          </cell>
          <cell r="T27">
            <v>1257.6417385883415</v>
          </cell>
          <cell r="U27">
            <v>28.835128631661007</v>
          </cell>
          <cell r="V27">
            <v>495.906139246783</v>
          </cell>
          <cell r="W27">
            <v>100.57654034827091</v>
          </cell>
          <cell r="X27">
            <v>93.53323403641421</v>
          </cell>
          <cell r="Y27">
            <v>88.74807209781916</v>
          </cell>
          <cell r="Z27">
            <v>95.87201511908664</v>
          </cell>
          <cell r="AA27">
            <v>97.39611219608776</v>
          </cell>
          <cell r="AC27">
            <v>2</v>
          </cell>
          <cell r="AD27">
            <v>55.05725573138031</v>
          </cell>
          <cell r="AE27">
            <v>56.18883684260364</v>
          </cell>
          <cell r="AF27">
            <v>33.23275483502555</v>
          </cell>
        </row>
        <row r="30">
          <cell r="C30" t="str">
            <v>Regierungsbezirk Oberpfalz</v>
          </cell>
          <cell r="O30" t="str">
            <v>Regierungsbezirk Oberpfalz</v>
          </cell>
          <cell r="AC30" t="str">
            <v/>
          </cell>
          <cell r="AD30" t="str">
            <v>Oberpfalz</v>
          </cell>
        </row>
        <row r="32">
          <cell r="C32" t="str">
            <v>Kreisfreie Städte</v>
          </cell>
        </row>
        <row r="33">
          <cell r="A33">
            <v>361</v>
          </cell>
          <cell r="C33" t="str">
            <v>Amberg</v>
          </cell>
          <cell r="E33">
            <v>66.68488251353814</v>
          </cell>
          <cell r="F33">
            <v>46.90097607030191</v>
          </cell>
          <cell r="G33">
            <v>44.17564504888205</v>
          </cell>
          <cell r="H33">
            <v>48.39872234154106</v>
          </cell>
          <cell r="I33">
            <v>36.23555772606697</v>
          </cell>
          <cell r="J33">
            <v>41.174828249301136</v>
          </cell>
          <cell r="K33">
            <v>34.26582867136241</v>
          </cell>
          <cell r="L33">
            <v>55.37591018989135</v>
          </cell>
          <cell r="M33">
            <v>84.8497997531165</v>
          </cell>
          <cell r="N33">
            <v>36.99807878709749</v>
          </cell>
          <cell r="O33">
            <v>20.218030706305345</v>
          </cell>
          <cell r="P33">
            <v>31.998872551457296</v>
          </cell>
          <cell r="Q33">
            <v>201.23574249902393</v>
          </cell>
          <cell r="R33">
            <v>399.56435518107145</v>
          </cell>
          <cell r="S33" t="str">
            <v>-</v>
          </cell>
          <cell r="T33">
            <v>1233.113885935778</v>
          </cell>
          <cell r="U33" t="str">
            <v>-</v>
          </cell>
          <cell r="V33">
            <v>478.60016215793814</v>
          </cell>
          <cell r="W33">
            <v>98.77856397937242</v>
          </cell>
          <cell r="X33">
            <v>106.23482570093255</v>
          </cell>
          <cell r="Y33">
            <v>90.51675731371836</v>
          </cell>
          <cell r="Z33">
            <v>91.4611904540784</v>
          </cell>
          <cell r="AA33">
            <v>93.39410292230356</v>
          </cell>
          <cell r="AC33">
            <v>361</v>
          </cell>
          <cell r="AD33" t="str">
            <v>-</v>
          </cell>
          <cell r="AE33">
            <v>50.22199166469512</v>
          </cell>
          <cell r="AF33" t="str">
            <v>-</v>
          </cell>
        </row>
        <row r="34">
          <cell r="A34">
            <v>362</v>
          </cell>
          <cell r="C34" t="str">
            <v>Regensburg</v>
          </cell>
          <cell r="E34">
            <v>76.82590151329279</v>
          </cell>
          <cell r="F34">
            <v>72.63425497613127</v>
          </cell>
          <cell r="G34">
            <v>59.82118600369446</v>
          </cell>
          <cell r="H34">
            <v>60.77979084751668</v>
          </cell>
          <cell r="I34">
            <v>45.15363540476222</v>
          </cell>
          <cell r="J34">
            <v>42.89889741244921</v>
          </cell>
          <cell r="K34" t="str">
            <v>-</v>
          </cell>
          <cell r="L34">
            <v>70.86496733624122</v>
          </cell>
          <cell r="M34">
            <v>85.15104164573111</v>
          </cell>
          <cell r="N34">
            <v>38.086257574953294</v>
          </cell>
          <cell r="O34">
            <v>25.247882247873992</v>
          </cell>
          <cell r="P34">
            <v>33.49881970230686</v>
          </cell>
          <cell r="Q34">
            <v>281.9366706090147</v>
          </cell>
          <cell r="R34">
            <v>401.284144371234</v>
          </cell>
          <cell r="S34">
            <v>698.5447364900846</v>
          </cell>
          <cell r="T34">
            <v>1348.5907140371728</v>
          </cell>
          <cell r="U34">
            <v>31.806532209354106</v>
          </cell>
          <cell r="V34">
            <v>506.02309072993216</v>
          </cell>
          <cell r="W34">
            <v>93.57442484368109</v>
          </cell>
          <cell r="X34" t="str">
            <v>-</v>
          </cell>
          <cell r="Y34">
            <v>93.23830792337358</v>
          </cell>
          <cell r="Z34">
            <v>94.76339973743136</v>
          </cell>
          <cell r="AA34">
            <v>85.73719696535093</v>
          </cell>
          <cell r="AC34">
            <v>362</v>
          </cell>
          <cell r="AD34" t="str">
            <v>-</v>
          </cell>
          <cell r="AE34" t="str">
            <v>-</v>
          </cell>
          <cell r="AF34">
            <v>37.73980588498082</v>
          </cell>
        </row>
        <row r="35">
          <cell r="A35">
            <v>363</v>
          </cell>
          <cell r="C35" t="str">
            <v>Weiden i.d.Opf.</v>
          </cell>
          <cell r="E35">
            <v>63.816715523708545</v>
          </cell>
          <cell r="F35">
            <v>53.23053257536478</v>
          </cell>
          <cell r="G35">
            <v>51.72231774473275</v>
          </cell>
          <cell r="H35">
            <v>54.2140727004084</v>
          </cell>
          <cell r="I35">
            <v>38.39467126933003</v>
          </cell>
          <cell r="J35">
            <v>40.66774908366934</v>
          </cell>
          <cell r="K35">
            <v>33.406796754810145</v>
          </cell>
          <cell r="L35">
            <v>58.109273215717806</v>
          </cell>
          <cell r="M35">
            <v>83.64483218265805</v>
          </cell>
          <cell r="N35">
            <v>34.82172121138588</v>
          </cell>
          <cell r="O35" t="str">
            <v>-</v>
          </cell>
          <cell r="P35">
            <v>31.998872551457296</v>
          </cell>
          <cell r="Q35" t="str">
            <v>-</v>
          </cell>
          <cell r="R35">
            <v>325.38411477873194</v>
          </cell>
          <cell r="S35" t="str">
            <v>-</v>
          </cell>
          <cell r="T35">
            <v>1212.825691827356</v>
          </cell>
          <cell r="U35" t="str">
            <v>-</v>
          </cell>
          <cell r="V35">
            <v>481.1022541809302</v>
          </cell>
          <cell r="W35">
            <v>110.0875586396248</v>
          </cell>
          <cell r="X35" t="str">
            <v>-</v>
          </cell>
          <cell r="Y35">
            <v>90.71835365517428</v>
          </cell>
          <cell r="Z35">
            <v>90.06025318235291</v>
          </cell>
          <cell r="AA35">
            <v>100.74876259148171</v>
          </cell>
          <cell r="AC35">
            <v>363</v>
          </cell>
          <cell r="AD35" t="str">
            <v>-</v>
          </cell>
          <cell r="AE35" t="str">
            <v>-</v>
          </cell>
          <cell r="AF35">
            <v>27.26217783605083</v>
          </cell>
        </row>
        <row r="37">
          <cell r="C37" t="str">
            <v>Landkreise</v>
          </cell>
        </row>
        <row r="38">
          <cell r="A38">
            <v>371</v>
          </cell>
          <cell r="C38" t="str">
            <v>Amberg-Sulzbach</v>
          </cell>
          <cell r="E38">
            <v>61.91267027380516</v>
          </cell>
          <cell r="F38">
            <v>44.09936909265112</v>
          </cell>
          <cell r="G38">
            <v>44.52278639320565</v>
          </cell>
          <cell r="H38">
            <v>50.835245059773996</v>
          </cell>
          <cell r="I38">
            <v>36.28230061696575</v>
          </cell>
          <cell r="J38">
            <v>38.18000821553966</v>
          </cell>
          <cell r="K38">
            <v>33.88137650803982</v>
          </cell>
          <cell r="L38">
            <v>55.420106282561285</v>
          </cell>
          <cell r="M38">
            <v>84.84287354127692</v>
          </cell>
          <cell r="N38">
            <v>32.69721051465735</v>
          </cell>
          <cell r="O38">
            <v>20.20553441955681</v>
          </cell>
          <cell r="P38">
            <v>30.76320372705152</v>
          </cell>
          <cell r="Q38">
            <v>194.67329149339875</v>
          </cell>
          <cell r="R38">
            <v>399.39309944441123</v>
          </cell>
          <cell r="S38">
            <v>486.47371905309484</v>
          </cell>
          <cell r="T38">
            <v>1220.1626173697098</v>
          </cell>
          <cell r="U38">
            <v>28.33853025506316</v>
          </cell>
          <cell r="V38">
            <v>478.5707948497036</v>
          </cell>
          <cell r="W38">
            <v>101.49969304141197</v>
          </cell>
          <cell r="X38">
            <v>110.25548559189755</v>
          </cell>
          <cell r="Y38">
            <v>90.50300834384093</v>
          </cell>
          <cell r="Z38">
            <v>91.44056819899872</v>
          </cell>
          <cell r="AA38">
            <v>93.30382021249677</v>
          </cell>
          <cell r="AC38">
            <v>371</v>
          </cell>
          <cell r="AD38">
            <v>38.77943467523185</v>
          </cell>
          <cell r="AE38">
            <v>48.61057658929874</v>
          </cell>
          <cell r="AF38">
            <v>35.784007573594174</v>
          </cell>
        </row>
        <row r="39">
          <cell r="A39">
            <v>372</v>
          </cell>
          <cell r="C39" t="str">
            <v>Cham</v>
          </cell>
          <cell r="E39">
            <v>63.93007676373469</v>
          </cell>
          <cell r="F39">
            <v>48.59152641794587</v>
          </cell>
          <cell r="G39">
            <v>47.37629091431043</v>
          </cell>
          <cell r="H39">
            <v>54.97836269858799</v>
          </cell>
          <cell r="I39">
            <v>38.51841063678714</v>
          </cell>
          <cell r="J39">
            <v>41.00779174436301</v>
          </cell>
          <cell r="K39">
            <v>38.75720861549987</v>
          </cell>
          <cell r="L39">
            <v>59.074355579109785</v>
          </cell>
          <cell r="M39">
            <v>82.88473618309199</v>
          </cell>
          <cell r="N39">
            <v>37.52675983035269</v>
          </cell>
          <cell r="O39">
            <v>21.697398806766717</v>
          </cell>
          <cell r="P39">
            <v>33.1534920242453</v>
          </cell>
          <cell r="Q39">
            <v>281.44083311725024</v>
          </cell>
          <cell r="R39">
            <v>386.45225035754487</v>
          </cell>
          <cell r="S39">
            <v>655.3526663364119</v>
          </cell>
          <cell r="T39">
            <v>1077.6090402429618</v>
          </cell>
          <cell r="U39">
            <v>19.817154024519688</v>
          </cell>
          <cell r="V39">
            <v>488.3588974118369</v>
          </cell>
          <cell r="W39">
            <v>96.84927681928649</v>
          </cell>
          <cell r="X39">
            <v>87.68908762790446</v>
          </cell>
          <cell r="Y39">
            <v>88.88161597543235</v>
          </cell>
          <cell r="Z39">
            <v>90.91014746922467</v>
          </cell>
          <cell r="AA39">
            <v>111.33748725200195</v>
          </cell>
          <cell r="AC39">
            <v>372</v>
          </cell>
          <cell r="AD39" t="str">
            <v>-</v>
          </cell>
          <cell r="AE39">
            <v>61.16085651771702</v>
          </cell>
          <cell r="AF39">
            <v>32.55185413259801</v>
          </cell>
        </row>
        <row r="40">
          <cell r="A40">
            <v>373</v>
          </cell>
          <cell r="C40" t="str">
            <v>Neumarkt i.d.Opf.</v>
          </cell>
          <cell r="E40">
            <v>66.29564325944736</v>
          </cell>
          <cell r="F40">
            <v>52.368587407719325</v>
          </cell>
          <cell r="G40">
            <v>46.825554639821185</v>
          </cell>
          <cell r="H40">
            <v>53.97545361141772</v>
          </cell>
          <cell r="I40">
            <v>41.62416187253626</v>
          </cell>
          <cell r="J40">
            <v>43.03340140022039</v>
          </cell>
          <cell r="K40">
            <v>41.029970099267096</v>
          </cell>
          <cell r="L40">
            <v>63.21639176789127</v>
          </cell>
          <cell r="M40">
            <v>81.64376074183006</v>
          </cell>
          <cell r="N40">
            <v>35.95313263470851</v>
          </cell>
          <cell r="O40">
            <v>19.724908006151555</v>
          </cell>
          <cell r="P40">
            <v>34.0209252002427</v>
          </cell>
          <cell r="Q40">
            <v>244.69387285697465</v>
          </cell>
          <cell r="R40">
            <v>313.3014404304266</v>
          </cell>
          <cell r="S40">
            <v>630.0202360204827</v>
          </cell>
          <cell r="T40">
            <v>991.4622729608911</v>
          </cell>
          <cell r="U40">
            <v>26.25772908248859</v>
          </cell>
          <cell r="V40">
            <v>477.3018110322471</v>
          </cell>
          <cell r="W40">
            <v>107.02355443922727</v>
          </cell>
          <cell r="X40">
            <v>111.33493323964146</v>
          </cell>
          <cell r="Y40">
            <v>111.34479365398884</v>
          </cell>
          <cell r="Z40">
            <v>101.70506866008775</v>
          </cell>
          <cell r="AA40">
            <v>104.85434833777548</v>
          </cell>
          <cell r="AC40">
            <v>373</v>
          </cell>
          <cell r="AD40" t="str">
            <v>-</v>
          </cell>
          <cell r="AE40">
            <v>51.612081172502144</v>
          </cell>
          <cell r="AF40">
            <v>28.482872366023255</v>
          </cell>
        </row>
        <row r="41">
          <cell r="A41">
            <v>374</v>
          </cell>
          <cell r="C41" t="str">
            <v>Neustadt a.d.Waldnaab</v>
          </cell>
          <cell r="E41">
            <v>56.761885439200896</v>
          </cell>
          <cell r="F41">
            <v>45.85578936058114</v>
          </cell>
          <cell r="G41">
            <v>45.2855300323812</v>
          </cell>
          <cell r="H41">
            <v>49.6810298748044</v>
          </cell>
          <cell r="I41">
            <v>38.94046975586805</v>
          </cell>
          <cell r="J41">
            <v>40.66604706514595</v>
          </cell>
          <cell r="K41">
            <v>37.749877623338584</v>
          </cell>
          <cell r="L41">
            <v>52.84077737617409</v>
          </cell>
          <cell r="M41">
            <v>84.04648803947752</v>
          </cell>
          <cell r="N41">
            <v>35.93111044366382</v>
          </cell>
          <cell r="O41">
            <v>24.166957289136885</v>
          </cell>
          <cell r="P41">
            <v>35.706150749989874</v>
          </cell>
          <cell r="Q41">
            <v>254.61303561917873</v>
          </cell>
          <cell r="R41">
            <v>324.5629993523208</v>
          </cell>
          <cell r="S41" t="str">
            <v>-</v>
          </cell>
          <cell r="T41">
            <v>1181.1894394947326</v>
          </cell>
          <cell r="U41">
            <v>25.16778561114001</v>
          </cell>
          <cell r="V41">
            <v>476.3837312336616</v>
          </cell>
          <cell r="W41">
            <v>95.21017991830448</v>
          </cell>
          <cell r="X41">
            <v>92.35493259374655</v>
          </cell>
          <cell r="Y41">
            <v>95.1038336915471</v>
          </cell>
          <cell r="Z41">
            <v>92.81370103814055</v>
          </cell>
          <cell r="AA41">
            <v>97.89427759677673</v>
          </cell>
          <cell r="AC41">
            <v>374</v>
          </cell>
          <cell r="AD41" t="str">
            <v>-</v>
          </cell>
          <cell r="AE41">
            <v>45.12132063624952</v>
          </cell>
          <cell r="AF41">
            <v>24.555132950282342</v>
          </cell>
        </row>
        <row r="42">
          <cell r="A42">
            <v>375</v>
          </cell>
          <cell r="C42" t="str">
            <v>Regensburg</v>
          </cell>
          <cell r="E42">
            <v>72.73542015572355</v>
          </cell>
          <cell r="F42">
            <v>72.35566125398324</v>
          </cell>
          <cell r="G42">
            <v>59.731280503984486</v>
          </cell>
          <cell r="H42">
            <v>58.43587449453813</v>
          </cell>
          <cell r="I42">
            <v>45.15780111410615</v>
          </cell>
          <cell r="J42">
            <v>42.861665227777564</v>
          </cell>
          <cell r="K42">
            <v>44.84796909394576</v>
          </cell>
          <cell r="L42">
            <v>62.76539801669744</v>
          </cell>
          <cell r="M42">
            <v>84.57676363300493</v>
          </cell>
          <cell r="N42">
            <v>39.340724244748344</v>
          </cell>
          <cell r="O42">
            <v>28.502492068888998</v>
          </cell>
          <cell r="P42">
            <v>33.50553448049134</v>
          </cell>
          <cell r="Q42">
            <v>272.9222596534308</v>
          </cell>
          <cell r="R42">
            <v>419.40459031784013</v>
          </cell>
          <cell r="S42">
            <v>697.1929979704772</v>
          </cell>
          <cell r="T42">
            <v>1347.3522967543117</v>
          </cell>
          <cell r="U42">
            <v>31.806532209354106</v>
          </cell>
          <cell r="V42">
            <v>504.0153899890081</v>
          </cell>
          <cell r="W42">
            <v>92.82676578823417</v>
          </cell>
          <cell r="X42">
            <v>91.73922596282866</v>
          </cell>
          <cell r="Y42">
            <v>92.96717360337745</v>
          </cell>
          <cell r="Z42">
            <v>94.72830829152836</v>
          </cell>
          <cell r="AA42">
            <v>80.78010849964859</v>
          </cell>
          <cell r="AC42">
            <v>375</v>
          </cell>
          <cell r="AD42">
            <v>66.04946494150451</v>
          </cell>
          <cell r="AE42">
            <v>60.12906423917599</v>
          </cell>
          <cell r="AF42">
            <v>37.62499312212482</v>
          </cell>
        </row>
        <row r="43">
          <cell r="A43">
            <v>376</v>
          </cell>
          <cell r="C43" t="str">
            <v>Schwandorf</v>
          </cell>
          <cell r="E43">
            <v>64.0533479487061</v>
          </cell>
          <cell r="F43">
            <v>44.358753990906266</v>
          </cell>
          <cell r="G43">
            <v>43.51190904650905</v>
          </cell>
          <cell r="H43">
            <v>51.612393075892605</v>
          </cell>
          <cell r="I43">
            <v>37.22032507665745</v>
          </cell>
          <cell r="J43">
            <v>39.2971593252548</v>
          </cell>
          <cell r="K43">
            <v>39.46490315094766</v>
          </cell>
          <cell r="L43">
            <v>53.648232872203</v>
          </cell>
          <cell r="M43">
            <v>81.0168500271796</v>
          </cell>
          <cell r="N43">
            <v>34.24864593986772</v>
          </cell>
          <cell r="O43">
            <v>23.078142367197323</v>
          </cell>
          <cell r="P43">
            <v>30.87734291494489</v>
          </cell>
          <cell r="Q43">
            <v>249.37361994419294</v>
          </cell>
          <cell r="R43">
            <v>356.96074226910775</v>
          </cell>
          <cell r="S43">
            <v>593.6350874201452</v>
          </cell>
          <cell r="T43">
            <v>1158.9491747550117</v>
          </cell>
          <cell r="U43">
            <v>25.663214461752997</v>
          </cell>
          <cell r="V43">
            <v>465.3783179321588</v>
          </cell>
          <cell r="W43">
            <v>91.29904244104519</v>
          </cell>
          <cell r="X43">
            <v>96.63681291096695</v>
          </cell>
          <cell r="Y43">
            <v>102.76153935233339</v>
          </cell>
          <cell r="Z43">
            <v>91.1459319469982</v>
          </cell>
          <cell r="AA43">
            <v>91.97889992592309</v>
          </cell>
          <cell r="AC43">
            <v>376</v>
          </cell>
          <cell r="AD43">
            <v>39.816317955318254</v>
          </cell>
          <cell r="AE43">
            <v>47.00358489310833</v>
          </cell>
          <cell r="AF43">
            <v>32.2466805001049</v>
          </cell>
        </row>
        <row r="44">
          <cell r="A44">
            <v>377</v>
          </cell>
          <cell r="C44" t="str">
            <v>Tirschenreuth</v>
          </cell>
          <cell r="E44">
            <v>63.76381100103239</v>
          </cell>
          <cell r="F44">
            <v>45.49298165948985</v>
          </cell>
          <cell r="G44">
            <v>48.34526179593638</v>
          </cell>
          <cell r="H44">
            <v>51.669244430059955</v>
          </cell>
          <cell r="I44">
            <v>40.05360565535164</v>
          </cell>
          <cell r="J44">
            <v>41.01730345171344</v>
          </cell>
          <cell r="K44">
            <v>40.74473760970954</v>
          </cell>
          <cell r="L44">
            <v>59.89536465238787</v>
          </cell>
          <cell r="M44">
            <v>80.43158532810216</v>
          </cell>
          <cell r="N44">
            <v>37.22160398662582</v>
          </cell>
          <cell r="O44">
            <v>22.289146046951263</v>
          </cell>
          <cell r="P44">
            <v>35.16090382598425</v>
          </cell>
          <cell r="Q44">
            <v>303.769778993995</v>
          </cell>
          <cell r="R44">
            <v>376.51695802129876</v>
          </cell>
          <cell r="S44">
            <v>598.8549821543568</v>
          </cell>
          <cell r="T44">
            <v>1163.1653593024748</v>
          </cell>
          <cell r="U44" t="str">
            <v>-</v>
          </cell>
          <cell r="V44">
            <v>479.0484176968511</v>
          </cell>
          <cell r="W44">
            <v>90.34866865159316</v>
          </cell>
          <cell r="X44">
            <v>108.95621117903987</v>
          </cell>
          <cell r="Y44">
            <v>99.2579530033215</v>
          </cell>
          <cell r="Z44">
            <v>104.82550431914288</v>
          </cell>
          <cell r="AA44">
            <v>88.37316332391354</v>
          </cell>
          <cell r="AC44">
            <v>377</v>
          </cell>
          <cell r="AD44">
            <v>40.85320123540467</v>
          </cell>
          <cell r="AE44">
            <v>60.815693031466736</v>
          </cell>
          <cell r="AF44">
            <v>31.432884146789952</v>
          </cell>
        </row>
        <row r="46">
          <cell r="A46">
            <v>3</v>
          </cell>
          <cell r="C46" t="str">
            <v>Oberpfalz</v>
          </cell>
          <cell r="E46">
            <v>68.24538589017787</v>
          </cell>
          <cell r="F46">
            <v>62.939513034246175</v>
          </cell>
          <cell r="G46">
            <v>49.52308342952174</v>
          </cell>
          <cell r="H46">
            <v>53.228321913881786</v>
          </cell>
          <cell r="I46">
            <v>39.56900363118864</v>
          </cell>
          <cell r="J46">
            <v>40.67024893534526</v>
          </cell>
          <cell r="K46">
            <v>39.09499082788682</v>
          </cell>
          <cell r="L46">
            <v>57.78919292405526</v>
          </cell>
          <cell r="M46">
            <v>84.1261045912774</v>
          </cell>
          <cell r="N46">
            <v>36.15388994825209</v>
          </cell>
          <cell r="O46">
            <v>23.240451356866664</v>
          </cell>
          <cell r="P46">
            <v>33.24282146259407</v>
          </cell>
          <cell r="Q46">
            <v>254.4886944041626</v>
          </cell>
          <cell r="R46">
            <v>386.0534479814031</v>
          </cell>
          <cell r="S46">
            <v>695.7241841227117</v>
          </cell>
          <cell r="T46">
            <v>1171.124443608417</v>
          </cell>
          <cell r="U46">
            <v>25.06158865921566</v>
          </cell>
          <cell r="V46">
            <v>481.12409244232316</v>
          </cell>
          <cell r="W46">
            <v>97.61214572788032</v>
          </cell>
          <cell r="X46">
            <v>102.32216022617612</v>
          </cell>
          <cell r="Y46">
            <v>96.71661009284112</v>
          </cell>
          <cell r="Z46">
            <v>94.2288271351425</v>
          </cell>
          <cell r="AA46">
            <v>100.17021754980321</v>
          </cell>
          <cell r="AC46">
            <v>3</v>
          </cell>
          <cell r="AD46">
            <v>50.64970642439233</v>
          </cell>
          <cell r="AE46">
            <v>52.173076505389794</v>
          </cell>
          <cell r="AF46">
            <v>32.232730023527736</v>
          </cell>
        </row>
        <row r="49">
          <cell r="C49" t="str">
            <v>Regierungsbezirk Oberfranken</v>
          </cell>
          <cell r="O49" t="str">
            <v>Regierungsbezirk Oberfranken</v>
          </cell>
          <cell r="AC49" t="str">
            <v/>
          </cell>
          <cell r="AD49" t="str">
            <v>Oberfranken</v>
          </cell>
        </row>
        <row r="51">
          <cell r="C51" t="str">
            <v>Kreisfreie Städte</v>
          </cell>
        </row>
        <row r="52">
          <cell r="A52">
            <v>461</v>
          </cell>
          <cell r="C52" t="str">
            <v>Bamberg</v>
          </cell>
          <cell r="E52">
            <v>61.46072121063424</v>
          </cell>
          <cell r="F52">
            <v>40.05260345826668</v>
          </cell>
          <cell r="G52">
            <v>41.41466723332693</v>
          </cell>
          <cell r="H52">
            <v>51.58778544156508</v>
          </cell>
          <cell r="I52">
            <v>37.54980075240102</v>
          </cell>
          <cell r="J52">
            <v>37.016779091120476</v>
          </cell>
          <cell r="K52" t="str">
            <v>-</v>
          </cell>
          <cell r="L52">
            <v>55.679617192760965</v>
          </cell>
          <cell r="M52" t="str">
            <v>-</v>
          </cell>
          <cell r="N52">
            <v>32.64536363567425</v>
          </cell>
          <cell r="O52">
            <v>21.204276106612923</v>
          </cell>
          <cell r="P52" t="str">
            <v>-</v>
          </cell>
          <cell r="Q52">
            <v>264.028641042644</v>
          </cell>
          <cell r="R52">
            <v>293.1667306163557</v>
          </cell>
          <cell r="S52">
            <v>527.9258242953636</v>
          </cell>
          <cell r="T52">
            <v>1079.1022488988901</v>
          </cell>
          <cell r="U52" t="str">
            <v>-</v>
          </cell>
          <cell r="V52">
            <v>440.6684470893772</v>
          </cell>
          <cell r="W52">
            <v>88.6705245042796</v>
          </cell>
          <cell r="X52" t="str">
            <v>-</v>
          </cell>
          <cell r="Y52">
            <v>106.03967560582596</v>
          </cell>
          <cell r="Z52">
            <v>100.76741661625486</v>
          </cell>
          <cell r="AA52">
            <v>111.02513637581286</v>
          </cell>
          <cell r="AC52">
            <v>461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A53">
            <v>462</v>
          </cell>
          <cell r="C53" t="str">
            <v>Bayreuth</v>
          </cell>
          <cell r="E53">
            <v>64.02158459441067</v>
          </cell>
          <cell r="F53">
            <v>48.664950834007946</v>
          </cell>
          <cell r="G53">
            <v>42.88718873495633</v>
          </cell>
          <cell r="H53">
            <v>56.277584118071</v>
          </cell>
          <cell r="I53">
            <v>37.54980075240101</v>
          </cell>
          <cell r="J53">
            <v>38.33518492176312</v>
          </cell>
          <cell r="K53">
            <v>40.37450007795626</v>
          </cell>
          <cell r="L53">
            <v>60.74140057392105</v>
          </cell>
          <cell r="M53" t="str">
            <v>-</v>
          </cell>
          <cell r="N53">
            <v>29.272009393321248</v>
          </cell>
          <cell r="O53">
            <v>21.796023346797476</v>
          </cell>
          <cell r="P53">
            <v>33.79880913247677</v>
          </cell>
          <cell r="Q53" t="str">
            <v>-</v>
          </cell>
          <cell r="R53">
            <v>372.0477281384726</v>
          </cell>
          <cell r="S53">
            <v>501.72399974716393</v>
          </cell>
          <cell r="T53">
            <v>1193.9410834748628</v>
          </cell>
          <cell r="U53">
            <v>24.57327099040442</v>
          </cell>
          <cell r="V53">
            <v>486.2065219078343</v>
          </cell>
          <cell r="W53">
            <v>94.07482283749754</v>
          </cell>
          <cell r="X53">
            <v>89.2009684490752</v>
          </cell>
          <cell r="Y53">
            <v>81.142527436017</v>
          </cell>
          <cell r="Z53">
            <v>85.0569057833333</v>
          </cell>
          <cell r="AA53">
            <v>90.17014251937613</v>
          </cell>
          <cell r="AC53">
            <v>462</v>
          </cell>
          <cell r="AD53">
            <v>43.23803277960342</v>
          </cell>
          <cell r="AE53" t="str">
            <v>-</v>
          </cell>
          <cell r="AF53">
            <v>36.72256044333713</v>
          </cell>
        </row>
        <row r="54">
          <cell r="A54">
            <v>463</v>
          </cell>
          <cell r="C54" t="str">
            <v>Coburg</v>
          </cell>
          <cell r="E54">
            <v>62.48506656414481</v>
          </cell>
          <cell r="F54">
            <v>55.409560224648715</v>
          </cell>
          <cell r="G54">
            <v>48.04101399065923</v>
          </cell>
          <cell r="H54">
            <v>52.525745176866266</v>
          </cell>
          <cell r="I54">
            <v>41.11703182387911</v>
          </cell>
          <cell r="J54">
            <v>40.870580749922055</v>
          </cell>
          <cell r="K54">
            <v>43.71517975343728</v>
          </cell>
          <cell r="L54">
            <v>58.71668722145702</v>
          </cell>
          <cell r="M54" t="str">
            <v>-</v>
          </cell>
          <cell r="N54">
            <v>31.55718484781844</v>
          </cell>
          <cell r="O54">
            <v>22.88089328713581</v>
          </cell>
          <cell r="P54">
            <v>31.198900737670865</v>
          </cell>
          <cell r="Q54" t="str">
            <v>-</v>
          </cell>
          <cell r="R54">
            <v>322.8617572998271</v>
          </cell>
          <cell r="S54">
            <v>562.9298242777238</v>
          </cell>
          <cell r="T54">
            <v>1040.6950386684816</v>
          </cell>
          <cell r="U54" t="str">
            <v>-</v>
          </cell>
          <cell r="V54">
            <v>401.53572784977996</v>
          </cell>
          <cell r="W54">
            <v>93.27418604739118</v>
          </cell>
          <cell r="X54">
            <v>104.31977666078286</v>
          </cell>
          <cell r="Y54">
            <v>91.4239408502701</v>
          </cell>
          <cell r="Z54">
            <v>92.06159214196077</v>
          </cell>
          <cell r="AA54">
            <v>97.6255509511458</v>
          </cell>
          <cell r="AC54">
            <v>463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A55">
            <v>464</v>
          </cell>
          <cell r="C55" t="str">
            <v>Hof</v>
          </cell>
          <cell r="E55">
            <v>62.68993563484692</v>
          </cell>
          <cell r="F55">
            <v>46.48592318472402</v>
          </cell>
          <cell r="G55">
            <v>41.598732421030604</v>
          </cell>
          <cell r="H55">
            <v>46.897986765059166</v>
          </cell>
          <cell r="I55">
            <v>36.51718123170999</v>
          </cell>
          <cell r="J55">
            <v>35.49554159422512</v>
          </cell>
          <cell r="K55">
            <v>37.70195633757146</v>
          </cell>
          <cell r="L55">
            <v>56.89444520423939</v>
          </cell>
          <cell r="M55" t="str">
            <v>-</v>
          </cell>
          <cell r="N55">
            <v>36.56280727195516</v>
          </cell>
          <cell r="O55">
            <v>22.979517827166564</v>
          </cell>
          <cell r="P55">
            <v>28.39899938941835</v>
          </cell>
          <cell r="Q55" t="str">
            <v>-</v>
          </cell>
          <cell r="R55">
            <v>365.97113966656536</v>
          </cell>
          <cell r="S55" t="str">
            <v>-</v>
          </cell>
          <cell r="T55">
            <v>1176.715258288467</v>
          </cell>
          <cell r="U55" t="str">
            <v>-</v>
          </cell>
          <cell r="V55">
            <v>411.2438448989895</v>
          </cell>
          <cell r="W55">
            <v>100.07959876329527</v>
          </cell>
          <cell r="X55" t="str">
            <v>-</v>
          </cell>
          <cell r="Y55">
            <v>102.41094145961898</v>
          </cell>
          <cell r="Z55">
            <v>88.05891422274506</v>
          </cell>
          <cell r="AA55">
            <v>88.45741355532094</v>
          </cell>
          <cell r="AC55">
            <v>464</v>
          </cell>
          <cell r="AD55" t="str">
            <v>-</v>
          </cell>
          <cell r="AE55" t="str">
            <v>-</v>
          </cell>
          <cell r="AF55" t="str">
            <v>-</v>
          </cell>
        </row>
        <row r="57">
          <cell r="C57" t="str">
            <v>Landkreise</v>
          </cell>
        </row>
        <row r="58">
          <cell r="A58">
            <v>471</v>
          </cell>
          <cell r="C58" t="str">
            <v>Bamberg</v>
          </cell>
          <cell r="E58">
            <v>58.02682634018548</v>
          </cell>
          <cell r="F58">
            <v>36.46670204536135</v>
          </cell>
          <cell r="G58">
            <v>41.55018032800393</v>
          </cell>
          <cell r="H58">
            <v>48.788437211356225</v>
          </cell>
          <cell r="I58">
            <v>35.676676954841454</v>
          </cell>
          <cell r="J58">
            <v>37.001952567869246</v>
          </cell>
          <cell r="K58">
            <v>39.09014942747585</v>
          </cell>
          <cell r="L58">
            <v>54.32088890314812</v>
          </cell>
          <cell r="M58">
            <v>76.92798801323625</v>
          </cell>
          <cell r="N58">
            <v>33.93953852876012</v>
          </cell>
          <cell r="O58">
            <v>19.72490800615156</v>
          </cell>
          <cell r="P58">
            <v>29.74982566564369</v>
          </cell>
          <cell r="Q58">
            <v>219.72716109002172</v>
          </cell>
          <cell r="R58">
            <v>279.15303740444904</v>
          </cell>
          <cell r="S58">
            <v>526.1518538837023</v>
          </cell>
          <cell r="T58">
            <v>1075.6801499099495</v>
          </cell>
          <cell r="U58">
            <v>22.76880142695755</v>
          </cell>
          <cell r="V58">
            <v>440.2787263026888</v>
          </cell>
          <cell r="W58">
            <v>88.41160572125159</v>
          </cell>
          <cell r="X58">
            <v>95.59610950860494</v>
          </cell>
          <cell r="Y58">
            <v>112.33495251040593</v>
          </cell>
          <cell r="Z58">
            <v>103.756976537619</v>
          </cell>
          <cell r="AA58">
            <v>119.56617581553222</v>
          </cell>
          <cell r="AC58">
            <v>471</v>
          </cell>
          <cell r="AD58">
            <v>35.25403152293804</v>
          </cell>
          <cell r="AE58">
            <v>44.140422361548445</v>
          </cell>
          <cell r="AF58">
            <v>32.49280558453426</v>
          </cell>
        </row>
        <row r="59">
          <cell r="A59">
            <v>472</v>
          </cell>
          <cell r="C59" t="str">
            <v>Bayreuth</v>
          </cell>
          <cell r="E59">
            <v>58.839882434339295</v>
          </cell>
          <cell r="F59">
            <v>47.652943424460744</v>
          </cell>
          <cell r="G59">
            <v>42.87714158095269</v>
          </cell>
          <cell r="H59">
            <v>49.14587812249641</v>
          </cell>
          <cell r="I59">
            <v>35.352990852071336</v>
          </cell>
          <cell r="J59">
            <v>38.33097715839027</v>
          </cell>
          <cell r="K59">
            <v>40.402803527337234</v>
          </cell>
          <cell r="L59">
            <v>54.34549387117795</v>
          </cell>
          <cell r="M59">
            <v>72.39846819171241</v>
          </cell>
          <cell r="N59">
            <v>31.603763131836438</v>
          </cell>
          <cell r="O59">
            <v>19.724908006151555</v>
          </cell>
          <cell r="P59">
            <v>33.78049422653957</v>
          </cell>
          <cell r="Q59">
            <v>214.5052659183286</v>
          </cell>
          <cell r="R59">
            <v>371.9833730012248</v>
          </cell>
          <cell r="S59">
            <v>447.23544586079197</v>
          </cell>
          <cell r="T59">
            <v>1193.3791129109372</v>
          </cell>
          <cell r="U59">
            <v>24.57327099040442</v>
          </cell>
          <cell r="V59">
            <v>480.1646025209422</v>
          </cell>
          <cell r="W59">
            <v>97.3276082254528</v>
          </cell>
          <cell r="X59">
            <v>88.98602635642683</v>
          </cell>
          <cell r="Y59">
            <v>80.84013292383311</v>
          </cell>
          <cell r="Z59">
            <v>91.66688540048588</v>
          </cell>
          <cell r="AA59">
            <v>89.85948478707022</v>
          </cell>
          <cell r="AC59">
            <v>472</v>
          </cell>
          <cell r="AD59">
            <v>42.82327946756885</v>
          </cell>
          <cell r="AE59">
            <v>49.044913735053825</v>
          </cell>
          <cell r="AF59">
            <v>36.62083589917276</v>
          </cell>
        </row>
        <row r="60">
          <cell r="A60">
            <v>473</v>
          </cell>
          <cell r="C60" t="str">
            <v>Coburg</v>
          </cell>
          <cell r="E60">
            <v>62.71233455237636</v>
          </cell>
          <cell r="F60">
            <v>53.95687512512609</v>
          </cell>
          <cell r="G60">
            <v>48.053827611434535</v>
          </cell>
          <cell r="H60">
            <v>52.60073761946714</v>
          </cell>
          <cell r="I60">
            <v>40.13488454607354</v>
          </cell>
          <cell r="J60">
            <v>40.91418082226848</v>
          </cell>
          <cell r="K60">
            <v>43.78976085464958</v>
          </cell>
          <cell r="L60">
            <v>62.097841764734966</v>
          </cell>
          <cell r="M60">
            <v>59.56474599052775</v>
          </cell>
          <cell r="N60">
            <v>34.35536051436963</v>
          </cell>
          <cell r="O60">
            <v>22.851231771337076</v>
          </cell>
          <cell r="P60">
            <v>31.16944277305712</v>
          </cell>
          <cell r="Q60">
            <v>213.4908152651284</v>
          </cell>
          <cell r="R60">
            <v>316.7532936045034</v>
          </cell>
          <cell r="S60">
            <v>541.6036788928059</v>
          </cell>
          <cell r="T60">
            <v>1034.6596920076527</v>
          </cell>
          <cell r="U60">
            <v>24.870528300772214</v>
          </cell>
          <cell r="V60">
            <v>396.6087713957749</v>
          </cell>
          <cell r="W60">
            <v>104.76747094927433</v>
          </cell>
          <cell r="X60">
            <v>104.26279513492598</v>
          </cell>
          <cell r="Y60">
            <v>91.34895630057923</v>
          </cell>
          <cell r="Z60">
            <v>97.05453817762898</v>
          </cell>
          <cell r="AA60">
            <v>97.6742643154919</v>
          </cell>
          <cell r="AC60">
            <v>473</v>
          </cell>
          <cell r="AD60" t="str">
            <v>-</v>
          </cell>
          <cell r="AE60">
            <v>57.87521367495177</v>
          </cell>
          <cell r="AF60">
            <v>37.13436494849128</v>
          </cell>
        </row>
        <row r="61">
          <cell r="A61">
            <v>474</v>
          </cell>
          <cell r="C61" t="str">
            <v>Forchheim</v>
          </cell>
          <cell r="E61">
            <v>58.628666139747644</v>
          </cell>
          <cell r="F61">
            <v>43.40063980070947</v>
          </cell>
          <cell r="G61">
            <v>43.40984272915195</v>
          </cell>
          <cell r="H61">
            <v>52.20389164676915</v>
          </cell>
          <cell r="I61">
            <v>37.40605725416283</v>
          </cell>
          <cell r="J61">
            <v>37.60157327528479</v>
          </cell>
          <cell r="K61">
            <v>49.25425464856104</v>
          </cell>
          <cell r="L61">
            <v>52.38360367332417</v>
          </cell>
          <cell r="M61">
            <v>79.15453986096688</v>
          </cell>
          <cell r="N61">
            <v>35.412113745569215</v>
          </cell>
          <cell r="O61">
            <v>25.971128874766226</v>
          </cell>
          <cell r="P61">
            <v>31.29113193225821</v>
          </cell>
          <cell r="Q61">
            <v>198.24145752510918</v>
          </cell>
          <cell r="R61">
            <v>329.7639319019383</v>
          </cell>
          <cell r="S61">
            <v>531.5974351279691</v>
          </cell>
          <cell r="T61">
            <v>1153.7069239476266</v>
          </cell>
          <cell r="U61">
            <v>28.330282395682875</v>
          </cell>
          <cell r="V61">
            <v>451.8723946474779</v>
          </cell>
          <cell r="W61">
            <v>92.74506297806519</v>
          </cell>
          <cell r="X61">
            <v>93.0359375208677</v>
          </cell>
          <cell r="Y61">
            <v>86.96375733302317</v>
          </cell>
          <cell r="Z61">
            <v>91.76959350687045</v>
          </cell>
          <cell r="AA61">
            <v>94.8938202168796</v>
          </cell>
          <cell r="AC61">
            <v>474</v>
          </cell>
          <cell r="AD61">
            <v>40.023694611335536</v>
          </cell>
          <cell r="AE61">
            <v>53.65513562614888</v>
          </cell>
          <cell r="AF61">
            <v>36.62083589917276</v>
          </cell>
        </row>
        <row r="62">
          <cell r="A62">
            <v>475</v>
          </cell>
          <cell r="C62" t="str">
            <v>Hof</v>
          </cell>
          <cell r="E62">
            <v>57.11246386525259</v>
          </cell>
          <cell r="F62">
            <v>45.550295493506056</v>
          </cell>
          <cell r="G62">
            <v>41.58304666086498</v>
          </cell>
          <cell r="H62">
            <v>44.69335252046921</v>
          </cell>
          <cell r="I62">
            <v>39.90249648574869</v>
          </cell>
          <cell r="J62">
            <v>35.171964253117146</v>
          </cell>
          <cell r="K62">
            <v>37.38344593747475</v>
          </cell>
          <cell r="L62">
            <v>52.21034456636515</v>
          </cell>
          <cell r="M62">
            <v>77.92123622298035</v>
          </cell>
          <cell r="N62">
            <v>32.63473587068032</v>
          </cell>
          <cell r="O62">
            <v>23.009189278308583</v>
          </cell>
          <cell r="P62">
            <v>27.38630890670884</v>
          </cell>
          <cell r="Q62">
            <v>229.59012264577737</v>
          </cell>
          <cell r="R62">
            <v>354.3624683224169</v>
          </cell>
          <cell r="S62">
            <v>511.7543857070217</v>
          </cell>
          <cell r="T62">
            <v>1176.3955124682757</v>
          </cell>
          <cell r="U62" t="str">
            <v>-</v>
          </cell>
          <cell r="V62">
            <v>443.1802610575861</v>
          </cell>
          <cell r="W62">
            <v>101.98902884645669</v>
          </cell>
          <cell r="X62">
            <v>99.07858981405754</v>
          </cell>
          <cell r="Y62">
            <v>108.67098312149825</v>
          </cell>
          <cell r="Z62">
            <v>93.2327639451189</v>
          </cell>
          <cell r="AA62">
            <v>88.02364525242555</v>
          </cell>
          <cell r="AC62">
            <v>475</v>
          </cell>
          <cell r="AD62" t="str">
            <v>-</v>
          </cell>
          <cell r="AE62">
            <v>46.98502735818156</v>
          </cell>
          <cell r="AF62">
            <v>29.093219631009475</v>
          </cell>
        </row>
        <row r="63">
          <cell r="A63">
            <v>476</v>
          </cell>
          <cell r="C63" t="str">
            <v>Kronach</v>
          </cell>
          <cell r="E63">
            <v>55.166779722738646</v>
          </cell>
          <cell r="F63">
            <v>32.38107520188805</v>
          </cell>
          <cell r="G63">
            <v>38.61582162362331</v>
          </cell>
          <cell r="H63">
            <v>46.88179612695603</v>
          </cell>
          <cell r="I63">
            <v>29.562400010958783</v>
          </cell>
          <cell r="J63">
            <v>31.721729586081356</v>
          </cell>
          <cell r="K63">
            <v>34.50160360498059</v>
          </cell>
          <cell r="L63">
            <v>46.54304023144422</v>
          </cell>
          <cell r="M63">
            <v>73.50302179796601</v>
          </cell>
          <cell r="N63">
            <v>32.898639915237574</v>
          </cell>
          <cell r="O63">
            <v>21.105651566582168</v>
          </cell>
          <cell r="P63">
            <v>30.62493012525908</v>
          </cell>
          <cell r="Q63">
            <v>199.28836321550133</v>
          </cell>
          <cell r="R63">
            <v>281.3654674107771</v>
          </cell>
          <cell r="S63">
            <v>532.4292628895853</v>
          </cell>
          <cell r="T63">
            <v>1326.617562669303</v>
          </cell>
          <cell r="U63">
            <v>26.356814852611187</v>
          </cell>
          <cell r="V63">
            <v>412.28050141625863</v>
          </cell>
          <cell r="W63">
            <v>97.12253663788421</v>
          </cell>
          <cell r="X63">
            <v>85.6732465330101</v>
          </cell>
          <cell r="Y63">
            <v>112.32449586623521</v>
          </cell>
          <cell r="Z63">
            <v>105.27789645031103</v>
          </cell>
          <cell r="AA63">
            <v>109.76803989425458</v>
          </cell>
          <cell r="AC63">
            <v>476</v>
          </cell>
          <cell r="AD63" t="str">
            <v>-</v>
          </cell>
          <cell r="AE63">
            <v>51.00671028445598</v>
          </cell>
          <cell r="AF63">
            <v>32.34840504426927</v>
          </cell>
        </row>
        <row r="64">
          <cell r="A64">
            <v>477</v>
          </cell>
          <cell r="C64" t="str">
            <v>Kulmbach</v>
          </cell>
          <cell r="E64">
            <v>59.99765551859693</v>
          </cell>
          <cell r="F64">
            <v>49.644599723513785</v>
          </cell>
          <cell r="G64">
            <v>45.47661570984714</v>
          </cell>
          <cell r="H64">
            <v>47.461305574270575</v>
          </cell>
          <cell r="I64">
            <v>33.696499592713366</v>
          </cell>
          <cell r="J64">
            <v>36.545110258110675</v>
          </cell>
          <cell r="K64">
            <v>35.4369218566436</v>
          </cell>
          <cell r="L64">
            <v>48.66592650943342</v>
          </cell>
          <cell r="M64">
            <v>74.6075754042196</v>
          </cell>
          <cell r="N64">
            <v>29.985998839764495</v>
          </cell>
          <cell r="O64">
            <v>19.034536225936254</v>
          </cell>
          <cell r="P64">
            <v>33.205581293473266</v>
          </cell>
          <cell r="Q64">
            <v>172.19259198433306</v>
          </cell>
          <cell r="R64">
            <v>285.2288413302185</v>
          </cell>
          <cell r="S64">
            <v>573.8813681318542</v>
          </cell>
          <cell r="T64">
            <v>993.7387151974172</v>
          </cell>
          <cell r="U64">
            <v>24.27601368003662</v>
          </cell>
          <cell r="V64">
            <v>497.7852669375085</v>
          </cell>
          <cell r="W64">
            <v>116.39986588946812</v>
          </cell>
          <cell r="X64">
            <v>105.95208006781883</v>
          </cell>
          <cell r="Y64">
            <v>81.30961617287043</v>
          </cell>
          <cell r="Z64">
            <v>88.68569540968421</v>
          </cell>
          <cell r="AA64">
            <v>86.47082599627505</v>
          </cell>
          <cell r="AC64">
            <v>477</v>
          </cell>
          <cell r="AD64" t="str">
            <v>-</v>
          </cell>
          <cell r="AE64">
            <v>45.20136803431451</v>
          </cell>
          <cell r="AF64">
            <v>40.68981766574751</v>
          </cell>
        </row>
        <row r="65">
          <cell r="A65">
            <v>478</v>
          </cell>
          <cell r="C65" t="str">
            <v>Lichtenfels</v>
          </cell>
          <cell r="E65">
            <v>66.82273811567346</v>
          </cell>
          <cell r="F65">
            <v>41.88882862732316</v>
          </cell>
          <cell r="G65">
            <v>46.56996702453116</v>
          </cell>
          <cell r="H65">
            <v>52.46887150047639</v>
          </cell>
          <cell r="I65">
            <v>29.965800985470015</v>
          </cell>
          <cell r="J65">
            <v>39.75779167943428</v>
          </cell>
          <cell r="K65">
            <v>35.315756569370734</v>
          </cell>
          <cell r="L65">
            <v>59.21699397230641</v>
          </cell>
          <cell r="M65">
            <v>89.37656248687078</v>
          </cell>
          <cell r="N65">
            <v>35.74157580984993</v>
          </cell>
          <cell r="O65">
            <v>19.922157086213073</v>
          </cell>
          <cell r="P65">
            <v>30.08082792682558</v>
          </cell>
          <cell r="Q65">
            <v>190.88016010666377</v>
          </cell>
          <cell r="R65">
            <v>284.7380369583936</v>
          </cell>
          <cell r="S65">
            <v>554.7209938192784</v>
          </cell>
          <cell r="T65">
            <v>1153.0354905989016</v>
          </cell>
          <cell r="U65">
            <v>25.5641286916304</v>
          </cell>
          <cell r="V65">
            <v>453.69041645736814</v>
          </cell>
          <cell r="W65">
            <v>105.34803149264587</v>
          </cell>
          <cell r="X65">
            <v>107.11339167243956</v>
          </cell>
          <cell r="Y65">
            <v>102.86234196331382</v>
          </cell>
          <cell r="Z65">
            <v>101.96364666580877</v>
          </cell>
          <cell r="AA65">
            <v>115.96182574279545</v>
          </cell>
          <cell r="AC65">
            <v>478</v>
          </cell>
          <cell r="AD65">
            <v>37.84623972315407</v>
          </cell>
          <cell r="AE65">
            <v>48.260195115292966</v>
          </cell>
          <cell r="AF65">
            <v>33.8742732067348</v>
          </cell>
        </row>
        <row r="66">
          <cell r="A66">
            <v>479</v>
          </cell>
          <cell r="C66" t="str">
            <v>Wunsiedel i.Fichtelgebirge</v>
          </cell>
          <cell r="E66">
            <v>57.87266977691743</v>
          </cell>
          <cell r="F66">
            <v>37.082201931527194</v>
          </cell>
          <cell r="G66">
            <v>43.88797388704827</v>
          </cell>
          <cell r="H66">
            <v>46.50707670021381</v>
          </cell>
          <cell r="I66">
            <v>37.773866579879936</v>
          </cell>
          <cell r="J66">
            <v>37.828827134390025</v>
          </cell>
          <cell r="K66">
            <v>40.33822063562344</v>
          </cell>
          <cell r="L66">
            <v>52.101412347776986</v>
          </cell>
          <cell r="M66">
            <v>78.8249619008242</v>
          </cell>
          <cell r="N66">
            <v>33.3523004669375</v>
          </cell>
          <cell r="O66">
            <v>23.472640527320358</v>
          </cell>
          <cell r="P66">
            <v>30.125707616231303</v>
          </cell>
          <cell r="Q66">
            <v>223.32857384634707</v>
          </cell>
          <cell r="R66">
            <v>403.1323075740464</v>
          </cell>
          <cell r="S66">
            <v>546.4513330579578</v>
          </cell>
          <cell r="T66">
            <v>1250.190289252869</v>
          </cell>
          <cell r="U66">
            <v>23.483327519055834</v>
          </cell>
          <cell r="V66">
            <v>425.30711663010993</v>
          </cell>
          <cell r="W66">
            <v>90.5681372072415</v>
          </cell>
          <cell r="X66">
            <v>99.98571830676002</v>
          </cell>
          <cell r="Y66">
            <v>92.01851862564745</v>
          </cell>
          <cell r="Z66">
            <v>104.01753952188923</v>
          </cell>
          <cell r="AA66">
            <v>100.74876259148171</v>
          </cell>
          <cell r="AC66">
            <v>479</v>
          </cell>
          <cell r="AD66" t="str">
            <v>-</v>
          </cell>
          <cell r="AE66">
            <v>51.00671028445598</v>
          </cell>
          <cell r="AF66" t="str">
            <v>-</v>
          </cell>
        </row>
        <row r="68">
          <cell r="A68">
            <v>4</v>
          </cell>
          <cell r="C68" t="str">
            <v>Oberfranken</v>
          </cell>
          <cell r="E68">
            <v>60.5616110192801</v>
          </cell>
          <cell r="F68">
            <v>41.889279372100155</v>
          </cell>
          <cell r="G68">
            <v>42.77737147451871</v>
          </cell>
          <cell r="H68">
            <v>49.76659516096679</v>
          </cell>
          <cell r="I68">
            <v>36.355936991448054</v>
          </cell>
          <cell r="J68">
            <v>36.854260057838516</v>
          </cell>
          <cell r="K68">
            <v>38.92054385425261</v>
          </cell>
          <cell r="L68">
            <v>54.2045625888306</v>
          </cell>
          <cell r="M68">
            <v>76.81062176357544</v>
          </cell>
          <cell r="N68">
            <v>33.29108114732291</v>
          </cell>
          <cell r="O68">
            <v>20.74883524708622</v>
          </cell>
          <cell r="P68">
            <v>30.687637013984325</v>
          </cell>
          <cell r="Q68">
            <v>214.04331809937673</v>
          </cell>
          <cell r="R68">
            <v>342.0192239432402</v>
          </cell>
          <cell r="S68">
            <v>532.0747906852739</v>
          </cell>
          <cell r="T68">
            <v>1161.8249814959008</v>
          </cell>
          <cell r="U68">
            <v>23.354492406164052</v>
          </cell>
          <cell r="V68">
            <v>449.0373800837883</v>
          </cell>
          <cell r="W68">
            <v>99.08240912802839</v>
          </cell>
          <cell r="X68">
            <v>99.1386162430974</v>
          </cell>
          <cell r="Y68">
            <v>97.53227565547806</v>
          </cell>
          <cell r="Z68">
            <v>96.14579486615143</v>
          </cell>
          <cell r="AA68">
            <v>97.22756505625188</v>
          </cell>
          <cell r="AC68">
            <v>4</v>
          </cell>
          <cell r="AD68">
            <v>39.1068186455061</v>
          </cell>
          <cell r="AE68">
            <v>50.46436777806593</v>
          </cell>
          <cell r="AF68">
            <v>35.84515381291154</v>
          </cell>
        </row>
        <row r="69">
          <cell r="A69" t="str">
            <v>____________________</v>
          </cell>
        </row>
        <row r="70">
          <cell r="A70" t="str">
            <v>1) Ohne Hartweizen (Durum). - 2) Einschl. Corn-Cob-Mix. - 3) Winter- und Sommerrübsen. - 4) Einschl. der mittelfrühen und mittelspäten Sorten. </v>
          </cell>
          <cell r="O70" t="str">
            <v>          5) Ertrag in Grünmasse. - 6) Einschl. Klee-Luzerne-Gemisch. - 7) Ertrag in Heu.</v>
          </cell>
        </row>
      </sheetData>
      <sheetData sheetId="7">
        <row r="1">
          <cell r="A1" t="str">
            <v> - 10 -</v>
          </cell>
          <cell r="O1" t="str">
            <v> - 11 -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Mittelfranken</v>
          </cell>
          <cell r="O9" t="str">
            <v>Regierungsbezirk Mittelfranken</v>
          </cell>
          <cell r="AC9" t="str">
            <v/>
          </cell>
          <cell r="AD9" t="str">
            <v>Mittelfranken</v>
          </cell>
        </row>
        <row r="11">
          <cell r="C11" t="str">
            <v>Kreisfreie Städte</v>
          </cell>
        </row>
        <row r="12">
          <cell r="A12">
            <v>561</v>
          </cell>
          <cell r="C12" t="str">
            <v>Ansbach</v>
          </cell>
          <cell r="E12">
            <v>56.543863513783506</v>
          </cell>
          <cell r="F12">
            <v>54.57945445349293</v>
          </cell>
          <cell r="G12">
            <v>47.30475323984454</v>
          </cell>
          <cell r="H12">
            <v>54.40166464746864</v>
          </cell>
          <cell r="I12">
            <v>37.17430274487701</v>
          </cell>
          <cell r="J12">
            <v>38.538016588015836</v>
          </cell>
          <cell r="K12">
            <v>39.61091615213203</v>
          </cell>
          <cell r="L12">
            <v>54.46478918128253</v>
          </cell>
          <cell r="M12">
            <v>95.39326599462802</v>
          </cell>
          <cell r="N12">
            <v>39.174436362809104</v>
          </cell>
          <cell r="O12" t="str">
            <v>-</v>
          </cell>
          <cell r="P12">
            <v>29.998943016991213</v>
          </cell>
          <cell r="Q12" t="str">
            <v>-</v>
          </cell>
          <cell r="R12">
            <v>361.8436456101755</v>
          </cell>
          <cell r="S12">
            <v>533.862175169565</v>
          </cell>
          <cell r="T12">
            <v>1084.2061971022667</v>
          </cell>
          <cell r="U12">
            <v>26.25772908248859</v>
          </cell>
          <cell r="V12">
            <v>483.2040114802437</v>
          </cell>
          <cell r="W12">
            <v>103.08198672619413</v>
          </cell>
          <cell r="X12">
            <v>110.87126021918954</v>
          </cell>
          <cell r="Y12">
            <v>96.36305121594069</v>
          </cell>
          <cell r="Z12">
            <v>105.07029537941173</v>
          </cell>
          <cell r="AA12">
            <v>106.79368834697063</v>
          </cell>
          <cell r="AC12">
            <v>561</v>
          </cell>
          <cell r="AD12">
            <v>50.08146242817374</v>
          </cell>
          <cell r="AE12">
            <v>52.96850683385813</v>
          </cell>
          <cell r="AF12">
            <v>32.55185413259801</v>
          </cell>
        </row>
        <row r="13">
          <cell r="A13">
            <v>562</v>
          </cell>
          <cell r="C13" t="str">
            <v>Erlangen</v>
          </cell>
          <cell r="E13">
            <v>66.58244797818709</v>
          </cell>
          <cell r="F13">
            <v>50.74021526189741</v>
          </cell>
          <cell r="G13">
            <v>48.13304658451108</v>
          </cell>
          <cell r="H13">
            <v>53.93268477981804</v>
          </cell>
          <cell r="I13">
            <v>36.42330672982898</v>
          </cell>
          <cell r="J13">
            <v>41.073412416174776</v>
          </cell>
          <cell r="K13" t="str">
            <v>-</v>
          </cell>
          <cell r="L13">
            <v>53.95861084316653</v>
          </cell>
          <cell r="M13">
            <v>81.93779479117522</v>
          </cell>
          <cell r="N13">
            <v>36.99807878709749</v>
          </cell>
          <cell r="O13" t="str">
            <v>-</v>
          </cell>
          <cell r="P13">
            <v>29.09897472648148</v>
          </cell>
          <cell r="Q13">
            <v>247.26856208950227</v>
          </cell>
          <cell r="R13">
            <v>327.5625144196044</v>
          </cell>
          <cell r="S13">
            <v>542.459648849443</v>
          </cell>
          <cell r="T13">
            <v>1086.6305724988706</v>
          </cell>
          <cell r="U13" t="str">
            <v>-</v>
          </cell>
          <cell r="V13">
            <v>437.96618770454575</v>
          </cell>
          <cell r="W13">
            <v>102.18127033732445</v>
          </cell>
          <cell r="X13">
            <v>92.72869036514034</v>
          </cell>
          <cell r="Y13">
            <v>87.08961950896733</v>
          </cell>
          <cell r="Z13">
            <v>94.36313194550976</v>
          </cell>
          <cell r="AA13">
            <v>104.17422051959208</v>
          </cell>
          <cell r="AC13">
            <v>562</v>
          </cell>
          <cell r="AD13" t="str">
            <v>-</v>
          </cell>
          <cell r="AE13" t="str">
            <v>-</v>
          </cell>
          <cell r="AF13">
            <v>33.36565048591296</v>
          </cell>
        </row>
        <row r="14">
          <cell r="A14">
            <v>563</v>
          </cell>
          <cell r="C14" t="str">
            <v>Fürth</v>
          </cell>
          <cell r="E14">
            <v>63.50941191765538</v>
          </cell>
          <cell r="F14">
            <v>41.71281500057825</v>
          </cell>
          <cell r="G14">
            <v>51.90638293243642</v>
          </cell>
          <cell r="H14">
            <v>51.77537738862532</v>
          </cell>
          <cell r="I14">
            <v>34.92131469973294</v>
          </cell>
          <cell r="J14">
            <v>35.49554159422512</v>
          </cell>
          <cell r="K14">
            <v>46.38772349382209</v>
          </cell>
          <cell r="L14">
            <v>58.51421588621061</v>
          </cell>
          <cell r="M14">
            <v>75.31047315365372</v>
          </cell>
          <cell r="N14">
            <v>36.99807878709749</v>
          </cell>
          <cell r="O14">
            <v>24.45888592762794</v>
          </cell>
          <cell r="P14">
            <v>34.99876685315642</v>
          </cell>
          <cell r="Q14">
            <v>228.78655721651722</v>
          </cell>
          <cell r="R14">
            <v>321.0273154969871</v>
          </cell>
          <cell r="S14">
            <v>563.3392277862894</v>
          </cell>
          <cell r="T14">
            <v>1086.3753750887015</v>
          </cell>
          <cell r="U14">
            <v>25.46504292150781</v>
          </cell>
          <cell r="V14">
            <v>438.06627138546537</v>
          </cell>
          <cell r="W14">
            <v>90.07163888696574</v>
          </cell>
          <cell r="X14" t="str">
            <v>-</v>
          </cell>
          <cell r="Y14">
            <v>97.47183109394837</v>
          </cell>
          <cell r="Z14">
            <v>100.06694798039213</v>
          </cell>
          <cell r="AA14">
            <v>108.90941236139173</v>
          </cell>
          <cell r="AC14">
            <v>563</v>
          </cell>
          <cell r="AD14">
            <v>37.742551395145426</v>
          </cell>
          <cell r="AE14">
            <v>53.16468648879835</v>
          </cell>
          <cell r="AF14" t="str">
            <v>-</v>
          </cell>
        </row>
        <row r="15">
          <cell r="A15">
            <v>564</v>
          </cell>
          <cell r="C15" t="str">
            <v>Nürnberg</v>
          </cell>
          <cell r="E15">
            <v>66.5824479781871</v>
          </cell>
          <cell r="F15">
            <v>46.69344962751296</v>
          </cell>
          <cell r="G15">
            <v>41.414667233326924</v>
          </cell>
          <cell r="H15">
            <v>45.86623105622786</v>
          </cell>
          <cell r="I15">
            <v>34.451942190327934</v>
          </cell>
          <cell r="J15">
            <v>38.8422640873949</v>
          </cell>
          <cell r="K15">
            <v>35.506652550826786</v>
          </cell>
          <cell r="L15">
            <v>56.89444520423939</v>
          </cell>
          <cell r="M15">
            <v>72.19764026330269</v>
          </cell>
          <cell r="N15">
            <v>35.583446362884935</v>
          </cell>
          <cell r="O15">
            <v>22.782268747105057</v>
          </cell>
          <cell r="P15">
            <v>27.999013482525132</v>
          </cell>
          <cell r="Q15">
            <v>201.58012768299253</v>
          </cell>
          <cell r="R15">
            <v>315.7532953138223</v>
          </cell>
          <cell r="S15">
            <v>491.28421027874083</v>
          </cell>
          <cell r="T15">
            <v>1173.9080867766097</v>
          </cell>
          <cell r="U15">
            <v>26.95132947334678</v>
          </cell>
          <cell r="V15">
            <v>450.47664781950647</v>
          </cell>
          <cell r="W15">
            <v>81.26463419579576</v>
          </cell>
          <cell r="X15">
            <v>80.63364379577419</v>
          </cell>
          <cell r="Y15">
            <v>80.43694024092122</v>
          </cell>
          <cell r="Z15">
            <v>96.5646048010784</v>
          </cell>
          <cell r="AA15">
            <v>82.91623161278945</v>
          </cell>
          <cell r="AC15">
            <v>564</v>
          </cell>
          <cell r="AD15">
            <v>43.65278609163798</v>
          </cell>
          <cell r="AE15">
            <v>46.69075787577125</v>
          </cell>
          <cell r="AF15" t="str">
            <v>-</v>
          </cell>
        </row>
        <row r="16">
          <cell r="A16">
            <v>565</v>
          </cell>
          <cell r="C16" t="str">
            <v>Schwabach</v>
          </cell>
          <cell r="E16">
            <v>61.46072121063425</v>
          </cell>
          <cell r="F16">
            <v>48.04237150564111</v>
          </cell>
          <cell r="G16">
            <v>41.414667233326924</v>
          </cell>
          <cell r="H16">
            <v>51.40019349450484</v>
          </cell>
          <cell r="I16">
            <v>34.45194219032794</v>
          </cell>
          <cell r="J16">
            <v>37.32102659049954</v>
          </cell>
          <cell r="K16">
            <v>33.97948469917832</v>
          </cell>
          <cell r="L16">
            <v>48.59312045913684</v>
          </cell>
          <cell r="M16">
            <v>78.5237200082096</v>
          </cell>
          <cell r="N16">
            <v>29.163191514535665</v>
          </cell>
          <cell r="O16" t="str">
            <v>-</v>
          </cell>
          <cell r="P16">
            <v>34.69877742298651</v>
          </cell>
          <cell r="Q16">
            <v>213.28922393792723</v>
          </cell>
          <cell r="R16">
            <v>286.6315316937385</v>
          </cell>
          <cell r="S16">
            <v>594.3515435601352</v>
          </cell>
          <cell r="T16">
            <v>1035.973886580358</v>
          </cell>
          <cell r="U16">
            <v>28.338530255063166</v>
          </cell>
          <cell r="V16">
            <v>465.98961836205774</v>
          </cell>
          <cell r="W16">
            <v>109.38700144828172</v>
          </cell>
          <cell r="X16">
            <v>109.56096350750819</v>
          </cell>
          <cell r="Y16">
            <v>103.21732682544275</v>
          </cell>
          <cell r="Z16">
            <v>106.27109875517644</v>
          </cell>
          <cell r="AA16">
            <v>111.12588513840431</v>
          </cell>
          <cell r="AC16">
            <v>565</v>
          </cell>
          <cell r="AD16" t="str">
            <v>-</v>
          </cell>
          <cell r="AE16">
            <v>52.674237351447815</v>
          </cell>
          <cell r="AF16" t="str">
            <v>-</v>
          </cell>
        </row>
        <row r="18">
          <cell r="C18" t="str">
            <v>Landkreise</v>
          </cell>
        </row>
        <row r="19">
          <cell r="A19">
            <v>571</v>
          </cell>
          <cell r="C19" t="str">
            <v>Ansbach</v>
          </cell>
          <cell r="E19">
            <v>63.543303536612264</v>
          </cell>
          <cell r="F19">
            <v>53.72919781965771</v>
          </cell>
          <cell r="G19">
            <v>46.019668187854826</v>
          </cell>
          <cell r="H19">
            <v>52.11326948550048</v>
          </cell>
          <cell r="I19">
            <v>39.09067793395876</v>
          </cell>
          <cell r="J19">
            <v>39.88769698095146</v>
          </cell>
          <cell r="K19">
            <v>42.45103880017037</v>
          </cell>
          <cell r="L19">
            <v>56.917340341357814</v>
          </cell>
          <cell r="M19">
            <v>86.89620089523471</v>
          </cell>
          <cell r="N19">
            <v>36.52043909085005</v>
          </cell>
          <cell r="O19">
            <v>24.752465953766002</v>
          </cell>
          <cell r="P19">
            <v>34.80570423445793</v>
          </cell>
          <cell r="Q19">
            <v>199.11038840414363</v>
          </cell>
          <cell r="R19">
            <v>359.2134337316497</v>
          </cell>
          <cell r="S19">
            <v>621.3401396531499</v>
          </cell>
          <cell r="T19">
            <v>1073.069665675177</v>
          </cell>
          <cell r="U19">
            <v>26.25772908248859</v>
          </cell>
          <cell r="V19">
            <v>483.2171345848909</v>
          </cell>
          <cell r="W19">
            <v>96.20113300422773</v>
          </cell>
          <cell r="X19">
            <v>94.04714695000028</v>
          </cell>
          <cell r="Y19">
            <v>83.28078586040169</v>
          </cell>
          <cell r="Z19">
            <v>91.64952472203856</v>
          </cell>
          <cell r="AA19">
            <v>92.52624345354383</v>
          </cell>
          <cell r="AC19">
            <v>571</v>
          </cell>
          <cell r="AD19">
            <v>52.564663784652495</v>
          </cell>
          <cell r="AE19">
            <v>55.23234163809052</v>
          </cell>
          <cell r="AF19">
            <v>33.27623569376848</v>
          </cell>
        </row>
        <row r="20">
          <cell r="A20">
            <v>572</v>
          </cell>
          <cell r="C20" t="str">
            <v>Erlangen-Höchstadt</v>
          </cell>
          <cell r="E20">
            <v>61.536979584235006</v>
          </cell>
          <cell r="F20">
            <v>48.63917928141279</v>
          </cell>
          <cell r="G20">
            <v>44.895475078710405</v>
          </cell>
          <cell r="H20">
            <v>50.497967948462474</v>
          </cell>
          <cell r="I20">
            <v>36.45770380747736</v>
          </cell>
          <cell r="J20">
            <v>41.18004221122335</v>
          </cell>
          <cell r="K20">
            <v>47.34955011174812</v>
          </cell>
          <cell r="L20">
            <v>53.94276867164793</v>
          </cell>
          <cell r="M20">
            <v>80.32200086154158</v>
          </cell>
          <cell r="N20">
            <v>38.17344894738821</v>
          </cell>
          <cell r="O20">
            <v>25.54375586796627</v>
          </cell>
          <cell r="P20">
            <v>29.094486652539874</v>
          </cell>
          <cell r="Q20">
            <v>247.84947132599524</v>
          </cell>
          <cell r="R20">
            <v>304.28803404607277</v>
          </cell>
          <cell r="S20">
            <v>583.1699842037809</v>
          </cell>
          <cell r="T20">
            <v>1086.6052255777704</v>
          </cell>
          <cell r="U20">
            <v>24.18325905152955</v>
          </cell>
          <cell r="V20">
            <v>437.9845282043519</v>
          </cell>
          <cell r="W20">
            <v>102.14909718567986</v>
          </cell>
          <cell r="X20">
            <v>90.71284927024598</v>
          </cell>
          <cell r="Y20">
            <v>87.08961950896733</v>
          </cell>
          <cell r="Z20">
            <v>94.35882284248672</v>
          </cell>
          <cell r="AA20">
            <v>104.19150295839921</v>
          </cell>
          <cell r="AC20">
            <v>572</v>
          </cell>
          <cell r="AD20">
            <v>44.37860438769847</v>
          </cell>
          <cell r="AE20">
            <v>53.85131528108909</v>
          </cell>
          <cell r="AF20">
            <v>33.975997750899175</v>
          </cell>
        </row>
        <row r="21">
          <cell r="A21">
            <v>573</v>
          </cell>
          <cell r="C21" t="str">
            <v>Fürth</v>
          </cell>
          <cell r="E21">
            <v>56.650168448762386</v>
          </cell>
          <cell r="F21">
            <v>37.35475970201037</v>
          </cell>
          <cell r="G21">
            <v>51.136617272976956</v>
          </cell>
          <cell r="H21">
            <v>52.12058472452319</v>
          </cell>
          <cell r="I21">
            <v>33.02322486692084</v>
          </cell>
          <cell r="J21">
            <v>34.998267227890786</v>
          </cell>
          <cell r="K21">
            <v>43.04704381834108</v>
          </cell>
          <cell r="L21">
            <v>54.65208184500094</v>
          </cell>
          <cell r="M21">
            <v>76.89689663982165</v>
          </cell>
          <cell r="N21">
            <v>37.721145448058266</v>
          </cell>
          <cell r="O21">
            <v>24.45888592762793</v>
          </cell>
          <cell r="P21">
            <v>30.99890778422425</v>
          </cell>
          <cell r="Q21">
            <v>203.60505009122556</v>
          </cell>
          <cell r="R21">
            <v>320.64007131544196</v>
          </cell>
          <cell r="S21">
            <v>525.7287153218252</v>
          </cell>
          <cell r="T21">
            <v>1010.4241401672679</v>
          </cell>
          <cell r="U21">
            <v>25.36595715138521</v>
          </cell>
          <cell r="V21">
            <v>438.1097782231955</v>
          </cell>
          <cell r="W21">
            <v>96.13552129113766</v>
          </cell>
          <cell r="X21">
            <v>108.9471452270258</v>
          </cell>
          <cell r="Y21">
            <v>97.45701449236144</v>
          </cell>
          <cell r="Z21">
            <v>87.44870641969314</v>
          </cell>
          <cell r="AA21">
            <v>108.80866359880027</v>
          </cell>
          <cell r="AC21">
            <v>573</v>
          </cell>
          <cell r="AD21" t="str">
            <v>-</v>
          </cell>
          <cell r="AE21">
            <v>53.26277631626844</v>
          </cell>
          <cell r="AF21" t="str">
            <v>-</v>
          </cell>
        </row>
        <row r="22">
          <cell r="A22">
            <v>574</v>
          </cell>
          <cell r="C22" t="str">
            <v>Nürnberger Land</v>
          </cell>
          <cell r="E22">
            <v>58.45135185749646</v>
          </cell>
          <cell r="F22">
            <v>46.59465673192153</v>
          </cell>
          <cell r="G22">
            <v>41.906929012514624</v>
          </cell>
          <cell r="H22">
            <v>47.00137016562408</v>
          </cell>
          <cell r="I22">
            <v>37.2245889827845</v>
          </cell>
          <cell r="J22">
            <v>38.8356713207331</v>
          </cell>
          <cell r="K22">
            <v>33.72351910484722</v>
          </cell>
          <cell r="L22">
            <v>53.54752872324431</v>
          </cell>
          <cell r="M22">
            <v>72.2214242986248</v>
          </cell>
          <cell r="N22">
            <v>35.535235522157905</v>
          </cell>
          <cell r="O22">
            <v>23.17676690722808</v>
          </cell>
          <cell r="P22">
            <v>28.627281480744486</v>
          </cell>
          <cell r="Q22">
            <v>190.83431172524558</v>
          </cell>
          <cell r="R22">
            <v>332.62202991245584</v>
          </cell>
          <cell r="S22">
            <v>505.49581404737376</v>
          </cell>
          <cell r="T22">
            <v>1175.5444987411665</v>
          </cell>
          <cell r="U22">
            <v>26.455900622733786</v>
          </cell>
          <cell r="V22">
            <v>449.43260823145386</v>
          </cell>
          <cell r="W22">
            <v>99.79667020280714</v>
          </cell>
          <cell r="X22">
            <v>97.68197353269711</v>
          </cell>
          <cell r="Y22">
            <v>83.53947656549009</v>
          </cell>
          <cell r="Z22">
            <v>86.76425264973213</v>
          </cell>
          <cell r="AA22">
            <v>89.75708720967872</v>
          </cell>
          <cell r="AC22">
            <v>574</v>
          </cell>
          <cell r="AD22" t="str">
            <v>-</v>
          </cell>
          <cell r="AE22">
            <v>43.93403950942457</v>
          </cell>
          <cell r="AF22">
            <v>31.941506867611796</v>
          </cell>
        </row>
        <row r="23">
          <cell r="A23">
            <v>575</v>
          </cell>
          <cell r="C23" t="str">
            <v>Neustadt a.d.Aisch-</v>
          </cell>
        </row>
        <row r="24">
          <cell r="C24" t="str">
            <v>Bad Windsheim</v>
          </cell>
          <cell r="E24">
            <v>70.12253505244797</v>
          </cell>
          <cell r="F24">
            <v>62.533766411852376</v>
          </cell>
          <cell r="G24">
            <v>50.043703961778185</v>
          </cell>
          <cell r="H24">
            <v>60.41606410447882</v>
          </cell>
          <cell r="I24">
            <v>41.36479075800333</v>
          </cell>
          <cell r="J24">
            <v>41.77345888064309</v>
          </cell>
          <cell r="K24">
            <v>42.42332301493032</v>
          </cell>
          <cell r="L24">
            <v>62.586009551611134</v>
          </cell>
          <cell r="M24">
            <v>82.57100827360053</v>
          </cell>
          <cell r="N24">
            <v>38.975968494507846</v>
          </cell>
          <cell r="O24">
            <v>24.360261387597166</v>
          </cell>
          <cell r="P24">
            <v>34.72710516810358</v>
          </cell>
          <cell r="Q24">
            <v>289.97232490161684</v>
          </cell>
          <cell r="R24">
            <v>324.34695251149617</v>
          </cell>
          <cell r="S24">
            <v>694.9206297026684</v>
          </cell>
          <cell r="T24">
            <v>1294.8721771886715</v>
          </cell>
          <cell r="U24">
            <v>26.753157933101583</v>
          </cell>
          <cell r="V24">
            <v>473.21881995089086</v>
          </cell>
          <cell r="W24">
            <v>97.74991308774264</v>
          </cell>
          <cell r="X24">
            <v>97.10640707293898</v>
          </cell>
          <cell r="Y24">
            <v>88.70374687817512</v>
          </cell>
          <cell r="Z24">
            <v>94.14989460558358</v>
          </cell>
          <cell r="AA24">
            <v>90.30577131592938</v>
          </cell>
          <cell r="AC24">
            <v>575</v>
          </cell>
          <cell r="AD24">
            <v>57.63551309202071</v>
          </cell>
          <cell r="AE24">
            <v>62.58130992592867</v>
          </cell>
          <cell r="AF24">
            <v>36.57125318110523</v>
          </cell>
        </row>
        <row r="25">
          <cell r="A25">
            <v>576</v>
          </cell>
          <cell r="C25" t="str">
            <v>Roth</v>
          </cell>
          <cell r="E25">
            <v>59.77268732596623</v>
          </cell>
          <cell r="F25">
            <v>47.881538512479686</v>
          </cell>
          <cell r="G25">
            <v>43.41947003877063</v>
          </cell>
          <cell r="H25">
            <v>48.71061941231754</v>
          </cell>
          <cell r="I25">
            <v>34.44973444592158</v>
          </cell>
          <cell r="J25">
            <v>37.29283473528853</v>
          </cell>
          <cell r="K25">
            <v>33.181383749143734</v>
          </cell>
          <cell r="L25">
            <v>50.85404927776921</v>
          </cell>
          <cell r="M25">
            <v>76.56277140281547</v>
          </cell>
          <cell r="N25">
            <v>26.465192775921377</v>
          </cell>
          <cell r="O25">
            <v>21.796023346797476</v>
          </cell>
          <cell r="P25">
            <v>28.25081358310191</v>
          </cell>
          <cell r="Q25">
            <v>213.30487055268335</v>
          </cell>
          <cell r="R25">
            <v>294.2171176282512</v>
          </cell>
          <cell r="S25">
            <v>592.9592115332032</v>
          </cell>
          <cell r="T25">
            <v>1009.4432887561298</v>
          </cell>
          <cell r="U25">
            <v>27.942187174572762</v>
          </cell>
          <cell r="V25">
            <v>464.8521373012642</v>
          </cell>
          <cell r="W25">
            <v>109.34401457345999</v>
          </cell>
          <cell r="X25">
            <v>112.39036979583604</v>
          </cell>
          <cell r="Y25">
            <v>101.08934297641328</v>
          </cell>
          <cell r="Z25">
            <v>106.1749437728678</v>
          </cell>
          <cell r="AA25">
            <v>111.06955209015096</v>
          </cell>
          <cell r="AC25">
            <v>576</v>
          </cell>
          <cell r="AD25" t="str">
            <v>-</v>
          </cell>
          <cell r="AE25">
            <v>49.73154252734458</v>
          </cell>
          <cell r="AF25">
            <v>36.11221317835091</v>
          </cell>
        </row>
        <row r="26">
          <cell r="A26">
            <v>577</v>
          </cell>
          <cell r="C26" t="str">
            <v>Weißenburg-Gunzenhausen</v>
          </cell>
          <cell r="E26">
            <v>69.35378133839339</v>
          </cell>
          <cell r="F26">
            <v>54.76954457242316</v>
          </cell>
          <cell r="G26">
            <v>55.81177146826295</v>
          </cell>
          <cell r="H26">
            <v>58.59829711196471</v>
          </cell>
          <cell r="I26">
            <v>43.68409401885177</v>
          </cell>
          <cell r="J26">
            <v>45.307870659734185</v>
          </cell>
          <cell r="K26">
            <v>44.58856006075258</v>
          </cell>
          <cell r="L26">
            <v>61.49052555052079</v>
          </cell>
          <cell r="M26">
            <v>92.06111217337924</v>
          </cell>
          <cell r="N26">
            <v>37.65649380364559</v>
          </cell>
          <cell r="O26">
            <v>24.656135007689446</v>
          </cell>
          <cell r="P26">
            <v>32.38059276339531</v>
          </cell>
          <cell r="Q26">
            <v>190.3918090233276</v>
          </cell>
          <cell r="R26">
            <v>337.84521099489535</v>
          </cell>
          <cell r="S26">
            <v>598.41981033908</v>
          </cell>
          <cell r="T26">
            <v>1142.2803931290116</v>
          </cell>
          <cell r="U26" t="str">
            <v>-</v>
          </cell>
          <cell r="V26">
            <v>522.17575818222</v>
          </cell>
          <cell r="W26">
            <v>89.19342135381564</v>
          </cell>
          <cell r="X26">
            <v>92.60664814798331</v>
          </cell>
          <cell r="Y26">
            <v>87.89578236227294</v>
          </cell>
          <cell r="Z26">
            <v>89.86173312152863</v>
          </cell>
          <cell r="AA26">
            <v>92.41938839288133</v>
          </cell>
          <cell r="AC26">
            <v>577</v>
          </cell>
          <cell r="AD26" t="str">
            <v>-</v>
          </cell>
          <cell r="AE26">
            <v>60.12906423917599</v>
          </cell>
          <cell r="AF26">
            <v>38.47941215721349</v>
          </cell>
        </row>
        <row r="28">
          <cell r="A28">
            <v>5</v>
          </cell>
          <cell r="C28" t="str">
            <v>Mittelfranken</v>
          </cell>
          <cell r="E28">
            <v>65.26984036999333</v>
          </cell>
          <cell r="F28">
            <v>53.38281304544216</v>
          </cell>
          <cell r="G28">
            <v>46.473764374145304</v>
          </cell>
          <cell r="H28">
            <v>54.56692281431783</v>
          </cell>
          <cell r="I28">
            <v>39.206967132853265</v>
          </cell>
          <cell r="J28">
            <v>40.27390156551367</v>
          </cell>
          <cell r="K28">
            <v>40.383973912412024</v>
          </cell>
          <cell r="L28">
            <v>57.478352243305245</v>
          </cell>
          <cell r="M28">
            <v>83.79619305932772</v>
          </cell>
          <cell r="N28">
            <v>36.512067153648374</v>
          </cell>
          <cell r="O28">
            <v>24.393903120532308</v>
          </cell>
          <cell r="P28">
            <v>32.816357473322846</v>
          </cell>
          <cell r="Q28">
            <v>212.47594785458034</v>
          </cell>
          <cell r="R28">
            <v>318.50976553681625</v>
          </cell>
          <cell r="S28">
            <v>652.1285589216226</v>
          </cell>
          <cell r="T28">
            <v>1147.346185434317</v>
          </cell>
          <cell r="U28">
            <v>24.988999603974275</v>
          </cell>
          <cell r="V28">
            <v>477.7315991460923</v>
          </cell>
          <cell r="W28">
            <v>97.91879674476552</v>
          </cell>
          <cell r="X28">
            <v>98.02207799082633</v>
          </cell>
          <cell r="Y28">
            <v>88.8790245851954</v>
          </cell>
          <cell r="Z28">
            <v>93.0558216389363</v>
          </cell>
          <cell r="AA28">
            <v>93.98011399412543</v>
          </cell>
          <cell r="AC28">
            <v>5</v>
          </cell>
          <cell r="AD28">
            <v>56.6735067641766</v>
          </cell>
          <cell r="AE28">
            <v>56.213314539605804</v>
          </cell>
          <cell r="AF28">
            <v>35.24011924316021</v>
          </cell>
        </row>
        <row r="31">
          <cell r="C31" t="str">
            <v>Regierungsbezirk Unterfranken</v>
          </cell>
          <cell r="O31" t="str">
            <v>Regierungsbezirk Unterfranken</v>
          </cell>
          <cell r="AC31" t="str">
            <v/>
          </cell>
          <cell r="AD31" t="str">
            <v>Unterfranken</v>
          </cell>
        </row>
        <row r="33">
          <cell r="C33" t="str">
            <v>Kreisfreie Städte</v>
          </cell>
        </row>
        <row r="34">
          <cell r="A34">
            <v>661</v>
          </cell>
          <cell r="C34" t="str">
            <v>Aschaffenburg</v>
          </cell>
          <cell r="E34">
            <v>71.806609281091</v>
          </cell>
          <cell r="F34">
            <v>51.36279459026426</v>
          </cell>
          <cell r="G34">
            <v>51.44621996317723</v>
          </cell>
          <cell r="H34">
            <v>61.06117876810704</v>
          </cell>
          <cell r="I34">
            <v>42.43127485021315</v>
          </cell>
          <cell r="J34">
            <v>49.490926565662434</v>
          </cell>
          <cell r="K34">
            <v>44.0969717163494</v>
          </cell>
          <cell r="L34">
            <v>64.68959161122592</v>
          </cell>
          <cell r="M34">
            <v>84.14690200368241</v>
          </cell>
          <cell r="N34">
            <v>39.39207212038027</v>
          </cell>
          <cell r="O34" t="str">
            <v>-</v>
          </cell>
          <cell r="P34">
            <v>32.89884084196703</v>
          </cell>
          <cell r="Q34">
            <v>259.55163365105136</v>
          </cell>
          <cell r="R34">
            <v>304.74664449678284</v>
          </cell>
          <cell r="S34">
            <v>593.6350874201452</v>
          </cell>
          <cell r="T34">
            <v>918.7106766077816</v>
          </cell>
          <cell r="U34" t="str">
            <v>-</v>
          </cell>
          <cell r="V34">
            <v>501.0189066839478</v>
          </cell>
          <cell r="W34">
            <v>97.67768839297618</v>
          </cell>
          <cell r="X34">
            <v>100.79205474471777</v>
          </cell>
          <cell r="Y34" t="str">
            <v>-</v>
          </cell>
          <cell r="Z34">
            <v>80.05355838431369</v>
          </cell>
          <cell r="AA34">
            <v>80.59901007318537</v>
          </cell>
          <cell r="AC34">
            <v>661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A35">
            <v>662</v>
          </cell>
          <cell r="C35" t="str">
            <v>Schweinfurt</v>
          </cell>
          <cell r="E35">
            <v>76.82590151329279</v>
          </cell>
          <cell r="F35">
            <v>53.33429579675924</v>
          </cell>
          <cell r="G35" t="str">
            <v>-</v>
          </cell>
          <cell r="H35">
            <v>60.40460695339621</v>
          </cell>
          <cell r="I35">
            <v>46.74950193673926</v>
          </cell>
          <cell r="J35">
            <v>45.5357090737345</v>
          </cell>
          <cell r="K35">
            <v>41.806219938876694</v>
          </cell>
          <cell r="L35">
            <v>69.34643232189322</v>
          </cell>
          <cell r="M35" t="str">
            <v>-</v>
          </cell>
          <cell r="N35">
            <v>36.99807878709749</v>
          </cell>
          <cell r="O35" t="str">
            <v>-</v>
          </cell>
          <cell r="P35" t="str">
            <v>-</v>
          </cell>
          <cell r="Q35" t="str">
            <v>-</v>
          </cell>
          <cell r="R35">
            <v>310.0206646799475</v>
          </cell>
          <cell r="S35">
            <v>603.8701751342855</v>
          </cell>
          <cell r="T35" t="str">
            <v>-</v>
          </cell>
          <cell r="U35" t="str">
            <v>-</v>
          </cell>
          <cell r="V35">
            <v>465.38911627653954</v>
          </cell>
          <cell r="W35">
            <v>86.06845493643392</v>
          </cell>
          <cell r="X35" t="str">
            <v>-</v>
          </cell>
          <cell r="Y35" t="str">
            <v>-</v>
          </cell>
          <cell r="Z35">
            <v>80.05355838431369</v>
          </cell>
          <cell r="AA35" t="str">
            <v>-</v>
          </cell>
          <cell r="AC35">
            <v>662</v>
          </cell>
          <cell r="AD35" t="str">
            <v>-</v>
          </cell>
          <cell r="AE35">
            <v>61.89468113363793</v>
          </cell>
          <cell r="AF35" t="str">
            <v>-</v>
          </cell>
        </row>
        <row r="36">
          <cell r="A36">
            <v>663</v>
          </cell>
          <cell r="C36" t="str">
            <v>Würzburg</v>
          </cell>
          <cell r="E36">
            <v>71.70417474573995</v>
          </cell>
          <cell r="F36">
            <v>62.25793283668395</v>
          </cell>
          <cell r="G36">
            <v>61.01760972376833</v>
          </cell>
          <cell r="H36">
            <v>60.96738279457692</v>
          </cell>
          <cell r="I36">
            <v>51.63097603455139</v>
          </cell>
          <cell r="J36">
            <v>51.92490656069503</v>
          </cell>
          <cell r="K36">
            <v>52.87818686332806</v>
          </cell>
          <cell r="L36">
            <v>65.80318395508114</v>
          </cell>
          <cell r="M36">
            <v>85.35186957414086</v>
          </cell>
          <cell r="N36">
            <v>32.64536363567425</v>
          </cell>
          <cell r="O36">
            <v>23.867138687443383</v>
          </cell>
          <cell r="P36">
            <v>37.39868229451571</v>
          </cell>
          <cell r="Q36">
            <v>286.98765330722176</v>
          </cell>
          <cell r="R36">
            <v>309.56205422923756</v>
          </cell>
          <cell r="S36">
            <v>634.575438276707</v>
          </cell>
          <cell r="T36">
            <v>1084.5889932175198</v>
          </cell>
          <cell r="U36">
            <v>29.230302186166547</v>
          </cell>
          <cell r="V36">
            <v>550.4602450582726</v>
          </cell>
          <cell r="W36">
            <v>95.07561882513049</v>
          </cell>
          <cell r="X36">
            <v>90.71284927024597</v>
          </cell>
          <cell r="Y36">
            <v>99.18539999632391</v>
          </cell>
          <cell r="Z36">
            <v>100.66734966827448</v>
          </cell>
          <cell r="AA36">
            <v>86.24094077830834</v>
          </cell>
          <cell r="AC36">
            <v>663</v>
          </cell>
          <cell r="AD36">
            <v>57.02858040475272</v>
          </cell>
          <cell r="AE36" t="str">
            <v>-</v>
          </cell>
          <cell r="AF36">
            <v>39.163949503281984</v>
          </cell>
        </row>
        <row r="38">
          <cell r="C38" t="str">
            <v>Landkreise</v>
          </cell>
        </row>
        <row r="39">
          <cell r="A39">
            <v>671</v>
          </cell>
          <cell r="C39" t="str">
            <v>Aschaffenburg</v>
          </cell>
          <cell r="E39">
            <v>71.0191421716847</v>
          </cell>
          <cell r="F39">
            <v>47.73108184145769</v>
          </cell>
          <cell r="G39">
            <v>51.35142242628143</v>
          </cell>
          <cell r="H39">
            <v>61.02010053372957</v>
          </cell>
          <cell r="I39">
            <v>42.43477593024279</v>
          </cell>
          <cell r="J39">
            <v>49.45668665673249</v>
          </cell>
          <cell r="K39">
            <v>47.72399536401449</v>
          </cell>
          <cell r="L39">
            <v>63.36438516905131</v>
          </cell>
          <cell r="M39">
            <v>84.13803708168427</v>
          </cell>
          <cell r="N39">
            <v>40.56293889979439</v>
          </cell>
          <cell r="O39">
            <v>23.472640527320355</v>
          </cell>
          <cell r="P39">
            <v>32.93856025467565</v>
          </cell>
          <cell r="Q39">
            <v>259.57459266331597</v>
          </cell>
          <cell r="R39">
            <v>318.1610001800497</v>
          </cell>
          <cell r="S39">
            <v>596.0017145997098</v>
          </cell>
          <cell r="T39">
            <v>1289.3291207674163</v>
          </cell>
          <cell r="U39">
            <v>31.21201758861851</v>
          </cell>
          <cell r="V39">
            <v>500.58442075595</v>
          </cell>
          <cell r="W39">
            <v>97.6926265365723</v>
          </cell>
          <cell r="X39">
            <v>80.63364379577422</v>
          </cell>
          <cell r="Y39">
            <v>86.05216715007646</v>
          </cell>
          <cell r="Z39">
            <v>92.90421253212816</v>
          </cell>
          <cell r="AA39">
            <v>99.36774212312943</v>
          </cell>
          <cell r="AC39">
            <v>671</v>
          </cell>
          <cell r="AD39" t="str">
            <v>-</v>
          </cell>
          <cell r="AE39">
            <v>62.97366923580911</v>
          </cell>
          <cell r="AF39">
            <v>34.688069560049755</v>
          </cell>
        </row>
        <row r="40">
          <cell r="A40">
            <v>672</v>
          </cell>
          <cell r="C40" t="str">
            <v>Bad Kissingen</v>
          </cell>
          <cell r="E40">
            <v>66.80724794954355</v>
          </cell>
          <cell r="F40">
            <v>62.25793283668395</v>
          </cell>
          <cell r="G40">
            <v>50.37107113959544</v>
          </cell>
          <cell r="H40">
            <v>55.535618001784336</v>
          </cell>
          <cell r="I40">
            <v>42.84255538217295</v>
          </cell>
          <cell r="J40">
            <v>36.097637826699014</v>
          </cell>
          <cell r="K40">
            <v>31.689515282285363</v>
          </cell>
          <cell r="L40">
            <v>60.29154856803986</v>
          </cell>
          <cell r="M40">
            <v>70.28977494341012</v>
          </cell>
          <cell r="N40">
            <v>36.63899709160109</v>
          </cell>
          <cell r="O40">
            <v>23.768514147412635</v>
          </cell>
          <cell r="P40">
            <v>34.49743862193931</v>
          </cell>
          <cell r="Q40">
            <v>277.459663217422</v>
          </cell>
          <cell r="R40">
            <v>302.6274961242146</v>
          </cell>
          <cell r="S40">
            <v>616.684544698324</v>
          </cell>
          <cell r="T40">
            <v>1146.817900158688</v>
          </cell>
          <cell r="U40">
            <v>31.449076918420243</v>
          </cell>
          <cell r="V40">
            <v>431.83829904565744</v>
          </cell>
          <cell r="W40">
            <v>98.18313815371522</v>
          </cell>
          <cell r="X40">
            <v>90.71284927024597</v>
          </cell>
          <cell r="Y40">
            <v>84.8442873209585</v>
          </cell>
          <cell r="Z40">
            <v>89.5127740404497</v>
          </cell>
          <cell r="AA40">
            <v>90.86386497433216</v>
          </cell>
          <cell r="AC40">
            <v>672</v>
          </cell>
          <cell r="AD40">
            <v>57.13226873276136</v>
          </cell>
          <cell r="AE40">
            <v>57.284459242542866</v>
          </cell>
          <cell r="AF40">
            <v>35.908764090022174</v>
          </cell>
        </row>
        <row r="41">
          <cell r="A41">
            <v>673</v>
          </cell>
          <cell r="C41" t="str">
            <v>Rhön-Grabfeld</v>
          </cell>
          <cell r="E41">
            <v>71.69174231509365</v>
          </cell>
          <cell r="F41">
            <v>57.44427291927582</v>
          </cell>
          <cell r="G41">
            <v>56.184477302767824</v>
          </cell>
          <cell r="H41">
            <v>58.223132255279864</v>
          </cell>
          <cell r="I41">
            <v>47.54543385435077</v>
          </cell>
          <cell r="J41">
            <v>42.211366335523806</v>
          </cell>
          <cell r="K41">
            <v>40.90379424065405</v>
          </cell>
          <cell r="L41">
            <v>63.51375244579624</v>
          </cell>
          <cell r="M41">
            <v>87.89271898630003</v>
          </cell>
          <cell r="N41">
            <v>40.87445879882697</v>
          </cell>
          <cell r="O41">
            <v>19.724908006151555</v>
          </cell>
          <cell r="P41">
            <v>28.3156212383396</v>
          </cell>
          <cell r="Q41">
            <v>207.88342014108574</v>
          </cell>
          <cell r="R41">
            <v>354.2562594127844</v>
          </cell>
          <cell r="S41">
            <v>592.5503855853988</v>
          </cell>
          <cell r="T41">
            <v>1059.3884345344725</v>
          </cell>
          <cell r="U41">
            <v>20.582349926106705</v>
          </cell>
          <cell r="V41">
            <v>438.70212469410825</v>
          </cell>
          <cell r="W41">
            <v>97.04992988141306</v>
          </cell>
          <cell r="X41">
            <v>106.53720186516667</v>
          </cell>
          <cell r="Y41">
            <v>111.31906087731313</v>
          </cell>
          <cell r="Z41">
            <v>95.32761432425168</v>
          </cell>
          <cell r="AA41">
            <v>90.24823551637905</v>
          </cell>
          <cell r="AC41">
            <v>673</v>
          </cell>
          <cell r="AD41" t="str">
            <v>-</v>
          </cell>
          <cell r="AE41">
            <v>55.21077259036101</v>
          </cell>
          <cell r="AF41">
            <v>34.307459748738125</v>
          </cell>
        </row>
        <row r="42">
          <cell r="A42">
            <v>674</v>
          </cell>
          <cell r="C42" t="str">
            <v>Haßberge</v>
          </cell>
          <cell r="E42">
            <v>61.98214838487893</v>
          </cell>
          <cell r="F42">
            <v>43.774517913667815</v>
          </cell>
          <cell r="G42">
            <v>43.47551499340972</v>
          </cell>
          <cell r="H42">
            <v>53.0210265264727</v>
          </cell>
          <cell r="I42">
            <v>39.28629182849435</v>
          </cell>
          <cell r="J42">
            <v>36.89879394549359</v>
          </cell>
          <cell r="K42">
            <v>39.329059051306956</v>
          </cell>
          <cell r="L42">
            <v>57.74129617798022</v>
          </cell>
          <cell r="M42">
            <v>78.54368351848326</v>
          </cell>
          <cell r="N42">
            <v>36.42120965096606</v>
          </cell>
          <cell r="O42">
            <v>25.013881989079145</v>
          </cell>
          <cell r="P42">
            <v>26.65505033592896</v>
          </cell>
          <cell r="Q42">
            <v>216.5706827640351</v>
          </cell>
          <cell r="R42">
            <v>278.46266720613426</v>
          </cell>
          <cell r="S42">
            <v>517.9607268791493</v>
          </cell>
          <cell r="T42">
            <v>1134.7373096919655</v>
          </cell>
          <cell r="U42">
            <v>24.277635518107196</v>
          </cell>
          <cell r="V42">
            <v>429.8690928146003</v>
          </cell>
          <cell r="W42">
            <v>92.68388995718921</v>
          </cell>
          <cell r="X42">
            <v>89.57888957370237</v>
          </cell>
          <cell r="Y42">
            <v>104.93089572781827</v>
          </cell>
          <cell r="Z42">
            <v>98.23836994705542</v>
          </cell>
          <cell r="AA42">
            <v>93.49652068163374</v>
          </cell>
          <cell r="AC42">
            <v>674</v>
          </cell>
          <cell r="AD42" t="str">
            <v>-</v>
          </cell>
          <cell r="AE42">
            <v>47.510627329589184</v>
          </cell>
          <cell r="AF42">
            <v>30.110642293113372</v>
          </cell>
        </row>
        <row r="43">
          <cell r="A43">
            <v>675</v>
          </cell>
          <cell r="C43" t="str">
            <v>Kitzingen</v>
          </cell>
          <cell r="E43">
            <v>69.11346198213766</v>
          </cell>
          <cell r="F43">
            <v>54.87319180168848</v>
          </cell>
          <cell r="G43">
            <v>54.52390153482523</v>
          </cell>
          <cell r="H43">
            <v>61.17299022596237</v>
          </cell>
          <cell r="I43">
            <v>46.68538826832745</v>
          </cell>
          <cell r="J43">
            <v>39.15686228004223</v>
          </cell>
          <cell r="K43">
            <v>41.6811144313553</v>
          </cell>
          <cell r="L43">
            <v>64.09504680122706</v>
          </cell>
          <cell r="M43">
            <v>76.33973965418221</v>
          </cell>
          <cell r="N43">
            <v>36.93594328901762</v>
          </cell>
          <cell r="O43">
            <v>22.717266209357504</v>
          </cell>
          <cell r="P43">
            <v>32.903111293565374</v>
          </cell>
          <cell r="Q43">
            <v>279.89571989998177</v>
          </cell>
          <cell r="R43">
            <v>345.69534713354705</v>
          </cell>
          <cell r="S43">
            <v>566.8598449997223</v>
          </cell>
          <cell r="T43">
            <v>1130.518178853626</v>
          </cell>
          <cell r="U43">
            <v>26.735523767200664</v>
          </cell>
          <cell r="V43">
            <v>395.8148439296136</v>
          </cell>
          <cell r="W43">
            <v>96.05607426610447</v>
          </cell>
          <cell r="X43">
            <v>105.61857295505479</v>
          </cell>
          <cell r="Y43">
            <v>111.64208284496269</v>
          </cell>
          <cell r="Z43">
            <v>96.18518366259869</v>
          </cell>
          <cell r="AA43">
            <v>101.15524677648283</v>
          </cell>
          <cell r="AC43">
            <v>675</v>
          </cell>
          <cell r="AD43">
            <v>48.95910990102807</v>
          </cell>
          <cell r="AE43">
            <v>60.18629335950808</v>
          </cell>
          <cell r="AF43">
            <v>35.60359045752907</v>
          </cell>
        </row>
        <row r="44">
          <cell r="A44">
            <v>676</v>
          </cell>
          <cell r="C44" t="str">
            <v>Miltenberg</v>
          </cell>
          <cell r="E44">
            <v>75.84700266493478</v>
          </cell>
          <cell r="F44">
            <v>57.00814673980788</v>
          </cell>
          <cell r="G44">
            <v>61.070041580252635</v>
          </cell>
          <cell r="H44">
            <v>63.015881151969545</v>
          </cell>
          <cell r="I44">
            <v>51.091932810497354</v>
          </cell>
          <cell r="J44">
            <v>45.75099734417002</v>
          </cell>
          <cell r="K44">
            <v>41.04263601305247</v>
          </cell>
          <cell r="L44">
            <v>63.16257830516686</v>
          </cell>
          <cell r="M44">
            <v>95.16164861219539</v>
          </cell>
          <cell r="N44">
            <v>42.85758007818446</v>
          </cell>
          <cell r="O44">
            <v>23.571265067351113</v>
          </cell>
          <cell r="P44">
            <v>39.00411018955055</v>
          </cell>
          <cell r="Q44">
            <v>219.75054596095833</v>
          </cell>
          <cell r="R44">
            <v>406.7726541704797</v>
          </cell>
          <cell r="S44">
            <v>618.7442369104537</v>
          </cell>
          <cell r="T44">
            <v>1269.5118926756784</v>
          </cell>
          <cell r="U44">
            <v>28.33853025506316</v>
          </cell>
          <cell r="V44">
            <v>476.5618911026932</v>
          </cell>
          <cell r="W44">
            <v>88.66395531427372</v>
          </cell>
          <cell r="X44">
            <v>97.76829310237622</v>
          </cell>
          <cell r="Y44">
            <v>88.70239024061486</v>
          </cell>
          <cell r="Z44">
            <v>88.73433333427721</v>
          </cell>
          <cell r="AA44">
            <v>91.22577915849001</v>
          </cell>
          <cell r="AC44">
            <v>676</v>
          </cell>
          <cell r="AD44" t="str">
            <v>-</v>
          </cell>
          <cell r="AE44">
            <v>63.95456751051019</v>
          </cell>
          <cell r="AF44">
            <v>37.33290770832335</v>
          </cell>
        </row>
        <row r="45">
          <cell r="A45">
            <v>677</v>
          </cell>
          <cell r="C45" t="str">
            <v>Main-Spessart</v>
          </cell>
          <cell r="E45">
            <v>72.8863284358154</v>
          </cell>
          <cell r="F45">
            <v>65.55962866997156</v>
          </cell>
          <cell r="G45">
            <v>53.71241955433138</v>
          </cell>
          <cell r="H45">
            <v>58.925224476755474</v>
          </cell>
          <cell r="I45">
            <v>46.709616325193416</v>
          </cell>
          <cell r="J45">
            <v>37.17671650128166</v>
          </cell>
          <cell r="K45">
            <v>40.37450007795626</v>
          </cell>
          <cell r="L45">
            <v>60.29905133039157</v>
          </cell>
          <cell r="M45">
            <v>86.87584197750022</v>
          </cell>
          <cell r="N45">
            <v>41.467742356545</v>
          </cell>
          <cell r="O45">
            <v>24.26163684756642</v>
          </cell>
          <cell r="P45">
            <v>31.906362533587522</v>
          </cell>
          <cell r="Q45">
            <v>279.525974321234</v>
          </cell>
          <cell r="R45">
            <v>391.97989036180184</v>
          </cell>
          <cell r="S45">
            <v>609.8945493071295</v>
          </cell>
          <cell r="T45">
            <v>1137.4219763635235</v>
          </cell>
          <cell r="U45">
            <v>30.98744343697748</v>
          </cell>
          <cell r="V45">
            <v>429.3024130251778</v>
          </cell>
          <cell r="W45">
            <v>93.73181367255478</v>
          </cell>
          <cell r="X45">
            <v>86.45872077509799</v>
          </cell>
          <cell r="Y45">
            <v>82.22333666137797</v>
          </cell>
          <cell r="Z45">
            <v>98.54921419509836</v>
          </cell>
          <cell r="AA45">
            <v>102.85181757296016</v>
          </cell>
          <cell r="AC45">
            <v>677</v>
          </cell>
          <cell r="AD45">
            <v>51.844164004320646</v>
          </cell>
          <cell r="AE45">
            <v>48.06992448610396</v>
          </cell>
          <cell r="AF45">
            <v>34.58634501588539</v>
          </cell>
        </row>
        <row r="46">
          <cell r="A46">
            <v>678</v>
          </cell>
          <cell r="C46" t="str">
            <v>Schweinfurt</v>
          </cell>
          <cell r="E46">
            <v>69.0998199412761</v>
          </cell>
          <cell r="F46">
            <v>50.84948382724625</v>
          </cell>
          <cell r="G46">
            <v>60.95001944394708</v>
          </cell>
          <cell r="H46">
            <v>60.44839910472736</v>
          </cell>
          <cell r="I46">
            <v>46.789327003607426</v>
          </cell>
          <cell r="J46">
            <v>45.54388450065541</v>
          </cell>
          <cell r="K46">
            <v>41.17210805094854</v>
          </cell>
          <cell r="L46">
            <v>68.83428974149449</v>
          </cell>
          <cell r="M46">
            <v>77.48280492031837</v>
          </cell>
          <cell r="N46">
            <v>38.958574227856886</v>
          </cell>
          <cell r="O46">
            <v>19.72490800615156</v>
          </cell>
          <cell r="P46">
            <v>35.65606853454783</v>
          </cell>
          <cell r="Q46">
            <v>286.98765330722176</v>
          </cell>
          <cell r="R46">
            <v>330.4288297365418</v>
          </cell>
          <cell r="S46">
            <v>540.2014182529106</v>
          </cell>
          <cell r="T46">
            <v>931.369598773593</v>
          </cell>
          <cell r="U46">
            <v>26.721684549589025</v>
          </cell>
          <cell r="V46">
            <v>420.5199569405547</v>
          </cell>
          <cell r="W46">
            <v>103.00779832777121</v>
          </cell>
          <cell r="X46">
            <v>87.71503470911362</v>
          </cell>
          <cell r="Y46">
            <v>84.7019628398485</v>
          </cell>
          <cell r="Z46">
            <v>99.02616771976079</v>
          </cell>
          <cell r="AA46">
            <v>92.43698967768447</v>
          </cell>
          <cell r="AC46">
            <v>678</v>
          </cell>
          <cell r="AD46">
            <v>53.710553908476186</v>
          </cell>
          <cell r="AE46">
            <v>53.9494051085592</v>
          </cell>
          <cell r="AF46">
            <v>39.06222495911761</v>
          </cell>
        </row>
        <row r="47">
          <cell r="A47">
            <v>679</v>
          </cell>
          <cell r="C47" t="str">
            <v>Würzburg</v>
          </cell>
          <cell r="E47">
            <v>75.90286747271782</v>
          </cell>
          <cell r="F47">
            <v>62.64555106678378</v>
          </cell>
          <cell r="G47">
            <v>63.059654341292024</v>
          </cell>
          <cell r="H47">
            <v>65.338398670916</v>
          </cell>
          <cell r="I47">
            <v>51.778324422243514</v>
          </cell>
          <cell r="J47">
            <v>51.95089514457337</v>
          </cell>
          <cell r="K47">
            <v>55.455282612984846</v>
          </cell>
          <cell r="L47">
            <v>70.65816768815317</v>
          </cell>
          <cell r="M47">
            <v>96.483858450662</v>
          </cell>
          <cell r="N47">
            <v>39.336387363847955</v>
          </cell>
          <cell r="O47">
            <v>27.61487120861218</v>
          </cell>
          <cell r="P47">
            <v>37.38754035183739</v>
          </cell>
          <cell r="Q47">
            <v>273.4992336017824</v>
          </cell>
          <cell r="R47">
            <v>388.45283850274643</v>
          </cell>
          <cell r="S47">
            <v>701.2273949122247</v>
          </cell>
          <cell r="T47">
            <v>1273.420960726086</v>
          </cell>
          <cell r="U47">
            <v>28.979220086322837</v>
          </cell>
          <cell r="V47">
            <v>576.6108375413407</v>
          </cell>
          <cell r="W47">
            <v>101.23011665728636</v>
          </cell>
          <cell r="X47">
            <v>101.74851104942198</v>
          </cell>
          <cell r="Y47">
            <v>99.16893681281516</v>
          </cell>
          <cell r="Z47">
            <v>101.45180306404933</v>
          </cell>
          <cell r="AA47">
            <v>86.18377548444356</v>
          </cell>
          <cell r="AC47">
            <v>679</v>
          </cell>
          <cell r="AD47">
            <v>63.329853410387805</v>
          </cell>
          <cell r="AE47">
            <v>64.54310647533083</v>
          </cell>
          <cell r="AF47">
            <v>37.63808134081645</v>
          </cell>
        </row>
        <row r="49">
          <cell r="A49">
            <v>6</v>
          </cell>
          <cell r="C49" t="str">
            <v>Unterfranken</v>
          </cell>
          <cell r="E49">
            <v>70.36507469689323</v>
          </cell>
          <cell r="F49">
            <v>55.36725972326647</v>
          </cell>
          <cell r="G49">
            <v>55.610873434609836</v>
          </cell>
          <cell r="H49">
            <v>59.42492345461176</v>
          </cell>
          <cell r="I49">
            <v>47.27505496871137</v>
          </cell>
          <cell r="J49">
            <v>42.491897654227955</v>
          </cell>
          <cell r="K49">
            <v>39.84872838267963</v>
          </cell>
          <cell r="L49">
            <v>63.52441073203231</v>
          </cell>
          <cell r="M49">
            <v>85.41476783093455</v>
          </cell>
          <cell r="N49">
            <v>39.1592044204072</v>
          </cell>
          <cell r="O49">
            <v>21.239027330358354</v>
          </cell>
          <cell r="P49">
            <v>32.08995313674264</v>
          </cell>
          <cell r="Q49">
            <v>270.35965386511765</v>
          </cell>
          <cell r="R49">
            <v>353.54344015954445</v>
          </cell>
          <cell r="S49">
            <v>615.2816398388806</v>
          </cell>
          <cell r="T49">
            <v>1115.5200929080822</v>
          </cell>
          <cell r="U49">
            <v>27.234597631213596</v>
          </cell>
          <cell r="V49">
            <v>452.814904895659</v>
          </cell>
          <cell r="W49">
            <v>96.79318420961312</v>
          </cell>
          <cell r="X49">
            <v>100.59658250195604</v>
          </cell>
          <cell r="Y49">
            <v>96.81844964357298</v>
          </cell>
          <cell r="Z49">
            <v>94.71294762168043</v>
          </cell>
          <cell r="AA49">
            <v>95.17896630299776</v>
          </cell>
          <cell r="AC49">
            <v>6</v>
          </cell>
          <cell r="AD49">
            <v>58.23272366642176</v>
          </cell>
          <cell r="AE49">
            <v>55.48879684341717</v>
          </cell>
          <cell r="AF49">
            <v>34.264601322799685</v>
          </cell>
        </row>
        <row r="52">
          <cell r="C52" t="str">
            <v>Regierungsbezirk Schwaben</v>
          </cell>
          <cell r="O52" t="str">
            <v>Regierungsbezirk Schwaben</v>
          </cell>
          <cell r="AC52" t="str">
            <v/>
          </cell>
          <cell r="AD52" t="str">
            <v>Schwaben</v>
          </cell>
        </row>
        <row r="54">
          <cell r="C54" t="str">
            <v>Kreisfreie Städte</v>
          </cell>
        </row>
        <row r="55">
          <cell r="A55">
            <v>761</v>
          </cell>
          <cell r="C55" t="str">
            <v>Augsburg</v>
          </cell>
          <cell r="E55">
            <v>76.62103244259069</v>
          </cell>
          <cell r="F55">
            <v>70.66275376963628</v>
          </cell>
          <cell r="G55">
            <v>53.65500221562133</v>
          </cell>
          <cell r="H55">
            <v>61.15497474163717</v>
          </cell>
          <cell r="I55">
            <v>50.03510950257436</v>
          </cell>
          <cell r="J55">
            <v>48.67959990065159</v>
          </cell>
          <cell r="K55" t="str">
            <v>-</v>
          </cell>
          <cell r="L55">
            <v>66.91677629893636</v>
          </cell>
          <cell r="M55">
            <v>88.36428850028702</v>
          </cell>
          <cell r="N55">
            <v>40.262615150664914</v>
          </cell>
          <cell r="O55" t="str">
            <v>-</v>
          </cell>
          <cell r="P55">
            <v>29.19897120320478</v>
          </cell>
          <cell r="Q55">
            <v>333.2500630203459</v>
          </cell>
          <cell r="R55">
            <v>429.94729754060774</v>
          </cell>
          <cell r="S55">
            <v>685.750876847409</v>
          </cell>
          <cell r="T55">
            <v>1429.105496945438</v>
          </cell>
          <cell r="U55">
            <v>30.914760278250714</v>
          </cell>
          <cell r="V55">
            <v>525.4393248283511</v>
          </cell>
          <cell r="W55">
            <v>97.37744959668629</v>
          </cell>
          <cell r="X55">
            <v>92.72869036514032</v>
          </cell>
          <cell r="Y55">
            <v>87.08961950896733</v>
          </cell>
          <cell r="Z55">
            <v>105.07029537941173</v>
          </cell>
          <cell r="AA55">
            <v>87.14767964163168</v>
          </cell>
          <cell r="AC55">
            <v>761</v>
          </cell>
          <cell r="AD55" t="str">
            <v>-</v>
          </cell>
          <cell r="AE55" t="str">
            <v>-</v>
          </cell>
          <cell r="AF55">
            <v>36.82428498750151</v>
          </cell>
        </row>
        <row r="56">
          <cell r="A56">
            <v>762</v>
          </cell>
          <cell r="C56" t="str">
            <v>Kaufbeuren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>
            <v>47.406623449906284</v>
          </cell>
          <cell r="J56" t="str">
            <v>-</v>
          </cell>
          <cell r="K56">
            <v>45.62413956799786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-</v>
          </cell>
          <cell r="U56" t="str">
            <v>-</v>
          </cell>
          <cell r="V56">
            <v>513.8296178416676</v>
          </cell>
          <cell r="W56">
            <v>98.77856397937242</v>
          </cell>
          <cell r="X56" t="str">
            <v>-</v>
          </cell>
          <cell r="Y56" t="str">
            <v>-</v>
          </cell>
          <cell r="Z56">
            <v>97.06493954098036</v>
          </cell>
          <cell r="AA56">
            <v>102.76373784331136</v>
          </cell>
          <cell r="AC56">
            <v>762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A57">
            <v>763</v>
          </cell>
          <cell r="C57" t="str">
            <v>Kempten (Allgäu)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Y57" t="str">
            <v>-</v>
          </cell>
          <cell r="Z57">
            <v>95.06360058137251</v>
          </cell>
          <cell r="AA57">
            <v>101.75625021739654</v>
          </cell>
          <cell r="AC57">
            <v>763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A58">
            <v>764</v>
          </cell>
          <cell r="C58" t="str">
            <v>Memmingen</v>
          </cell>
          <cell r="E58">
            <v>71.70417474573993</v>
          </cell>
          <cell r="F58">
            <v>54.99450733907082</v>
          </cell>
          <cell r="G58" t="str">
            <v>-</v>
          </cell>
          <cell r="H58">
            <v>58.62248345632396</v>
          </cell>
          <cell r="I58">
            <v>39.42729079002106</v>
          </cell>
          <cell r="J58">
            <v>45.63712490686086</v>
          </cell>
          <cell r="K58">
            <v>39.70636414286006</v>
          </cell>
          <cell r="L58">
            <v>60.741400573921055</v>
          </cell>
          <cell r="M58">
            <v>115.47605883560234</v>
          </cell>
          <cell r="N58">
            <v>37.43335030223981</v>
          </cell>
          <cell r="O58">
            <v>22.88089328713581</v>
          </cell>
          <cell r="P58" t="str">
            <v>-</v>
          </cell>
          <cell r="Q58" t="str">
            <v>-</v>
          </cell>
          <cell r="R58">
            <v>372.6209912018601</v>
          </cell>
          <cell r="S58" t="str">
            <v>-</v>
          </cell>
          <cell r="T58" t="str">
            <v>-</v>
          </cell>
          <cell r="U58" t="str">
            <v>-</v>
          </cell>
          <cell r="V58">
            <v>477.19899062506255</v>
          </cell>
          <cell r="W58">
            <v>115.09153857778955</v>
          </cell>
          <cell r="X58">
            <v>99.17938186880227</v>
          </cell>
          <cell r="Y58">
            <v>91.22234450881415</v>
          </cell>
          <cell r="Z58">
            <v>110.07364277843132</v>
          </cell>
          <cell r="AA58">
            <v>115.86107698020396</v>
          </cell>
          <cell r="AC58">
            <v>764</v>
          </cell>
          <cell r="AD58" t="str">
            <v>-</v>
          </cell>
          <cell r="AE58" t="str">
            <v>-</v>
          </cell>
          <cell r="AF58">
            <v>27.872525101037038</v>
          </cell>
        </row>
        <row r="60">
          <cell r="C60" t="str">
            <v>Landkreise</v>
          </cell>
        </row>
        <row r="61">
          <cell r="A61">
            <v>771</v>
          </cell>
          <cell r="C61" t="str">
            <v>Aichach-Friedberg</v>
          </cell>
          <cell r="E61">
            <v>77.07463233940582</v>
          </cell>
          <cell r="F61">
            <v>65.18679004925741</v>
          </cell>
          <cell r="G61">
            <v>59.615930266924686</v>
          </cell>
          <cell r="H61">
            <v>59.855013038226325</v>
          </cell>
          <cell r="I61">
            <v>48.57441674691598</v>
          </cell>
          <cell r="J61">
            <v>47.63482520684096</v>
          </cell>
          <cell r="K61">
            <v>45.81503554945392</v>
          </cell>
          <cell r="L61">
            <v>63.917286023188566</v>
          </cell>
          <cell r="M61">
            <v>87.10996647246047</v>
          </cell>
          <cell r="N61">
            <v>43.46253108409912</v>
          </cell>
          <cell r="O61">
            <v>24.261636847566418</v>
          </cell>
          <cell r="P61">
            <v>37.42265148743815</v>
          </cell>
          <cell r="Q61">
            <v>285.74347929446856</v>
          </cell>
          <cell r="R61">
            <v>414.8651486108334</v>
          </cell>
          <cell r="S61">
            <v>677.1186167679062</v>
          </cell>
          <cell r="T61">
            <v>1242.7470520406387</v>
          </cell>
          <cell r="U61">
            <v>35.55795898758547</v>
          </cell>
          <cell r="V61">
            <v>497.39569326336283</v>
          </cell>
          <cell r="W61">
            <v>92.22665690698066</v>
          </cell>
          <cell r="X61">
            <v>82.24631667168968</v>
          </cell>
          <cell r="Y61">
            <v>82.37304423519373</v>
          </cell>
          <cell r="Z61">
            <v>89.69440018604715</v>
          </cell>
          <cell r="AA61">
            <v>96.0309483596568</v>
          </cell>
          <cell r="AC61">
            <v>771</v>
          </cell>
          <cell r="AD61">
            <v>60.55398355704651</v>
          </cell>
          <cell r="AE61">
            <v>60.52142354905643</v>
          </cell>
          <cell r="AF61">
            <v>35.60359045752907</v>
          </cell>
        </row>
        <row r="62">
          <cell r="A62">
            <v>772</v>
          </cell>
          <cell r="C62" t="str">
            <v>Augsburg</v>
          </cell>
          <cell r="E62">
            <v>73.57526333128519</v>
          </cell>
          <cell r="F62">
            <v>69.792465190577</v>
          </cell>
          <cell r="G62">
            <v>53.657569938504125</v>
          </cell>
          <cell r="H62">
            <v>61.142134652768576</v>
          </cell>
          <cell r="I62">
            <v>50.07283039057944</v>
          </cell>
          <cell r="J62">
            <v>49.82582373812366</v>
          </cell>
          <cell r="K62">
            <v>46.07371754212929</v>
          </cell>
          <cell r="L62">
            <v>63.13101432307242</v>
          </cell>
          <cell r="M62">
            <v>94.18337078626897</v>
          </cell>
          <cell r="N62">
            <v>41.34856723443382</v>
          </cell>
          <cell r="O62">
            <v>25.58348696608918</v>
          </cell>
          <cell r="P62">
            <v>39.15417844509542</v>
          </cell>
          <cell r="Q62">
            <v>341.21068366951357</v>
          </cell>
          <cell r="R62">
            <v>450.53147490989727</v>
          </cell>
          <cell r="S62">
            <v>662.1682602785306</v>
          </cell>
          <cell r="T62">
            <v>1185.619720783328</v>
          </cell>
          <cell r="U62">
            <v>30.716588738005523</v>
          </cell>
          <cell r="V62">
            <v>505.9002511529324</v>
          </cell>
          <cell r="W62">
            <v>97.39630065173596</v>
          </cell>
          <cell r="X62">
            <v>92.63651472859446</v>
          </cell>
          <cell r="Y62">
            <v>87.12738327727465</v>
          </cell>
          <cell r="Z62">
            <v>92.90803657649023</v>
          </cell>
          <cell r="AA62">
            <v>86.996034708728</v>
          </cell>
          <cell r="AC62">
            <v>772</v>
          </cell>
          <cell r="AD62">
            <v>65.11626998942674</v>
          </cell>
          <cell r="AE62">
            <v>63.169848890749314</v>
          </cell>
          <cell r="AF62">
            <v>36.84051762752773</v>
          </cell>
        </row>
        <row r="63">
          <cell r="A63">
            <v>773</v>
          </cell>
          <cell r="C63" t="str">
            <v>Dillingen a.d.Donau</v>
          </cell>
          <cell r="E63">
            <v>72.21265844258772</v>
          </cell>
          <cell r="F63">
            <v>67.19984393552262</v>
          </cell>
          <cell r="G63">
            <v>51.600595568966455</v>
          </cell>
          <cell r="H63">
            <v>59.609131895464294</v>
          </cell>
          <cell r="I63">
            <v>48.21517420822712</v>
          </cell>
          <cell r="J63">
            <v>51.07870180963763</v>
          </cell>
          <cell r="K63">
            <v>48.978685453697466</v>
          </cell>
          <cell r="L63">
            <v>63.77349865331983</v>
          </cell>
          <cell r="M63">
            <v>88.9054618701221</v>
          </cell>
          <cell r="N63">
            <v>40.976047100383475</v>
          </cell>
          <cell r="O63">
            <v>26.865312456686397</v>
          </cell>
          <cell r="P63">
            <v>34.25523749512047</v>
          </cell>
          <cell r="Q63">
            <v>285.2238750212711</v>
          </cell>
          <cell r="R63">
            <v>444.01707790929424</v>
          </cell>
          <cell r="S63">
            <v>691.8949809397496</v>
          </cell>
          <cell r="T63">
            <v>1161.0761944214603</v>
          </cell>
          <cell r="U63">
            <v>23.780584829423628</v>
          </cell>
          <cell r="V63">
            <v>519.1615839408373</v>
          </cell>
          <cell r="W63">
            <v>97.65951809181225</v>
          </cell>
          <cell r="X63">
            <v>92.8684407741202</v>
          </cell>
          <cell r="Y63">
            <v>90.60439081107639</v>
          </cell>
          <cell r="Z63">
            <v>92.79810896724167</v>
          </cell>
          <cell r="AA63">
            <v>95.23524717097334</v>
          </cell>
          <cell r="AC63">
            <v>773</v>
          </cell>
          <cell r="AD63">
            <v>61.59086683713293</v>
          </cell>
          <cell r="AE63">
            <v>61.6004116512276</v>
          </cell>
          <cell r="AF63">
            <v>33.35803844519318</v>
          </cell>
        </row>
        <row r="64">
          <cell r="A64">
            <v>774</v>
          </cell>
          <cell r="C64" t="str">
            <v>Günzburg</v>
          </cell>
          <cell r="E64">
            <v>70.36224121653748</v>
          </cell>
          <cell r="F64">
            <v>54.93484890816548</v>
          </cell>
          <cell r="G64">
            <v>50.45835835958133</v>
          </cell>
          <cell r="H64">
            <v>57.56814173349426</v>
          </cell>
          <cell r="I64">
            <v>45.68808092785307</v>
          </cell>
          <cell r="J64">
            <v>48.225975031329796</v>
          </cell>
          <cell r="K64">
            <v>53.24466001291346</v>
          </cell>
          <cell r="L64">
            <v>64.60926584636675</v>
          </cell>
          <cell r="M64">
            <v>87.04421090168984</v>
          </cell>
          <cell r="N64">
            <v>40.041701705653445</v>
          </cell>
          <cell r="O64">
            <v>28.52534409645711</v>
          </cell>
          <cell r="P64">
            <v>34.31249281106577</v>
          </cell>
          <cell r="Q64">
            <v>257.4516304993643</v>
          </cell>
          <cell r="R64">
            <v>425.72139432053433</v>
          </cell>
          <cell r="S64">
            <v>687.880142404607</v>
          </cell>
          <cell r="T64">
            <v>1414.96297792989</v>
          </cell>
          <cell r="U64">
            <v>28.437616025185758</v>
          </cell>
          <cell r="V64">
            <v>562.0445045427845</v>
          </cell>
          <cell r="W64">
            <v>98.44504162027332</v>
          </cell>
          <cell r="X64">
            <v>89.28243052071818</v>
          </cell>
          <cell r="Y64">
            <v>86.14246332013022</v>
          </cell>
          <cell r="Z64">
            <v>95.19338612079042</v>
          </cell>
          <cell r="AA64">
            <v>96.00539631421165</v>
          </cell>
          <cell r="AC64">
            <v>774</v>
          </cell>
          <cell r="AD64">
            <v>49.666709116139174</v>
          </cell>
          <cell r="AE64">
            <v>58.951986309534696</v>
          </cell>
          <cell r="AF64">
            <v>35.86307560148513</v>
          </cell>
        </row>
        <row r="65">
          <cell r="A65">
            <v>775</v>
          </cell>
          <cell r="C65" t="str">
            <v>Neu-Ulm</v>
          </cell>
          <cell r="E65">
            <v>76.37766112680693</v>
          </cell>
          <cell r="F65">
            <v>66.77059888188153</v>
          </cell>
          <cell r="G65">
            <v>60.87621776868399</v>
          </cell>
          <cell r="H65">
            <v>59.68410933336406</v>
          </cell>
          <cell r="I65">
            <v>49.036948944291325</v>
          </cell>
          <cell r="J65">
            <v>46.59036112293165</v>
          </cell>
          <cell r="K65">
            <v>46.101379521637995</v>
          </cell>
          <cell r="L65">
            <v>66.23705110203771</v>
          </cell>
          <cell r="M65">
            <v>92.45485054368426</v>
          </cell>
          <cell r="N65">
            <v>43.471257888459434</v>
          </cell>
          <cell r="O65">
            <v>22.76583132376659</v>
          </cell>
          <cell r="P65">
            <v>33.65281133394549</v>
          </cell>
          <cell r="Q65">
            <v>238.0178898990034</v>
          </cell>
          <cell r="R65">
            <v>379.33059128178957</v>
          </cell>
          <cell r="S65">
            <v>637.3597654963271</v>
          </cell>
          <cell r="T65">
            <v>1193.1598212279425</v>
          </cell>
          <cell r="U65">
            <v>29.527559496534344</v>
          </cell>
          <cell r="V65">
            <v>491.0754434087379</v>
          </cell>
          <cell r="W65">
            <v>93.83854106260503</v>
          </cell>
          <cell r="X65">
            <v>89.90651283228824</v>
          </cell>
          <cell r="Y65">
            <v>112.24771904062605</v>
          </cell>
          <cell r="Z65">
            <v>98.8765940827352</v>
          </cell>
          <cell r="AA65">
            <v>107.4666263573454</v>
          </cell>
          <cell r="AC65">
            <v>775</v>
          </cell>
          <cell r="AD65">
            <v>51.844164004320646</v>
          </cell>
          <cell r="AE65">
            <v>60.32524389411621</v>
          </cell>
          <cell r="AF65">
            <v>29.991915858334377</v>
          </cell>
        </row>
        <row r="66">
          <cell r="A66">
            <v>776</v>
          </cell>
          <cell r="C66" t="str">
            <v>Lindau (Bodensee)</v>
          </cell>
          <cell r="E66">
            <v>70.8846984629315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>
            <v>46.854114904377155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>
            <v>287.67642367515907</v>
          </cell>
          <cell r="R66">
            <v>396.3540820261016</v>
          </cell>
          <cell r="S66" t="str">
            <v>-</v>
          </cell>
          <cell r="T66" t="str">
            <v>-</v>
          </cell>
          <cell r="U66" t="str">
            <v>-</v>
          </cell>
          <cell r="V66">
            <v>510.42677269039825</v>
          </cell>
          <cell r="W66">
            <v>94.27498203502415</v>
          </cell>
          <cell r="X66" t="str">
            <v>-</v>
          </cell>
          <cell r="Y66">
            <v>94.64948231356519</v>
          </cell>
          <cell r="Z66">
            <v>85.57619884122167</v>
          </cell>
          <cell r="AA66">
            <v>83.94316660983007</v>
          </cell>
          <cell r="AC66">
            <v>776</v>
          </cell>
          <cell r="AD66" t="str">
            <v>-</v>
          </cell>
          <cell r="AE66" t="str">
            <v>-</v>
          </cell>
          <cell r="AF66" t="str">
            <v>-</v>
          </cell>
        </row>
        <row r="67">
          <cell r="A67">
            <v>777</v>
          </cell>
          <cell r="C67" t="str">
            <v>Ostallgäu</v>
          </cell>
          <cell r="E67">
            <v>67.92841302883885</v>
          </cell>
          <cell r="F67">
            <v>59.7058628396094</v>
          </cell>
          <cell r="G67">
            <v>52.671454744526635</v>
          </cell>
          <cell r="H67">
            <v>56.23464375137067</v>
          </cell>
          <cell r="I67">
            <v>47.36111333197192</v>
          </cell>
          <cell r="J67">
            <v>47.342576454396955</v>
          </cell>
          <cell r="K67">
            <v>45.815035549453924</v>
          </cell>
          <cell r="L67">
            <v>59.68074276957002</v>
          </cell>
          <cell r="M67">
            <v>91.91916925866549</v>
          </cell>
          <cell r="N67">
            <v>37.713729358629216</v>
          </cell>
          <cell r="O67">
            <v>26.628625808304605</v>
          </cell>
          <cell r="P67">
            <v>34.99876685315642</v>
          </cell>
          <cell r="Q67" t="str">
            <v>-</v>
          </cell>
          <cell r="R67">
            <v>443.4408638743466</v>
          </cell>
          <cell r="S67">
            <v>695.9859645615496</v>
          </cell>
          <cell r="T67">
            <v>1206.0629604578821</v>
          </cell>
          <cell r="U67" t="str">
            <v>-</v>
          </cell>
          <cell r="V67">
            <v>513.1290987021179</v>
          </cell>
          <cell r="W67">
            <v>98.74146248234771</v>
          </cell>
          <cell r="X67">
            <v>98.828846576583</v>
          </cell>
          <cell r="Y67">
            <v>101.43961363260397</v>
          </cell>
          <cell r="Z67">
            <v>87.59637265619324</v>
          </cell>
          <cell r="AA67">
            <v>91.58506521125922</v>
          </cell>
          <cell r="AC67">
            <v>777</v>
          </cell>
          <cell r="AD67">
            <v>52.05154066033793</v>
          </cell>
          <cell r="AE67">
            <v>51.00671028445598</v>
          </cell>
          <cell r="AF67">
            <v>34.30297170249632</v>
          </cell>
        </row>
        <row r="68">
          <cell r="A68">
            <v>778</v>
          </cell>
          <cell r="C68" t="str">
            <v>Unterallgäu</v>
          </cell>
          <cell r="E68">
            <v>64.81087949570382</v>
          </cell>
          <cell r="F68">
            <v>58.91124353937586</v>
          </cell>
          <cell r="G68">
            <v>36.352874571475866</v>
          </cell>
          <cell r="H68">
            <v>57.35607446741191</v>
          </cell>
          <cell r="I68">
            <v>41.52871356585061</v>
          </cell>
          <cell r="J68">
            <v>46.811751754888505</v>
          </cell>
          <cell r="K68">
            <v>42.12291686666147</v>
          </cell>
          <cell r="L68">
            <v>50.557058257178014</v>
          </cell>
          <cell r="M68">
            <v>85.90077412305125</v>
          </cell>
          <cell r="N68">
            <v>37.41427558266203</v>
          </cell>
          <cell r="O68">
            <v>25.566515377204134</v>
          </cell>
          <cell r="P68">
            <v>29.148170349118725</v>
          </cell>
          <cell r="Q68">
            <v>291.0874769258964</v>
          </cell>
          <cell r="R68">
            <v>377.3585735670743</v>
          </cell>
          <cell r="S68">
            <v>634.6975228192495</v>
          </cell>
          <cell r="T68">
            <v>1282.1491346506568</v>
          </cell>
          <cell r="U68">
            <v>29.72573103677954</v>
          </cell>
          <cell r="V68">
            <v>476.7900043749315</v>
          </cell>
          <cell r="W68">
            <v>97.90045060698235</v>
          </cell>
          <cell r="X68">
            <v>83.66932643808556</v>
          </cell>
          <cell r="Y68">
            <v>94.38985023571003</v>
          </cell>
          <cell r="Z68">
            <v>92.91771269947225</v>
          </cell>
          <cell r="AA68">
            <v>97.12630969475144</v>
          </cell>
          <cell r="AC68">
            <v>778</v>
          </cell>
          <cell r="AD68" t="str">
            <v>-</v>
          </cell>
          <cell r="AE68">
            <v>58.65771682712436</v>
          </cell>
          <cell r="AF68">
            <v>26.984773248130896</v>
          </cell>
        </row>
        <row r="69">
          <cell r="A69">
            <v>779</v>
          </cell>
          <cell r="C69" t="str">
            <v>Donau-Ries</v>
          </cell>
          <cell r="E69">
            <v>72.94351491220901</v>
          </cell>
          <cell r="F69">
            <v>62.74451177142759</v>
          </cell>
          <cell r="G69">
            <v>50.30809709184126</v>
          </cell>
          <cell r="H69">
            <v>60.99588809075136</v>
          </cell>
          <cell r="I69">
            <v>43.6829783558406</v>
          </cell>
          <cell r="J69">
            <v>44.370701336137564</v>
          </cell>
          <cell r="K69">
            <v>44.12605264062013</v>
          </cell>
          <cell r="L69">
            <v>64.59241023239147</v>
          </cell>
          <cell r="M69">
            <v>82.08082929542336</v>
          </cell>
          <cell r="N69">
            <v>39.3881790249612</v>
          </cell>
          <cell r="O69">
            <v>23.020354291605805</v>
          </cell>
          <cell r="P69">
            <v>30.81053200919488</v>
          </cell>
          <cell r="Q69">
            <v>342.1579689066991</v>
          </cell>
          <cell r="R69">
            <v>450.64366504670375</v>
          </cell>
          <cell r="S69">
            <v>664.2976798463446</v>
          </cell>
          <cell r="T69">
            <v>1226.264312204367</v>
          </cell>
          <cell r="U69">
            <v>32.1037895197219</v>
          </cell>
          <cell r="V69">
            <v>476.38877142165484</v>
          </cell>
          <cell r="W69">
            <v>95.03906131799779</v>
          </cell>
          <cell r="X69">
            <v>94.04507943324843</v>
          </cell>
          <cell r="Y69">
            <v>86.63930285657064</v>
          </cell>
          <cell r="Z69">
            <v>92.52779051755286</v>
          </cell>
          <cell r="AA69">
            <v>101.53312176002804</v>
          </cell>
          <cell r="AC69">
            <v>779</v>
          </cell>
          <cell r="AD69">
            <v>59.72447693297739</v>
          </cell>
          <cell r="AE69">
            <v>55.678753495385145</v>
          </cell>
          <cell r="AF69">
            <v>26.99938943029288</v>
          </cell>
        </row>
        <row r="70">
          <cell r="A70">
            <v>780</v>
          </cell>
          <cell r="C70" t="str">
            <v>Oberallgäu</v>
          </cell>
          <cell r="E70">
            <v>62.894804705549035</v>
          </cell>
          <cell r="F70" t="str">
            <v>-</v>
          </cell>
          <cell r="G70" t="str">
            <v>-</v>
          </cell>
          <cell r="H70">
            <v>54.964440488649345</v>
          </cell>
          <cell r="I70">
            <v>39.52116529190207</v>
          </cell>
          <cell r="J70">
            <v>45.73854073998722</v>
          </cell>
          <cell r="K70" t="str">
            <v>-</v>
          </cell>
          <cell r="L70">
            <v>49.30177013249925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>
            <v>374.68473823005496</v>
          </cell>
          <cell r="S70">
            <v>636.9295084509592</v>
          </cell>
          <cell r="T70" t="str">
            <v>-</v>
          </cell>
          <cell r="U70" t="str">
            <v>-</v>
          </cell>
          <cell r="V70">
            <v>480.40166841449246</v>
          </cell>
          <cell r="W70">
            <v>96.37665360905334</v>
          </cell>
          <cell r="X70" t="str">
            <v>-</v>
          </cell>
          <cell r="Y70" t="str">
            <v>-</v>
          </cell>
          <cell r="Z70">
            <v>90.43918035562947</v>
          </cell>
          <cell r="AA70">
            <v>96.10927577120452</v>
          </cell>
          <cell r="AC70">
            <v>780</v>
          </cell>
          <cell r="AD70" t="str">
            <v>-</v>
          </cell>
          <cell r="AE70" t="str">
            <v>-</v>
          </cell>
          <cell r="AF70" t="str">
            <v>-</v>
          </cell>
        </row>
        <row r="72">
          <cell r="A72">
            <v>7</v>
          </cell>
          <cell r="C72" t="str">
            <v>Schwaben</v>
          </cell>
          <cell r="E72">
            <v>73.01538582725138</v>
          </cell>
          <cell r="F72">
            <v>64.65277716493617</v>
          </cell>
          <cell r="G72">
            <v>52.836132423146594</v>
          </cell>
          <cell r="H72">
            <v>59.80725365889757</v>
          </cell>
          <cell r="I72">
            <v>47.34081616733281</v>
          </cell>
          <cell r="J72">
            <v>47.730619978915534</v>
          </cell>
          <cell r="K72">
            <v>45.99972557872671</v>
          </cell>
          <cell r="L72">
            <v>62.26354353308454</v>
          </cell>
          <cell r="M72">
            <v>87.77716850667811</v>
          </cell>
          <cell r="N72">
            <v>40.93837490677673</v>
          </cell>
          <cell r="O72">
            <v>25.105507172430823</v>
          </cell>
          <cell r="P72">
            <v>33.975242849675276</v>
          </cell>
          <cell r="Q72">
            <v>316.85759341701083</v>
          </cell>
          <cell r="R72">
            <v>433.3599056731564</v>
          </cell>
          <cell r="S72">
            <v>672.5738265856072</v>
          </cell>
          <cell r="T72">
            <v>1218.243181000493</v>
          </cell>
          <cell r="U72">
            <v>31.819855031136605</v>
          </cell>
          <cell r="V72">
            <v>501.65585507644636</v>
          </cell>
          <cell r="W72">
            <v>96.83471946498445</v>
          </cell>
          <cell r="X72">
            <v>92.00685066738855</v>
          </cell>
          <cell r="Y72">
            <v>93.21145070021893</v>
          </cell>
          <cell r="Z72">
            <v>91.90881964142655</v>
          </cell>
          <cell r="AA72">
            <v>93.45377816361837</v>
          </cell>
          <cell r="AC72">
            <v>7</v>
          </cell>
          <cell r="AD72">
            <v>58.648321855924635</v>
          </cell>
          <cell r="AE72">
            <v>58.277034922714684</v>
          </cell>
          <cell r="AF72">
            <v>32.434369337345984</v>
          </cell>
        </row>
        <row r="73">
          <cell r="A73" t="str">
            <v>____________________</v>
          </cell>
        </row>
        <row r="74">
          <cell r="A74" t="str">
            <v>1) Ohne Hartweizen (Durum). - 2) Einschl. Corn-Cob-Mix. - 3) Winter- und Sommerrübsen. - 4) Einschl. der mittelfrühen und mittelspäten Sorten. </v>
          </cell>
          <cell r="O74" t="str">
            <v>         5) Ertrag in Grünmasse. - 6) Einschl. Klee-Luzerne-Gemisch. - 7) Ertrag in Heu.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ite4_5"/>
      <sheetName val="Seite 6 bis 7"/>
      <sheetName val="Seite 8 bis 9"/>
      <sheetName val="Seite 10 bis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Zwischenblatt1"/>
      <sheetName val="Seite4_5"/>
      <sheetName val="Seite 6 bis 7"/>
      <sheetName val="Seite 8 bis 9"/>
      <sheetName val="Seite 10 bis 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ite4_5"/>
      <sheetName val="Seite 6 bis 7"/>
      <sheetName val="Seite 8 bis 9"/>
      <sheetName val="Seite 10 bis 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13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4.8515625" style="2" customWidth="1"/>
    <col min="2" max="2" width="27.00390625" style="2" customWidth="1"/>
    <col min="3" max="3" width="11.57421875" style="2" customWidth="1"/>
    <col min="4" max="4" width="11.421875" style="2" customWidth="1"/>
    <col min="5" max="5" width="14.28125" style="2" customWidth="1"/>
    <col min="6" max="16384" width="11.421875" style="2" customWidth="1"/>
  </cols>
  <sheetData>
    <row r="1" spans="1:2" ht="15">
      <c r="A1" s="1" t="s">
        <v>0</v>
      </c>
      <c r="B1" s="1"/>
    </row>
    <row r="2" spans="1:2" ht="15">
      <c r="A2" s="1"/>
      <c r="B2" s="1"/>
    </row>
    <row r="3" spans="1:2" ht="15">
      <c r="A3" s="1"/>
      <c r="B3" s="1"/>
    </row>
    <row r="4" spans="1:3" ht="15">
      <c r="A4" s="3"/>
      <c r="B4" s="4">
        <v>2010</v>
      </c>
      <c r="C4" s="5"/>
    </row>
    <row r="5" spans="1:4" ht="15">
      <c r="A5" s="6" t="s">
        <v>1</v>
      </c>
      <c r="B5" s="190">
        <f>Seite6_7!F39+Seite6_7!F40</f>
        <v>5901009.609823445</v>
      </c>
      <c r="C5" s="140">
        <f>B5/$E$9</f>
        <v>0.14817781032437624</v>
      </c>
      <c r="D5" s="141"/>
    </row>
    <row r="6" spans="1:6" ht="15">
      <c r="A6" s="6" t="s">
        <v>2</v>
      </c>
      <c r="B6" s="190">
        <f>Seite6_7!F30+Seite6_7!F31+Seite6_7!F33+Seite6_7!F37</f>
        <v>556817.9547504924</v>
      </c>
      <c r="C6" s="140">
        <f>B6/$E$9</f>
        <v>0.013982025236304294</v>
      </c>
      <c r="D6" s="7"/>
      <c r="E6" s="8"/>
      <c r="F6" s="142">
        <f>SUM(C5:C8,F11)</f>
        <v>1</v>
      </c>
    </row>
    <row r="7" spans="1:6" ht="15">
      <c r="A7" s="6" t="s">
        <v>3</v>
      </c>
      <c r="B7" s="190">
        <f>Seite6_7!F42</f>
        <v>17542706.8495</v>
      </c>
      <c r="C7" s="140">
        <f>B7/$E$9</f>
        <v>0.4405076520794076</v>
      </c>
      <c r="D7" s="7"/>
      <c r="E7" s="8"/>
      <c r="F7" s="142"/>
    </row>
    <row r="8" spans="1:6" ht="15">
      <c r="A8" s="6" t="s">
        <v>4</v>
      </c>
      <c r="B8" s="190">
        <f>Seite6_7!F43</f>
        <v>8549618.418899998</v>
      </c>
      <c r="C8" s="140">
        <f>B8/$E$9</f>
        <v>0.21468593006739084</v>
      </c>
      <c r="D8" s="7"/>
      <c r="E8" s="8" t="s">
        <v>241</v>
      </c>
      <c r="F8" s="142"/>
    </row>
    <row r="9" spans="1:6" ht="15">
      <c r="A9" s="6"/>
      <c r="B9" s="190"/>
      <c r="C9" s="140"/>
      <c r="D9" s="7"/>
      <c r="E9" s="8">
        <f>SUM(B5:B12)</f>
        <v>39823841.34915705</v>
      </c>
      <c r="F9" s="142"/>
    </row>
    <row r="10" spans="1:6" ht="15">
      <c r="A10" s="6" t="s">
        <v>5</v>
      </c>
      <c r="B10" s="190">
        <f>Seite6_7!F17</f>
        <v>3630663.2053040257</v>
      </c>
      <c r="C10" s="140">
        <f>B10/$E$11</f>
        <v>0.49915021755828837</v>
      </c>
      <c r="D10" s="143">
        <f>E11/E9*100</f>
        <v>18.264658229252102</v>
      </c>
      <c r="E10" s="8" t="s">
        <v>240</v>
      </c>
      <c r="F10" s="142"/>
    </row>
    <row r="11" spans="1:6" ht="15">
      <c r="A11" s="6" t="s">
        <v>6</v>
      </c>
      <c r="B11" s="190">
        <f>Seite6_7!F24</f>
        <v>2556612.02967909</v>
      </c>
      <c r="C11" s="140">
        <f>B11/$E$11</f>
        <v>0.35148769760911863</v>
      </c>
      <c r="D11" s="8"/>
      <c r="E11" s="8">
        <f>SUM(B10:B12)</f>
        <v>7273688.516183116</v>
      </c>
      <c r="F11" s="142">
        <f>E11/E9</f>
        <v>0.18264658229252104</v>
      </c>
    </row>
    <row r="12" spans="1:7" ht="15">
      <c r="A12" s="6" t="s">
        <v>7</v>
      </c>
      <c r="B12" s="190">
        <f>Seite6_7!F27</f>
        <v>1086413.2812</v>
      </c>
      <c r="C12" s="140">
        <f>B12/$E$11</f>
        <v>0.149362084832593</v>
      </c>
      <c r="D12" s="8"/>
      <c r="E12" s="8"/>
      <c r="F12" s="8"/>
      <c r="G12" s="9"/>
    </row>
    <row r="13" ht="15">
      <c r="C13" s="141">
        <f>SUM(C10:C12)</f>
        <v>1</v>
      </c>
    </row>
    <row r="36" ht="13.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04"/>
  <sheetViews>
    <sheetView zoomScalePageLayoutView="0" workbookViewId="0" topLeftCell="A1">
      <pane xSplit="4" ySplit="9" topLeftCell="E10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5" width="6.8515625" style="79" customWidth="1"/>
    <col min="6" max="6" width="6.140625" style="79" customWidth="1"/>
    <col min="7" max="7" width="7.57421875" style="79" bestFit="1" customWidth="1"/>
    <col min="8" max="9" width="6.57421875" style="79" customWidth="1"/>
    <col min="10" max="12" width="6.8515625" style="79" customWidth="1"/>
    <col min="13" max="13" width="7.57421875" style="79" bestFit="1" customWidth="1"/>
    <col min="14" max="22" width="9.140625" style="79" customWidth="1"/>
    <col min="23" max="23" width="0.71875" style="79" customWidth="1"/>
    <col min="24" max="24" width="4.57421875" style="79" customWidth="1"/>
    <col min="25" max="80" width="9.421875" style="79" customWidth="1"/>
    <col min="81" max="16384" width="11.421875" style="79" customWidth="1"/>
  </cols>
  <sheetData>
    <row r="1" spans="1:24" ht="12.75" customHeight="1">
      <c r="A1" s="332" t="s">
        <v>119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2"/>
      <c r="M1" s="333"/>
      <c r="N1" s="332" t="s">
        <v>120</v>
      </c>
      <c r="O1" s="333"/>
      <c r="P1" s="333"/>
      <c r="Q1" s="333"/>
      <c r="R1" s="333"/>
      <c r="S1" s="333"/>
      <c r="T1" s="333"/>
      <c r="U1" s="333"/>
      <c r="V1" s="333"/>
      <c r="W1" s="334"/>
      <c r="X1" s="334"/>
    </row>
    <row r="2" spans="1:11" ht="10.5" customHeight="1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24" ht="12" customHeight="1">
      <c r="A3" s="233"/>
      <c r="B3" s="233"/>
      <c r="C3" s="506" t="s">
        <v>121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50" t="s">
        <v>226</v>
      </c>
      <c r="O3" s="550"/>
      <c r="P3" s="550"/>
      <c r="Q3" s="550"/>
      <c r="R3" s="550"/>
      <c r="S3" s="550"/>
      <c r="T3" s="550"/>
      <c r="U3" s="550"/>
      <c r="V3" s="550"/>
      <c r="W3" s="550"/>
      <c r="X3" s="550"/>
    </row>
    <row r="4" spans="1:24" ht="10.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</row>
    <row r="5" spans="1:24" ht="12.75" customHeight="1">
      <c r="A5" s="511" t="s">
        <v>18</v>
      </c>
      <c r="B5" s="195"/>
      <c r="C5" s="507" t="s">
        <v>54</v>
      </c>
      <c r="D5" s="235"/>
      <c r="E5" s="481" t="s">
        <v>122</v>
      </c>
      <c r="F5" s="507"/>
      <c r="G5" s="491"/>
      <c r="H5" s="481" t="s">
        <v>235</v>
      </c>
      <c r="I5" s="507"/>
      <c r="J5" s="491"/>
      <c r="K5" s="481" t="s">
        <v>123</v>
      </c>
      <c r="L5" s="507"/>
      <c r="M5" s="507"/>
      <c r="N5" s="239" t="s">
        <v>36</v>
      </c>
      <c r="O5" s="239"/>
      <c r="P5" s="239"/>
      <c r="Q5" s="239"/>
      <c r="R5" s="239"/>
      <c r="S5" s="216"/>
      <c r="T5" s="477" t="s">
        <v>39</v>
      </c>
      <c r="U5" s="475"/>
      <c r="V5" s="475"/>
      <c r="W5" s="236"/>
      <c r="X5" s="481" t="s">
        <v>18</v>
      </c>
    </row>
    <row r="6" spans="1:24" ht="12.75" customHeight="1">
      <c r="A6" s="512"/>
      <c r="B6" s="195"/>
      <c r="C6" s="552"/>
      <c r="D6" s="195"/>
      <c r="E6" s="483"/>
      <c r="F6" s="509"/>
      <c r="G6" s="492"/>
      <c r="H6" s="483"/>
      <c r="I6" s="509"/>
      <c r="J6" s="492"/>
      <c r="K6" s="483"/>
      <c r="L6" s="509"/>
      <c r="M6" s="509"/>
      <c r="N6" s="509" t="s">
        <v>237</v>
      </c>
      <c r="O6" s="509"/>
      <c r="P6" s="492"/>
      <c r="Q6" s="337" t="s">
        <v>37</v>
      </c>
      <c r="R6" s="337"/>
      <c r="S6" s="337"/>
      <c r="T6" s="477" t="s">
        <v>76</v>
      </c>
      <c r="U6" s="475"/>
      <c r="V6" s="475"/>
      <c r="W6" s="236"/>
      <c r="X6" s="482"/>
    </row>
    <row r="7" spans="1:24" ht="12.75" customHeight="1">
      <c r="A7" s="512"/>
      <c r="B7" s="208"/>
      <c r="C7" s="552"/>
      <c r="D7" s="237"/>
      <c r="E7" s="487" t="s">
        <v>20</v>
      </c>
      <c r="F7" s="206" t="s">
        <v>55</v>
      </c>
      <c r="G7" s="206" t="s">
        <v>22</v>
      </c>
      <c r="H7" s="487" t="s">
        <v>20</v>
      </c>
      <c r="I7" s="206" t="s">
        <v>55</v>
      </c>
      <c r="J7" s="206" t="s">
        <v>22</v>
      </c>
      <c r="K7" s="487" t="s">
        <v>20</v>
      </c>
      <c r="L7" s="206" t="s">
        <v>55</v>
      </c>
      <c r="M7" s="207" t="s">
        <v>22</v>
      </c>
      <c r="N7" s="491" t="s">
        <v>20</v>
      </c>
      <c r="O7" s="206" t="s">
        <v>55</v>
      </c>
      <c r="P7" s="206" t="s">
        <v>22</v>
      </c>
      <c r="Q7" s="491" t="s">
        <v>20</v>
      </c>
      <c r="R7" s="206" t="s">
        <v>55</v>
      </c>
      <c r="S7" s="206" t="s">
        <v>22</v>
      </c>
      <c r="T7" s="487" t="s">
        <v>20</v>
      </c>
      <c r="U7" s="206" t="s">
        <v>55</v>
      </c>
      <c r="V7" s="208" t="s">
        <v>22</v>
      </c>
      <c r="W7" s="237"/>
      <c r="X7" s="482"/>
    </row>
    <row r="8" spans="1:24" ht="12.75" customHeight="1">
      <c r="A8" s="512"/>
      <c r="B8" s="208"/>
      <c r="C8" s="552"/>
      <c r="D8" s="237"/>
      <c r="E8" s="488"/>
      <c r="F8" s="211" t="s">
        <v>23</v>
      </c>
      <c r="G8" s="211" t="s">
        <v>24</v>
      </c>
      <c r="H8" s="488"/>
      <c r="I8" s="211" t="s">
        <v>23</v>
      </c>
      <c r="J8" s="211" t="s">
        <v>24</v>
      </c>
      <c r="K8" s="489"/>
      <c r="L8" s="211" t="s">
        <v>23</v>
      </c>
      <c r="M8" s="212" t="s">
        <v>24</v>
      </c>
      <c r="N8" s="492"/>
      <c r="O8" s="211" t="s">
        <v>23</v>
      </c>
      <c r="P8" s="211" t="s">
        <v>24</v>
      </c>
      <c r="Q8" s="492"/>
      <c r="R8" s="211" t="s">
        <v>23</v>
      </c>
      <c r="S8" s="211" t="s">
        <v>24</v>
      </c>
      <c r="T8" s="488"/>
      <c r="U8" s="211" t="s">
        <v>23</v>
      </c>
      <c r="V8" s="213" t="s">
        <v>24</v>
      </c>
      <c r="W8" s="238"/>
      <c r="X8" s="482"/>
    </row>
    <row r="9" spans="1:24" ht="12.75" customHeight="1">
      <c r="A9" s="492"/>
      <c r="B9" s="234"/>
      <c r="C9" s="553"/>
      <c r="D9" s="238"/>
      <c r="E9" s="215" t="s">
        <v>25</v>
      </c>
      <c r="F9" s="204" t="s">
        <v>26</v>
      </c>
      <c r="G9" s="216" t="s">
        <v>27</v>
      </c>
      <c r="H9" s="215" t="s">
        <v>25</v>
      </c>
      <c r="I9" s="204" t="s">
        <v>26</v>
      </c>
      <c r="J9" s="216" t="s">
        <v>27</v>
      </c>
      <c r="K9" s="215" t="s">
        <v>25</v>
      </c>
      <c r="L9" s="204" t="s">
        <v>26</v>
      </c>
      <c r="M9" s="239" t="s">
        <v>27</v>
      </c>
      <c r="N9" s="204" t="s">
        <v>25</v>
      </c>
      <c r="O9" s="204" t="s">
        <v>26</v>
      </c>
      <c r="P9" s="216" t="s">
        <v>27</v>
      </c>
      <c r="Q9" s="215" t="s">
        <v>25</v>
      </c>
      <c r="R9" s="204" t="s">
        <v>26</v>
      </c>
      <c r="S9" s="216" t="s">
        <v>27</v>
      </c>
      <c r="T9" s="215" t="s">
        <v>25</v>
      </c>
      <c r="U9" s="204" t="s">
        <v>26</v>
      </c>
      <c r="V9" s="216" t="s">
        <v>27</v>
      </c>
      <c r="W9" s="338"/>
      <c r="X9" s="483"/>
    </row>
    <row r="10" spans="1:24" ht="10.5" customHeight="1">
      <c r="A10" s="195"/>
      <c r="B10" s="19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95"/>
      <c r="X10" s="145"/>
    </row>
    <row r="11" spans="2:24" ht="12.75" customHeight="1">
      <c r="B11" s="232"/>
      <c r="C11" s="232"/>
      <c r="D11" s="232"/>
      <c r="E11" s="549" t="s">
        <v>84</v>
      </c>
      <c r="F11" s="549"/>
      <c r="G11" s="549"/>
      <c r="H11" s="549"/>
      <c r="I11" s="549"/>
      <c r="J11" s="549"/>
      <c r="K11" s="549"/>
      <c r="L11" s="549"/>
      <c r="M11" s="549"/>
      <c r="N11" s="549" t="s">
        <v>84</v>
      </c>
      <c r="O11" s="549"/>
      <c r="P11" s="549"/>
      <c r="Q11" s="549"/>
      <c r="R11" s="549"/>
      <c r="S11" s="549"/>
      <c r="T11" s="549"/>
      <c r="U11" s="549"/>
      <c r="V11" s="549"/>
      <c r="W11" s="339"/>
      <c r="X11" s="226"/>
    </row>
    <row r="12" spans="1:24" ht="10.5" customHeight="1">
      <c r="A12" s="145"/>
      <c r="B12" s="145"/>
      <c r="C12" s="231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340"/>
      <c r="O12" s="340"/>
      <c r="P12" s="340"/>
      <c r="Q12" s="340"/>
      <c r="R12" s="340"/>
      <c r="S12" s="340"/>
      <c r="T12" s="340"/>
      <c r="U12" s="340"/>
      <c r="V12" s="340"/>
      <c r="W12" s="341"/>
      <c r="X12" s="342"/>
    </row>
    <row r="13" spans="1:24" ht="12" customHeight="1">
      <c r="A13" s="237"/>
      <c r="B13" s="145"/>
      <c r="C13" s="231" t="s">
        <v>85</v>
      </c>
      <c r="D13" s="237"/>
      <c r="E13" s="145"/>
      <c r="F13" s="145"/>
      <c r="G13" s="145"/>
      <c r="H13" s="145"/>
      <c r="I13" s="145"/>
      <c r="J13" s="189"/>
      <c r="K13" s="189"/>
      <c r="L13" s="145"/>
      <c r="M13" s="145"/>
      <c r="N13" s="187"/>
      <c r="O13" s="132"/>
      <c r="P13" s="191"/>
      <c r="Q13" s="191"/>
      <c r="R13" s="191"/>
      <c r="S13" s="191"/>
      <c r="T13" s="187"/>
      <c r="U13" s="132"/>
      <c r="V13" s="191"/>
      <c r="W13" s="189"/>
      <c r="X13" s="220"/>
    </row>
    <row r="14" spans="1:24" ht="12" customHeight="1">
      <c r="A14" s="244">
        <v>161</v>
      </c>
      <c r="B14" s="241"/>
      <c r="C14" s="258" t="s">
        <v>86</v>
      </c>
      <c r="D14" s="237"/>
      <c r="E14" s="293">
        <v>3524.93</v>
      </c>
      <c r="F14" s="284">
        <v>63.610320276001445</v>
      </c>
      <c r="G14" s="293">
        <v>22422.192625048578</v>
      </c>
      <c r="H14" s="293">
        <v>217.35</v>
      </c>
      <c r="I14" s="284">
        <v>89.68968146713412</v>
      </c>
      <c r="J14" s="293">
        <v>1949.4052266881602</v>
      </c>
      <c r="K14" s="293">
        <v>3742.28</v>
      </c>
      <c r="L14" s="284">
        <v>65.1249982677318</v>
      </c>
      <c r="M14" s="293">
        <v>24371.59785173674</v>
      </c>
      <c r="N14" s="293">
        <v>61.28</v>
      </c>
      <c r="O14" s="284">
        <v>31.63165369080495</v>
      </c>
      <c r="P14" s="293">
        <v>193.83877381725273</v>
      </c>
      <c r="Q14" s="199" t="s">
        <v>257</v>
      </c>
      <c r="R14" s="284">
        <v>32.22687660493754</v>
      </c>
      <c r="S14" s="199" t="s">
        <v>257</v>
      </c>
      <c r="T14" s="293">
        <v>754.97</v>
      </c>
      <c r="U14" s="284">
        <v>32.71710993294044</v>
      </c>
      <c r="V14" s="293">
        <v>2470.0436486072044</v>
      </c>
      <c r="W14" s="219"/>
      <c r="X14" s="241">
        <v>161</v>
      </c>
    </row>
    <row r="15" spans="1:24" ht="12" customHeight="1">
      <c r="A15" s="244">
        <v>162</v>
      </c>
      <c r="B15" s="241"/>
      <c r="C15" s="258" t="s">
        <v>87</v>
      </c>
      <c r="D15" s="237"/>
      <c r="E15" s="293">
        <v>2562.63</v>
      </c>
      <c r="F15" s="284">
        <v>53.415497041905994</v>
      </c>
      <c r="G15" s="293">
        <v>13688.415518449958</v>
      </c>
      <c r="H15" s="293">
        <v>658.72</v>
      </c>
      <c r="I15" s="284">
        <v>81.47230282992183</v>
      </c>
      <c r="J15" s="293">
        <v>5366.7435320126115</v>
      </c>
      <c r="K15" s="293">
        <v>3221.35</v>
      </c>
      <c r="L15" s="284">
        <v>59.152712528792485</v>
      </c>
      <c r="M15" s="293">
        <v>19055.15905046257</v>
      </c>
      <c r="N15" s="199" t="s">
        <v>257</v>
      </c>
      <c r="O15" s="284">
        <v>29.818374179867085</v>
      </c>
      <c r="P15" s="199" t="s">
        <v>257</v>
      </c>
      <c r="Q15" s="199" t="s">
        <v>257</v>
      </c>
      <c r="R15" s="284">
        <v>31.04423893136184</v>
      </c>
      <c r="S15" s="199" t="s">
        <v>257</v>
      </c>
      <c r="T15" s="293">
        <v>238.51</v>
      </c>
      <c r="U15" s="284">
        <v>30.200409168868095</v>
      </c>
      <c r="V15" s="293">
        <v>720.309959086673</v>
      </c>
      <c r="W15" s="219"/>
      <c r="X15" s="241">
        <v>162</v>
      </c>
    </row>
    <row r="16" spans="1:24" ht="12" customHeight="1">
      <c r="A16" s="244">
        <v>163</v>
      </c>
      <c r="B16" s="241"/>
      <c r="C16" s="258" t="s">
        <v>88</v>
      </c>
      <c r="D16" s="237"/>
      <c r="E16" s="199" t="s">
        <v>257</v>
      </c>
      <c r="F16" s="284">
        <v>53.09622261508954</v>
      </c>
      <c r="G16" s="199" t="s">
        <v>257</v>
      </c>
      <c r="H16" s="199" t="s">
        <v>257</v>
      </c>
      <c r="I16" s="284">
        <v>93.19709917813937</v>
      </c>
      <c r="J16" s="199" t="s">
        <v>257</v>
      </c>
      <c r="K16" s="293">
        <v>144.21</v>
      </c>
      <c r="L16" s="284">
        <v>56.78902922182486</v>
      </c>
      <c r="M16" s="293">
        <v>818.9545904079364</v>
      </c>
      <c r="N16" s="284" t="s">
        <v>234</v>
      </c>
      <c r="O16" s="284" t="s">
        <v>234</v>
      </c>
      <c r="P16" s="284" t="s">
        <v>234</v>
      </c>
      <c r="Q16" s="284" t="s">
        <v>234</v>
      </c>
      <c r="R16" s="284" t="s">
        <v>234</v>
      </c>
      <c r="S16" s="284" t="s">
        <v>234</v>
      </c>
      <c r="T16" s="199" t="s">
        <v>257</v>
      </c>
      <c r="U16" s="284">
        <v>31.710429627311502</v>
      </c>
      <c r="V16" s="199" t="s">
        <v>257</v>
      </c>
      <c r="W16" s="219"/>
      <c r="X16" s="241">
        <v>163</v>
      </c>
    </row>
    <row r="17" spans="1:24" ht="10.5" customHeight="1">
      <c r="A17" s="244"/>
      <c r="B17" s="241"/>
      <c r="C17" s="195"/>
      <c r="D17" s="237"/>
      <c r="E17" s="293"/>
      <c r="F17" s="284"/>
      <c r="G17" s="293"/>
      <c r="H17" s="293"/>
      <c r="I17" s="284"/>
      <c r="J17" s="293"/>
      <c r="K17" s="293"/>
      <c r="L17" s="284"/>
      <c r="M17" s="293"/>
      <c r="N17" s="293"/>
      <c r="O17" s="284"/>
      <c r="P17" s="293"/>
      <c r="Q17" s="293"/>
      <c r="R17" s="284"/>
      <c r="S17" s="293"/>
      <c r="T17" s="293"/>
      <c r="U17" s="284"/>
      <c r="V17" s="293"/>
      <c r="W17" s="219"/>
      <c r="X17" s="241"/>
    </row>
    <row r="18" spans="1:24" ht="12" customHeight="1">
      <c r="A18" s="244"/>
      <c r="B18" s="241"/>
      <c r="C18" s="245" t="s">
        <v>89</v>
      </c>
      <c r="D18" s="237"/>
      <c r="E18" s="293"/>
      <c r="F18" s="284"/>
      <c r="G18" s="293"/>
      <c r="H18" s="293"/>
      <c r="I18" s="284"/>
      <c r="J18" s="293"/>
      <c r="K18" s="293"/>
      <c r="L18" s="284"/>
      <c r="M18" s="293"/>
      <c r="N18" s="293"/>
      <c r="O18" s="284"/>
      <c r="P18" s="293"/>
      <c r="Q18" s="293"/>
      <c r="R18" s="284"/>
      <c r="S18" s="293"/>
      <c r="T18" s="293"/>
      <c r="U18" s="284"/>
      <c r="V18" s="293"/>
      <c r="W18" s="219"/>
      <c r="X18" s="241"/>
    </row>
    <row r="19" spans="1:24" ht="12" customHeight="1">
      <c r="A19" s="244">
        <v>171</v>
      </c>
      <c r="B19" s="241"/>
      <c r="C19" s="258" t="s">
        <v>90</v>
      </c>
      <c r="D19" s="237"/>
      <c r="E19" s="293">
        <v>8596.41</v>
      </c>
      <c r="F19" s="284">
        <v>56.72754357034716</v>
      </c>
      <c r="G19" s="293">
        <v>48765.32228235681</v>
      </c>
      <c r="H19" s="293">
        <v>3430.46</v>
      </c>
      <c r="I19" s="284">
        <v>86.32483922508118</v>
      </c>
      <c r="J19" s="293">
        <v>29613.390796807198</v>
      </c>
      <c r="K19" s="293">
        <v>12026.87</v>
      </c>
      <c r="L19" s="284">
        <v>65.16966848329118</v>
      </c>
      <c r="M19" s="293">
        <v>78378.71307916401</v>
      </c>
      <c r="N19" s="293">
        <v>84.22</v>
      </c>
      <c r="O19" s="284">
        <v>31.31384851735744</v>
      </c>
      <c r="P19" s="293">
        <v>263.7252322131843</v>
      </c>
      <c r="Q19" s="293">
        <v>49.14</v>
      </c>
      <c r="R19" s="284">
        <v>34.72016581651807</v>
      </c>
      <c r="S19" s="293">
        <v>170.6148948223698</v>
      </c>
      <c r="T19" s="293">
        <v>877.07</v>
      </c>
      <c r="U19" s="284">
        <v>31.78724616746678</v>
      </c>
      <c r="V19" s="293">
        <v>2787.963999610009</v>
      </c>
      <c r="W19" s="219"/>
      <c r="X19" s="241">
        <v>171</v>
      </c>
    </row>
    <row r="20" spans="1:24" ht="12" customHeight="1">
      <c r="A20" s="244">
        <v>172</v>
      </c>
      <c r="B20" s="241"/>
      <c r="C20" s="258" t="s">
        <v>91</v>
      </c>
      <c r="D20" s="237"/>
      <c r="E20" s="293">
        <v>1011.43</v>
      </c>
      <c r="F20" s="284">
        <v>55.415375323490366</v>
      </c>
      <c r="G20" s="293">
        <v>5604.877306343787</v>
      </c>
      <c r="H20" s="293">
        <v>81.69</v>
      </c>
      <c r="I20" s="284">
        <v>78.25744254557739</v>
      </c>
      <c r="J20" s="293">
        <v>639.2850481548217</v>
      </c>
      <c r="K20" s="293">
        <v>1093.12</v>
      </c>
      <c r="L20" s="284">
        <v>57.122386878829474</v>
      </c>
      <c r="M20" s="293">
        <v>6244.162354498609</v>
      </c>
      <c r="N20" s="199" t="s">
        <v>257</v>
      </c>
      <c r="O20" s="284">
        <v>24.680748898876477</v>
      </c>
      <c r="P20" s="199" t="s">
        <v>257</v>
      </c>
      <c r="Q20" s="199" t="s">
        <v>257</v>
      </c>
      <c r="R20" s="284">
        <v>25.722369400271244</v>
      </c>
      <c r="S20" s="199" t="s">
        <v>257</v>
      </c>
      <c r="T20" s="199" t="s">
        <v>257</v>
      </c>
      <c r="U20" s="284">
        <v>28.187048557610225</v>
      </c>
      <c r="V20" s="199" t="s">
        <v>257</v>
      </c>
      <c r="W20" s="219"/>
      <c r="X20" s="241">
        <v>172</v>
      </c>
    </row>
    <row r="21" spans="1:24" ht="12" customHeight="1">
      <c r="A21" s="244">
        <v>173</v>
      </c>
      <c r="B21" s="241"/>
      <c r="C21" s="258" t="s">
        <v>92</v>
      </c>
      <c r="D21" s="237"/>
      <c r="E21" s="199" t="s">
        <v>257</v>
      </c>
      <c r="F21" s="284">
        <v>42.33836753352448</v>
      </c>
      <c r="G21" s="199" t="s">
        <v>257</v>
      </c>
      <c r="H21" s="199" t="s">
        <v>257</v>
      </c>
      <c r="I21" s="284">
        <v>79.06721639951824</v>
      </c>
      <c r="J21" s="199" t="s">
        <v>257</v>
      </c>
      <c r="K21" s="293">
        <v>827.44</v>
      </c>
      <c r="L21" s="284">
        <v>42.83418746226028</v>
      </c>
      <c r="M21" s="293">
        <v>3544.2720073772643</v>
      </c>
      <c r="N21" s="293">
        <v>16.06</v>
      </c>
      <c r="O21" s="284">
        <v>25.587388654345403</v>
      </c>
      <c r="P21" s="293">
        <v>41.09334617887872</v>
      </c>
      <c r="Q21" s="284" t="s">
        <v>234</v>
      </c>
      <c r="R21" s="284" t="s">
        <v>234</v>
      </c>
      <c r="S21" s="284" t="s">
        <v>234</v>
      </c>
      <c r="T21" s="293">
        <v>81.96</v>
      </c>
      <c r="U21" s="284">
        <v>20.60233381080861</v>
      </c>
      <c r="V21" s="293">
        <v>168.85672791338737</v>
      </c>
      <c r="W21" s="219"/>
      <c r="X21" s="241">
        <v>173</v>
      </c>
    </row>
    <row r="22" spans="1:24" ht="12" customHeight="1">
      <c r="A22" s="244">
        <v>174</v>
      </c>
      <c r="B22" s="241"/>
      <c r="C22" s="258" t="s">
        <v>93</v>
      </c>
      <c r="D22" s="237"/>
      <c r="E22" s="199" t="s">
        <v>257</v>
      </c>
      <c r="F22" s="284">
        <v>63.10496549319726</v>
      </c>
      <c r="G22" s="199" t="s">
        <v>257</v>
      </c>
      <c r="H22" s="293">
        <v>2245.32</v>
      </c>
      <c r="I22" s="284">
        <v>81.89870699351945</v>
      </c>
      <c r="J22" s="293">
        <v>18388.88047866891</v>
      </c>
      <c r="K22" s="293">
        <v>17755.35</v>
      </c>
      <c r="L22" s="284">
        <v>65.48159922136952</v>
      </c>
      <c r="M22" s="293">
        <v>116264.87127351435</v>
      </c>
      <c r="N22" s="293">
        <v>245.09</v>
      </c>
      <c r="O22" s="284">
        <v>33.18845317467366</v>
      </c>
      <c r="P22" s="293">
        <v>813.4157988580768</v>
      </c>
      <c r="Q22" s="293">
        <v>103.89</v>
      </c>
      <c r="R22" s="284">
        <v>36.464661601917086</v>
      </c>
      <c r="S22" s="293">
        <v>378.8313693823166</v>
      </c>
      <c r="T22" s="293">
        <v>1900.43</v>
      </c>
      <c r="U22" s="284">
        <v>37.87723423161264</v>
      </c>
      <c r="V22" s="293">
        <v>7198.303225078361</v>
      </c>
      <c r="W22" s="219"/>
      <c r="X22" s="241">
        <v>174</v>
      </c>
    </row>
    <row r="23" spans="1:24" ht="12" customHeight="1">
      <c r="A23" s="244">
        <v>175</v>
      </c>
      <c r="B23" s="241"/>
      <c r="C23" s="258" t="s">
        <v>94</v>
      </c>
      <c r="D23" s="237"/>
      <c r="E23" s="199" t="s">
        <v>257</v>
      </c>
      <c r="F23" s="284">
        <v>53.17944381665429</v>
      </c>
      <c r="G23" s="199" t="s">
        <v>257</v>
      </c>
      <c r="H23" s="293">
        <v>1131.19</v>
      </c>
      <c r="I23" s="284">
        <v>83.52338428865633</v>
      </c>
      <c r="J23" s="293">
        <v>9448.081707348516</v>
      </c>
      <c r="K23" s="293">
        <v>7112.36</v>
      </c>
      <c r="L23" s="284">
        <v>58.00551589716259</v>
      </c>
      <c r="M23" s="293">
        <v>41255.611104634336</v>
      </c>
      <c r="N23" s="293">
        <v>81.47</v>
      </c>
      <c r="O23" s="284">
        <v>31.99568328959172</v>
      </c>
      <c r="P23" s="293">
        <v>260.66883176030376</v>
      </c>
      <c r="Q23" s="199" t="s">
        <v>257</v>
      </c>
      <c r="R23" s="284">
        <v>30.125977437681865</v>
      </c>
      <c r="S23" s="199" t="s">
        <v>257</v>
      </c>
      <c r="T23" s="293">
        <v>530.63</v>
      </c>
      <c r="U23" s="284">
        <v>32.25579799604093</v>
      </c>
      <c r="V23" s="293">
        <v>1711.58940906392</v>
      </c>
      <c r="W23" s="219"/>
      <c r="X23" s="241">
        <v>175</v>
      </c>
    </row>
    <row r="24" spans="1:24" ht="12" customHeight="1">
      <c r="A24" s="244">
        <v>176</v>
      </c>
      <c r="B24" s="241"/>
      <c r="C24" s="258" t="s">
        <v>95</v>
      </c>
      <c r="D24" s="237"/>
      <c r="E24" s="293">
        <v>28187.91</v>
      </c>
      <c r="F24" s="284">
        <v>62.948274434138405</v>
      </c>
      <c r="G24" s="293">
        <v>177438.0294404794</v>
      </c>
      <c r="H24" s="293">
        <v>1876.84</v>
      </c>
      <c r="I24" s="284">
        <v>89.92585497193922</v>
      </c>
      <c r="J24" s="293">
        <v>16877.64416455344</v>
      </c>
      <c r="K24" s="293">
        <v>30064.75</v>
      </c>
      <c r="L24" s="284">
        <v>64.63239295355287</v>
      </c>
      <c r="M24" s="293">
        <v>194315.67360503288</v>
      </c>
      <c r="N24" s="293">
        <v>451.95</v>
      </c>
      <c r="O24" s="284">
        <v>29.220468168410548</v>
      </c>
      <c r="P24" s="293">
        <v>1320.6190588713148</v>
      </c>
      <c r="Q24" s="293">
        <v>59.32</v>
      </c>
      <c r="R24" s="284">
        <v>31.21721568056969</v>
      </c>
      <c r="S24" s="293">
        <v>185.1805234171394</v>
      </c>
      <c r="T24" s="293">
        <v>6226.13</v>
      </c>
      <c r="U24" s="284">
        <v>32.62117752527613</v>
      </c>
      <c r="V24" s="293">
        <v>20310.369202544745</v>
      </c>
      <c r="W24" s="219"/>
      <c r="X24" s="241">
        <v>176</v>
      </c>
    </row>
    <row r="25" spans="1:24" ht="12" customHeight="1">
      <c r="A25" s="244">
        <v>177</v>
      </c>
      <c r="B25" s="241"/>
      <c r="C25" s="258" t="s">
        <v>96</v>
      </c>
      <c r="D25" s="237"/>
      <c r="E25" s="293">
        <v>19965.81</v>
      </c>
      <c r="F25" s="284">
        <v>60.884148324725004</v>
      </c>
      <c r="G25" s="293">
        <v>121560.13374632779</v>
      </c>
      <c r="H25" s="293">
        <v>4858.64</v>
      </c>
      <c r="I25" s="284">
        <v>94.5879226887547</v>
      </c>
      <c r="J25" s="293">
        <v>45956.866469249115</v>
      </c>
      <c r="K25" s="293">
        <v>24824.45</v>
      </c>
      <c r="L25" s="284">
        <v>67.48064920494791</v>
      </c>
      <c r="M25" s="293">
        <v>167517.0002155769</v>
      </c>
      <c r="N25" s="293">
        <v>102.33</v>
      </c>
      <c r="O25" s="284">
        <v>26.39526995189156</v>
      </c>
      <c r="P25" s="293">
        <v>270.1027974177063</v>
      </c>
      <c r="Q25" s="293">
        <v>139.28</v>
      </c>
      <c r="R25" s="284">
        <v>31.93384281353566</v>
      </c>
      <c r="S25" s="293">
        <v>444.77456270692466</v>
      </c>
      <c r="T25" s="293">
        <v>1988.68</v>
      </c>
      <c r="U25" s="284">
        <v>34.41374306021057</v>
      </c>
      <c r="V25" s="293">
        <v>6843.792254897957</v>
      </c>
      <c r="W25" s="219"/>
      <c r="X25" s="241">
        <v>177</v>
      </c>
    </row>
    <row r="26" spans="1:24" ht="12" customHeight="1">
      <c r="A26" s="244">
        <v>178</v>
      </c>
      <c r="B26" s="241"/>
      <c r="C26" s="258" t="s">
        <v>97</v>
      </c>
      <c r="D26" s="237"/>
      <c r="E26" s="199" t="s">
        <v>257</v>
      </c>
      <c r="F26" s="284">
        <v>57.32845646024412</v>
      </c>
      <c r="G26" s="199" t="s">
        <v>257</v>
      </c>
      <c r="H26" s="293">
        <v>4350.51</v>
      </c>
      <c r="I26" s="284">
        <v>86.50651394552494</v>
      </c>
      <c r="J26" s="293">
        <v>37634.74539851457</v>
      </c>
      <c r="K26" s="293">
        <v>23705.13</v>
      </c>
      <c r="L26" s="284">
        <v>62.683391483603586</v>
      </c>
      <c r="M26" s="293">
        <v>148591.79439597158</v>
      </c>
      <c r="N26" s="293">
        <v>207.11</v>
      </c>
      <c r="O26" s="284">
        <v>36.72364628865744</v>
      </c>
      <c r="P26" s="293">
        <v>760.5834382843843</v>
      </c>
      <c r="Q26" s="199" t="s">
        <v>257</v>
      </c>
      <c r="R26" s="284">
        <v>31.38246516823037</v>
      </c>
      <c r="S26" s="199" t="s">
        <v>257</v>
      </c>
      <c r="T26" s="293">
        <v>3935.51</v>
      </c>
      <c r="U26" s="284">
        <v>35.13798197802447</v>
      </c>
      <c r="V26" s="293">
        <v>13828.587945433508</v>
      </c>
      <c r="W26" s="219"/>
      <c r="X26" s="241">
        <v>178</v>
      </c>
    </row>
    <row r="27" spans="1:24" s="248" customFormat="1" ht="12" customHeight="1">
      <c r="A27" s="244">
        <v>179</v>
      </c>
      <c r="B27" s="241"/>
      <c r="C27" s="258" t="s">
        <v>98</v>
      </c>
      <c r="D27" s="237"/>
      <c r="E27" s="293">
        <v>9524.85</v>
      </c>
      <c r="F27" s="284">
        <v>58.80451030828818</v>
      </c>
      <c r="G27" s="293">
        <v>56010.41400098987</v>
      </c>
      <c r="H27" s="293">
        <v>1523.17</v>
      </c>
      <c r="I27" s="284">
        <v>85.73699329481464</v>
      </c>
      <c r="J27" s="293">
        <v>13059.201607686282</v>
      </c>
      <c r="K27" s="293">
        <v>11048.02</v>
      </c>
      <c r="L27" s="284">
        <v>62.51764172102888</v>
      </c>
      <c r="M27" s="293">
        <v>69069.61560867615</v>
      </c>
      <c r="N27" s="293">
        <v>201.65</v>
      </c>
      <c r="O27" s="284">
        <v>29.3225327516044</v>
      </c>
      <c r="P27" s="293">
        <v>591.2888729361027</v>
      </c>
      <c r="Q27" s="199" t="s">
        <v>257</v>
      </c>
      <c r="R27" s="284">
        <v>22.95362600090609</v>
      </c>
      <c r="S27" s="199" t="s">
        <v>257</v>
      </c>
      <c r="T27" s="293">
        <v>1491.19</v>
      </c>
      <c r="U27" s="284">
        <v>33.99845916938765</v>
      </c>
      <c r="V27" s="293">
        <v>5069.816232879917</v>
      </c>
      <c r="W27" s="295"/>
      <c r="X27" s="241">
        <v>179</v>
      </c>
    </row>
    <row r="28" spans="1:24" s="248" customFormat="1" ht="12" customHeight="1">
      <c r="A28" s="244">
        <v>180</v>
      </c>
      <c r="B28" s="241"/>
      <c r="C28" s="258" t="s">
        <v>99</v>
      </c>
      <c r="D28" s="237"/>
      <c r="E28" s="293">
        <v>29.29</v>
      </c>
      <c r="F28" s="284">
        <v>43.319545813031084</v>
      </c>
      <c r="G28" s="293">
        <v>126.88294968636804</v>
      </c>
      <c r="H28" s="284" t="s">
        <v>234</v>
      </c>
      <c r="I28" s="284" t="s">
        <v>234</v>
      </c>
      <c r="J28" s="284" t="s">
        <v>234</v>
      </c>
      <c r="K28" s="293">
        <v>29.29</v>
      </c>
      <c r="L28" s="284">
        <v>43.319545813031084</v>
      </c>
      <c r="M28" s="293">
        <v>126.88294968636804</v>
      </c>
      <c r="N28" s="284" t="s">
        <v>234</v>
      </c>
      <c r="O28" s="284" t="s">
        <v>234</v>
      </c>
      <c r="P28" s="284" t="s">
        <v>234</v>
      </c>
      <c r="Q28" s="284" t="s">
        <v>234</v>
      </c>
      <c r="R28" s="284" t="s">
        <v>234</v>
      </c>
      <c r="S28" s="284" t="s">
        <v>234</v>
      </c>
      <c r="T28" s="284" t="s">
        <v>234</v>
      </c>
      <c r="U28" s="284" t="s">
        <v>234</v>
      </c>
      <c r="V28" s="284" t="s">
        <v>234</v>
      </c>
      <c r="W28" s="295"/>
      <c r="X28" s="241">
        <v>180</v>
      </c>
    </row>
    <row r="29" spans="1:24" s="248" customFormat="1" ht="12" customHeight="1">
      <c r="A29" s="244">
        <v>181</v>
      </c>
      <c r="B29" s="241"/>
      <c r="C29" s="258" t="s">
        <v>100</v>
      </c>
      <c r="D29" s="237"/>
      <c r="E29" s="293">
        <v>10315.24</v>
      </c>
      <c r="F29" s="284">
        <v>59.931408806601695</v>
      </c>
      <c r="G29" s="293">
        <v>61820.686537821006</v>
      </c>
      <c r="H29" s="293">
        <v>602.54</v>
      </c>
      <c r="I29" s="284">
        <v>95.34448207225265</v>
      </c>
      <c r="J29" s="293">
        <v>5744.886422781511</v>
      </c>
      <c r="K29" s="293">
        <v>10917.78</v>
      </c>
      <c r="L29" s="284">
        <v>61.8858164943812</v>
      </c>
      <c r="M29" s="293">
        <v>67565.57296060251</v>
      </c>
      <c r="N29" s="199" t="s">
        <v>257</v>
      </c>
      <c r="O29" s="284">
        <v>32.619052234977595</v>
      </c>
      <c r="P29" s="199" t="s">
        <v>257</v>
      </c>
      <c r="Q29" s="293">
        <v>132.88</v>
      </c>
      <c r="R29" s="284">
        <v>33.94205445549343</v>
      </c>
      <c r="S29" s="293">
        <v>451.0220196045966</v>
      </c>
      <c r="T29" s="293">
        <v>1331.8</v>
      </c>
      <c r="U29" s="284">
        <v>35.76897425253417</v>
      </c>
      <c r="V29" s="293">
        <v>4763.711990952501</v>
      </c>
      <c r="W29" s="295"/>
      <c r="X29" s="241">
        <v>181</v>
      </c>
    </row>
    <row r="30" spans="1:24" s="248" customFormat="1" ht="12" customHeight="1">
      <c r="A30" s="244">
        <v>182</v>
      </c>
      <c r="B30" s="241"/>
      <c r="C30" s="258" t="s">
        <v>101</v>
      </c>
      <c r="D30" s="237"/>
      <c r="E30" s="199" t="s">
        <v>257</v>
      </c>
      <c r="F30" s="284">
        <v>52.635327422517854</v>
      </c>
      <c r="G30" s="199" t="s">
        <v>257</v>
      </c>
      <c r="H30" s="199" t="s">
        <v>257</v>
      </c>
      <c r="I30" s="284">
        <v>81.17166702612138</v>
      </c>
      <c r="J30" s="199" t="s">
        <v>257</v>
      </c>
      <c r="K30" s="293">
        <v>484.46</v>
      </c>
      <c r="L30" s="284">
        <v>52.66713525677857</v>
      </c>
      <c r="M30" s="293">
        <v>2551.5120346498943</v>
      </c>
      <c r="N30" s="199" t="s">
        <v>257</v>
      </c>
      <c r="O30" s="284">
        <v>30.019849681082405</v>
      </c>
      <c r="P30" s="199" t="s">
        <v>257</v>
      </c>
      <c r="Q30" s="199" t="s">
        <v>257</v>
      </c>
      <c r="R30" s="284">
        <v>28.284751026351902</v>
      </c>
      <c r="S30" s="199" t="s">
        <v>257</v>
      </c>
      <c r="T30" s="199" t="s">
        <v>257</v>
      </c>
      <c r="U30" s="284">
        <v>28.388384618736016</v>
      </c>
      <c r="V30" s="199" t="s">
        <v>257</v>
      </c>
      <c r="W30" s="295"/>
      <c r="X30" s="241">
        <v>182</v>
      </c>
    </row>
    <row r="31" spans="1:24" s="248" customFormat="1" ht="12" customHeight="1">
      <c r="A31" s="244">
        <v>183</v>
      </c>
      <c r="B31" s="241"/>
      <c r="C31" s="258" t="s">
        <v>102</v>
      </c>
      <c r="D31" s="237"/>
      <c r="E31" s="199" t="s">
        <v>257</v>
      </c>
      <c r="F31" s="284">
        <v>58.01133832754479</v>
      </c>
      <c r="G31" s="199" t="s">
        <v>257</v>
      </c>
      <c r="H31" s="293">
        <v>4356.99</v>
      </c>
      <c r="I31" s="284">
        <v>83.80392245018284</v>
      </c>
      <c r="J31" s="293">
        <v>36513.28520762221</v>
      </c>
      <c r="K31" s="293">
        <v>17367.63</v>
      </c>
      <c r="L31" s="284">
        <v>64.48188330670963</v>
      </c>
      <c r="M31" s="293">
        <v>111989.74909741094</v>
      </c>
      <c r="N31" s="293">
        <v>179.04</v>
      </c>
      <c r="O31" s="284">
        <v>37.63826158807409</v>
      </c>
      <c r="P31" s="293">
        <v>673.8754354728784</v>
      </c>
      <c r="Q31" s="293">
        <v>69.36</v>
      </c>
      <c r="R31" s="284">
        <v>37.52488590226301</v>
      </c>
      <c r="S31" s="293">
        <v>260.2726086180962</v>
      </c>
      <c r="T31" s="293">
        <v>1241.88</v>
      </c>
      <c r="U31" s="284">
        <v>34.674962480521586</v>
      </c>
      <c r="V31" s="293">
        <v>4306.214240531015</v>
      </c>
      <c r="W31" s="297"/>
      <c r="X31" s="241">
        <v>183</v>
      </c>
    </row>
    <row r="32" spans="1:24" s="248" customFormat="1" ht="12" customHeight="1">
      <c r="A32" s="244">
        <v>184</v>
      </c>
      <c r="B32" s="241"/>
      <c r="C32" s="258" t="s">
        <v>87</v>
      </c>
      <c r="D32" s="237"/>
      <c r="E32" s="199" t="s">
        <v>257</v>
      </c>
      <c r="F32" s="284">
        <v>53.393916122550905</v>
      </c>
      <c r="G32" s="199" t="s">
        <v>257</v>
      </c>
      <c r="H32" s="293">
        <v>1362.68</v>
      </c>
      <c r="I32" s="284">
        <v>78.29181804882941</v>
      </c>
      <c r="J32" s="293">
        <v>10668.669461877887</v>
      </c>
      <c r="K32" s="293">
        <v>9726.97</v>
      </c>
      <c r="L32" s="284">
        <v>56.88193685222327</v>
      </c>
      <c r="M32" s="293">
        <v>55328.889330347025</v>
      </c>
      <c r="N32" s="293">
        <v>175.33</v>
      </c>
      <c r="O32" s="284">
        <v>29.81937436851725</v>
      </c>
      <c r="P32" s="293">
        <v>522.823090803213</v>
      </c>
      <c r="Q32" s="199" t="s">
        <v>257</v>
      </c>
      <c r="R32" s="284">
        <v>31.142792070826488</v>
      </c>
      <c r="S32" s="199" t="s">
        <v>257</v>
      </c>
      <c r="T32" s="293">
        <v>1419.35</v>
      </c>
      <c r="U32" s="284">
        <v>31.204413299497453</v>
      </c>
      <c r="V32" s="293">
        <v>4428.99840166417</v>
      </c>
      <c r="W32" s="297"/>
      <c r="X32" s="241">
        <v>184</v>
      </c>
    </row>
    <row r="33" spans="1:24" s="248" customFormat="1" ht="12" customHeight="1">
      <c r="A33" s="244">
        <v>185</v>
      </c>
      <c r="B33" s="241"/>
      <c r="C33" s="258" t="s">
        <v>103</v>
      </c>
      <c r="D33" s="237"/>
      <c r="E33" s="199" t="s">
        <v>257</v>
      </c>
      <c r="F33" s="284">
        <v>55.85282194016631</v>
      </c>
      <c r="G33" s="199" t="s">
        <v>257</v>
      </c>
      <c r="H33" s="293">
        <v>2315.77</v>
      </c>
      <c r="I33" s="284">
        <v>90.08770414979726</v>
      </c>
      <c r="J33" s="293">
        <v>20862.2402638976</v>
      </c>
      <c r="K33" s="293">
        <v>17818.59</v>
      </c>
      <c r="L33" s="284">
        <v>60.30211412179219</v>
      </c>
      <c r="M33" s="293">
        <v>107449.8647669425</v>
      </c>
      <c r="N33" s="293">
        <v>181.4</v>
      </c>
      <c r="O33" s="284">
        <v>27.458857858852493</v>
      </c>
      <c r="P33" s="293">
        <v>498.10368155958423</v>
      </c>
      <c r="Q33" s="293">
        <v>21.36</v>
      </c>
      <c r="R33" s="284">
        <v>35.47913020727068</v>
      </c>
      <c r="S33" s="293">
        <v>75.78342212273017</v>
      </c>
      <c r="T33" s="293">
        <v>1503.58</v>
      </c>
      <c r="U33" s="284">
        <v>34.444905491797016</v>
      </c>
      <c r="V33" s="293">
        <v>5179.067099935616</v>
      </c>
      <c r="W33" s="297"/>
      <c r="X33" s="241">
        <v>185</v>
      </c>
    </row>
    <row r="34" spans="1:24" s="248" customFormat="1" ht="12" customHeight="1">
      <c r="A34" s="244">
        <v>186</v>
      </c>
      <c r="B34" s="241"/>
      <c r="C34" s="258" t="s">
        <v>104</v>
      </c>
      <c r="D34" s="237"/>
      <c r="E34" s="293">
        <v>13242.26</v>
      </c>
      <c r="F34" s="284">
        <v>56.08028683451147</v>
      </c>
      <c r="G34" s="293">
        <v>74262.97391371778</v>
      </c>
      <c r="H34" s="293">
        <v>2356.95</v>
      </c>
      <c r="I34" s="284">
        <v>97.92027235970234</v>
      </c>
      <c r="J34" s="293">
        <v>23079.31859382004</v>
      </c>
      <c r="K34" s="293">
        <v>15599.21</v>
      </c>
      <c r="L34" s="284">
        <v>62.402065558151875</v>
      </c>
      <c r="M34" s="293">
        <v>97342.29250753783</v>
      </c>
      <c r="N34" s="293">
        <v>266.91</v>
      </c>
      <c r="O34" s="284">
        <v>29.09159151543494</v>
      </c>
      <c r="P34" s="293">
        <v>776.483669138474</v>
      </c>
      <c r="Q34" s="293">
        <v>56.24</v>
      </c>
      <c r="R34" s="284">
        <v>33.50806741797786</v>
      </c>
      <c r="S34" s="293">
        <v>188.4493711587075</v>
      </c>
      <c r="T34" s="293">
        <v>1585.02</v>
      </c>
      <c r="U34" s="284">
        <v>34.61140717995125</v>
      </c>
      <c r="V34" s="293">
        <v>5485.977260836633</v>
      </c>
      <c r="W34" s="297"/>
      <c r="X34" s="241">
        <v>186</v>
      </c>
    </row>
    <row r="35" spans="1:24" s="248" customFormat="1" ht="12" customHeight="1">
      <c r="A35" s="244">
        <v>187</v>
      </c>
      <c r="B35" s="241"/>
      <c r="C35" s="258" t="s">
        <v>88</v>
      </c>
      <c r="D35" s="237"/>
      <c r="E35" s="199" t="s">
        <v>257</v>
      </c>
      <c r="F35" s="284">
        <v>53.02966066459634</v>
      </c>
      <c r="G35" s="199" t="s">
        <v>257</v>
      </c>
      <c r="H35" s="293">
        <v>641.87</v>
      </c>
      <c r="I35" s="284">
        <v>99.6742550836937</v>
      </c>
      <c r="J35" s="293">
        <v>6397.791411057047</v>
      </c>
      <c r="K35" s="293">
        <v>5480.43</v>
      </c>
      <c r="L35" s="284">
        <v>58.49269291202693</v>
      </c>
      <c r="M35" s="293">
        <v>32056.51090158597</v>
      </c>
      <c r="N35" s="293">
        <v>15.92</v>
      </c>
      <c r="O35" s="284">
        <v>35.459688213896</v>
      </c>
      <c r="P35" s="293">
        <v>56.451823636522434</v>
      </c>
      <c r="Q35" s="293">
        <v>10.15</v>
      </c>
      <c r="R35" s="284">
        <v>36.1520212078022</v>
      </c>
      <c r="S35" s="293">
        <v>36.694301525919236</v>
      </c>
      <c r="T35" s="293">
        <v>46.58</v>
      </c>
      <c r="U35" s="284">
        <v>31.68192170727539</v>
      </c>
      <c r="V35" s="293">
        <v>147.57439131248876</v>
      </c>
      <c r="W35" s="297"/>
      <c r="X35" s="241">
        <v>187</v>
      </c>
    </row>
    <row r="36" spans="1:24" s="248" customFormat="1" ht="12" customHeight="1">
      <c r="A36" s="244">
        <v>188</v>
      </c>
      <c r="B36" s="241"/>
      <c r="C36" s="258" t="s">
        <v>105</v>
      </c>
      <c r="D36" s="237"/>
      <c r="E36" s="293">
        <v>3895.18</v>
      </c>
      <c r="F36" s="284">
        <v>51.132480700870055</v>
      </c>
      <c r="G36" s="293">
        <v>19917.021617641505</v>
      </c>
      <c r="H36" s="293">
        <v>482.1</v>
      </c>
      <c r="I36" s="284">
        <v>87.96369309614884</v>
      </c>
      <c r="J36" s="293">
        <v>4240.729644165336</v>
      </c>
      <c r="K36" s="293">
        <v>4377.28</v>
      </c>
      <c r="L36" s="284">
        <v>55.188955839715156</v>
      </c>
      <c r="M36" s="293">
        <v>24157.75126180684</v>
      </c>
      <c r="N36" s="293">
        <v>110.28</v>
      </c>
      <c r="O36" s="284">
        <v>26.695503911029657</v>
      </c>
      <c r="P36" s="293">
        <v>294.39801713083506</v>
      </c>
      <c r="Q36" s="199" t="s">
        <v>257</v>
      </c>
      <c r="R36" s="284">
        <v>24.70398695913662</v>
      </c>
      <c r="S36" s="199" t="s">
        <v>257</v>
      </c>
      <c r="T36" s="293">
        <v>496.8</v>
      </c>
      <c r="U36" s="284">
        <v>30.650710092714814</v>
      </c>
      <c r="V36" s="293">
        <v>1522.727277406072</v>
      </c>
      <c r="W36" s="297"/>
      <c r="X36" s="241">
        <v>188</v>
      </c>
    </row>
    <row r="37" spans="1:24" ht="12" customHeight="1">
      <c r="A37" s="244">
        <v>189</v>
      </c>
      <c r="B37" s="241"/>
      <c r="C37" s="258" t="s">
        <v>106</v>
      </c>
      <c r="D37" s="237"/>
      <c r="E37" s="293">
        <v>10078.64</v>
      </c>
      <c r="F37" s="284">
        <v>53.19110382395355</v>
      </c>
      <c r="G37" s="293">
        <v>53609.39866442511</v>
      </c>
      <c r="H37" s="293">
        <v>2101.39</v>
      </c>
      <c r="I37" s="284">
        <v>81.3601152095485</v>
      </c>
      <c r="J37" s="293">
        <v>17096.93325001931</v>
      </c>
      <c r="K37" s="293">
        <v>12180.03</v>
      </c>
      <c r="L37" s="284">
        <v>58.05103264478367</v>
      </c>
      <c r="M37" s="293">
        <v>70706.33191444442</v>
      </c>
      <c r="N37" s="199" t="s">
        <v>257</v>
      </c>
      <c r="O37" s="284">
        <v>23.55038673614823</v>
      </c>
      <c r="P37" s="199" t="s">
        <v>257</v>
      </c>
      <c r="Q37" s="293">
        <v>113.31</v>
      </c>
      <c r="R37" s="284">
        <v>33.50806741797786</v>
      </c>
      <c r="S37" s="293">
        <v>379.67991191310716</v>
      </c>
      <c r="T37" s="293">
        <v>600.11</v>
      </c>
      <c r="U37" s="284">
        <v>34.028643739157296</v>
      </c>
      <c r="V37" s="293">
        <v>2042.0929394305683</v>
      </c>
      <c r="W37" s="297"/>
      <c r="X37" s="241">
        <v>189</v>
      </c>
    </row>
    <row r="38" spans="1:24" ht="12" customHeight="1">
      <c r="A38" s="244">
        <v>190</v>
      </c>
      <c r="B38" s="241"/>
      <c r="C38" s="258" t="s">
        <v>107</v>
      </c>
      <c r="D38" s="237"/>
      <c r="E38" s="293">
        <v>1439.1</v>
      </c>
      <c r="F38" s="284">
        <v>48.216654000340654</v>
      </c>
      <c r="G38" s="293">
        <v>6938.858677189023</v>
      </c>
      <c r="H38" s="284" t="s">
        <v>234</v>
      </c>
      <c r="I38" s="284" t="s">
        <v>234</v>
      </c>
      <c r="J38" s="284" t="s">
        <v>234</v>
      </c>
      <c r="K38" s="293">
        <v>1439.1</v>
      </c>
      <c r="L38" s="284">
        <v>48.216654000340654</v>
      </c>
      <c r="M38" s="293">
        <v>6938.858677189023</v>
      </c>
      <c r="N38" s="284" t="s">
        <v>234</v>
      </c>
      <c r="O38" s="284" t="s">
        <v>234</v>
      </c>
      <c r="P38" s="284" t="s">
        <v>234</v>
      </c>
      <c r="Q38" s="199" t="s">
        <v>257</v>
      </c>
      <c r="R38" s="284">
        <v>27.49632591063477</v>
      </c>
      <c r="S38" s="199" t="s">
        <v>257</v>
      </c>
      <c r="T38" s="199" t="s">
        <v>257</v>
      </c>
      <c r="U38" s="284">
        <v>32.21376978012597</v>
      </c>
      <c r="V38" s="199" t="s">
        <v>257</v>
      </c>
      <c r="W38" s="297"/>
      <c r="X38" s="241">
        <v>190</v>
      </c>
    </row>
    <row r="39" spans="1:24" ht="10.5" customHeight="1">
      <c r="A39" s="237"/>
      <c r="B39" s="195"/>
      <c r="C39" s="145"/>
      <c r="D39" s="237"/>
      <c r="E39" s="188"/>
      <c r="F39" s="298"/>
      <c r="G39" s="298"/>
      <c r="H39" s="188"/>
      <c r="I39" s="298"/>
      <c r="J39" s="298"/>
      <c r="K39" s="299"/>
      <c r="L39" s="298"/>
      <c r="M39" s="198"/>
      <c r="N39" s="188"/>
      <c r="O39" s="298"/>
      <c r="P39" s="298"/>
      <c r="Q39" s="298"/>
      <c r="R39" s="298"/>
      <c r="S39" s="293"/>
      <c r="T39" s="188"/>
      <c r="U39" s="298"/>
      <c r="V39" s="298"/>
      <c r="W39" s="297"/>
      <c r="X39" s="195"/>
    </row>
    <row r="40" spans="1:24" ht="12" customHeight="1">
      <c r="A40" s="343">
        <v>1</v>
      </c>
      <c r="B40" s="259"/>
      <c r="C40" s="230" t="s">
        <v>56</v>
      </c>
      <c r="D40" s="302"/>
      <c r="E40" s="201">
        <v>196366.93</v>
      </c>
      <c r="F40" s="327">
        <v>58.150681265724614</v>
      </c>
      <c r="G40" s="201">
        <v>1141887.0757558858</v>
      </c>
      <c r="H40" s="201">
        <v>34619.17</v>
      </c>
      <c r="I40" s="327">
        <v>87.74172395911597</v>
      </c>
      <c r="J40" s="201">
        <v>303754.56578337087</v>
      </c>
      <c r="K40" s="201">
        <v>230986.1</v>
      </c>
      <c r="L40" s="327">
        <v>62.58565522077981</v>
      </c>
      <c r="M40" s="201">
        <v>1445641.6415392568</v>
      </c>
      <c r="N40" s="201">
        <v>2590.44</v>
      </c>
      <c r="O40" s="327">
        <v>30.705953213314054</v>
      </c>
      <c r="P40" s="201">
        <v>7954.192944189726</v>
      </c>
      <c r="Q40" s="201">
        <v>1120.82</v>
      </c>
      <c r="R40" s="327">
        <v>32.602418639151</v>
      </c>
      <c r="S40" s="201">
        <v>3654.1442859133226</v>
      </c>
      <c r="T40" s="201">
        <v>26272.39</v>
      </c>
      <c r="U40" s="327">
        <v>33.89579074664307</v>
      </c>
      <c r="V40" s="201">
        <v>89052.3433854198</v>
      </c>
      <c r="W40" s="297"/>
      <c r="X40" s="259">
        <v>1</v>
      </c>
    </row>
    <row r="41" ht="10.5" customHeight="1">
      <c r="M41" s="79" t="s">
        <v>233</v>
      </c>
    </row>
    <row r="42" spans="2:22" ht="12.75" customHeight="1">
      <c r="B42" s="344"/>
      <c r="C42" s="305"/>
      <c r="D42" s="305"/>
      <c r="E42" s="344" t="s">
        <v>108</v>
      </c>
      <c r="F42" s="226"/>
      <c r="G42" s="226"/>
      <c r="H42" s="226"/>
      <c r="I42" s="226"/>
      <c r="J42" s="226"/>
      <c r="K42" s="226"/>
      <c r="L42" s="226"/>
      <c r="M42" s="226"/>
      <c r="N42" s="551" t="s">
        <v>108</v>
      </c>
      <c r="O42" s="551"/>
      <c r="P42" s="551"/>
      <c r="Q42" s="551"/>
      <c r="R42" s="551"/>
      <c r="S42" s="551"/>
      <c r="T42" s="551"/>
      <c r="U42" s="551"/>
      <c r="V42" s="551"/>
    </row>
    <row r="43" spans="1:24" ht="10.5" customHeight="1">
      <c r="A43" s="345"/>
      <c r="B43" s="345"/>
      <c r="C43" s="305"/>
      <c r="D43" s="305"/>
      <c r="E43" s="226"/>
      <c r="F43" s="226"/>
      <c r="G43" s="226"/>
      <c r="H43" s="226"/>
      <c r="I43" s="226"/>
      <c r="J43" s="226"/>
      <c r="K43" s="226"/>
      <c r="L43" s="226"/>
      <c r="M43" s="226"/>
      <c r="X43" s="345"/>
    </row>
    <row r="44" spans="1:24" ht="12" customHeight="1">
      <c r="A44" s="346"/>
      <c r="B44" s="328"/>
      <c r="C44" s="231" t="s">
        <v>85</v>
      </c>
      <c r="D44" s="302"/>
      <c r="E44" s="145"/>
      <c r="F44" s="145"/>
      <c r="G44" s="189"/>
      <c r="H44" s="145"/>
      <c r="I44" s="145"/>
      <c r="J44" s="189"/>
      <c r="K44" s="145"/>
      <c r="L44" s="145"/>
      <c r="M44" s="145"/>
      <c r="N44" s="187"/>
      <c r="O44" s="132"/>
      <c r="P44" s="191"/>
      <c r="Q44" s="191"/>
      <c r="R44" s="191"/>
      <c r="S44" s="191"/>
      <c r="W44" s="297"/>
      <c r="X44" s="328"/>
    </row>
    <row r="45" spans="1:24" ht="12" customHeight="1">
      <c r="A45" s="244">
        <v>261</v>
      </c>
      <c r="B45" s="241"/>
      <c r="C45" s="258" t="s">
        <v>109</v>
      </c>
      <c r="D45" s="314"/>
      <c r="E45" s="293">
        <v>1097.71</v>
      </c>
      <c r="F45" s="284">
        <v>61.164549893662674</v>
      </c>
      <c r="G45" s="293">
        <v>6714.0938063772455</v>
      </c>
      <c r="H45" s="293">
        <v>474.1</v>
      </c>
      <c r="I45" s="284">
        <v>89.38904566333368</v>
      </c>
      <c r="J45" s="293">
        <v>4237.93465489865</v>
      </c>
      <c r="K45" s="293">
        <v>1571.81</v>
      </c>
      <c r="L45" s="284">
        <v>69.6778138660264</v>
      </c>
      <c r="M45" s="293">
        <v>10952.028461275895</v>
      </c>
      <c r="N45" s="199" t="s">
        <v>257</v>
      </c>
      <c r="O45" s="284">
        <v>32.94124444870452</v>
      </c>
      <c r="P45" s="199" t="s">
        <v>257</v>
      </c>
      <c r="Q45" s="199" t="s">
        <v>257</v>
      </c>
      <c r="R45" s="284">
        <v>34.00083311530106</v>
      </c>
      <c r="S45" s="199" t="s">
        <v>257</v>
      </c>
      <c r="T45" s="199" t="s">
        <v>257</v>
      </c>
      <c r="U45" s="284">
        <v>33.92512629969517</v>
      </c>
      <c r="V45" s="199" t="s">
        <v>257</v>
      </c>
      <c r="W45" s="297"/>
      <c r="X45" s="241">
        <v>261</v>
      </c>
    </row>
    <row r="46" spans="1:24" ht="12" customHeight="1">
      <c r="A46" s="244">
        <v>262</v>
      </c>
      <c r="B46" s="241"/>
      <c r="C46" s="258" t="s">
        <v>110</v>
      </c>
      <c r="D46" s="237"/>
      <c r="E46" s="199" t="s">
        <v>257</v>
      </c>
      <c r="F46" s="284">
        <v>53.15800385662437</v>
      </c>
      <c r="G46" s="199" t="s">
        <v>257</v>
      </c>
      <c r="H46" s="199" t="s">
        <v>257</v>
      </c>
      <c r="I46" s="284">
        <v>90.19074114013486</v>
      </c>
      <c r="J46" s="199" t="s">
        <v>257</v>
      </c>
      <c r="K46" s="199" t="s">
        <v>257</v>
      </c>
      <c r="L46" s="284">
        <v>60.46529957091431</v>
      </c>
      <c r="M46" s="199" t="s">
        <v>257</v>
      </c>
      <c r="N46" s="199" t="s">
        <v>257</v>
      </c>
      <c r="O46" s="284">
        <v>33.7471464535658</v>
      </c>
      <c r="P46" s="199" t="s">
        <v>257</v>
      </c>
      <c r="Q46" s="284" t="s">
        <v>234</v>
      </c>
      <c r="R46" s="284" t="s">
        <v>234</v>
      </c>
      <c r="S46" s="284" t="s">
        <v>234</v>
      </c>
      <c r="T46" s="284" t="s">
        <v>234</v>
      </c>
      <c r="U46" s="284" t="s">
        <v>234</v>
      </c>
      <c r="V46" s="284" t="s">
        <v>234</v>
      </c>
      <c r="W46" s="297"/>
      <c r="X46" s="241">
        <v>262</v>
      </c>
    </row>
    <row r="47" spans="1:24" ht="12" customHeight="1">
      <c r="A47" s="244">
        <v>263</v>
      </c>
      <c r="B47" s="241"/>
      <c r="C47" s="258" t="s">
        <v>111</v>
      </c>
      <c r="D47" s="237"/>
      <c r="E47" s="293">
        <v>1394</v>
      </c>
      <c r="F47" s="284">
        <v>71.64448054659226</v>
      </c>
      <c r="G47" s="293">
        <v>9987.240588194962</v>
      </c>
      <c r="H47" s="293">
        <v>191.64</v>
      </c>
      <c r="I47" s="284">
        <v>96.90494075834492</v>
      </c>
      <c r="J47" s="293">
        <v>1857.086284692922</v>
      </c>
      <c r="K47" s="293">
        <v>1585.64</v>
      </c>
      <c r="L47" s="284">
        <v>74.69745259256757</v>
      </c>
      <c r="M47" s="293">
        <v>11844.326872887883</v>
      </c>
      <c r="N47" s="293">
        <v>12.92</v>
      </c>
      <c r="O47" s="284">
        <v>35.25821271268068</v>
      </c>
      <c r="P47" s="293">
        <v>45.55361082478343</v>
      </c>
      <c r="Q47" s="284" t="s">
        <v>234</v>
      </c>
      <c r="R47" s="284" t="s">
        <v>234</v>
      </c>
      <c r="S47" s="284" t="s">
        <v>234</v>
      </c>
      <c r="T47" s="293">
        <v>23.12</v>
      </c>
      <c r="U47" s="284">
        <v>32.21376978012597</v>
      </c>
      <c r="V47" s="293">
        <v>74.47823573165125</v>
      </c>
      <c r="W47" s="297"/>
      <c r="X47" s="241">
        <v>263</v>
      </c>
    </row>
    <row r="48" spans="1:24" ht="10.5" customHeight="1">
      <c r="A48" s="244"/>
      <c r="B48" s="241"/>
      <c r="C48" s="145"/>
      <c r="D48" s="237"/>
      <c r="E48" s="293"/>
      <c r="F48" s="284"/>
      <c r="G48" s="293"/>
      <c r="H48" s="293"/>
      <c r="I48" s="284"/>
      <c r="J48" s="293"/>
      <c r="K48" s="293"/>
      <c r="L48" s="284"/>
      <c r="M48" s="293"/>
      <c r="N48" s="293"/>
      <c r="O48" s="284"/>
      <c r="P48" s="293"/>
      <c r="Q48" s="293"/>
      <c r="R48" s="293"/>
      <c r="S48" s="293"/>
      <c r="T48" s="293"/>
      <c r="U48" s="284"/>
      <c r="V48" s="293"/>
      <c r="W48" s="297"/>
      <c r="X48" s="241"/>
    </row>
    <row r="49" spans="1:24" ht="12" customHeight="1">
      <c r="A49" s="244"/>
      <c r="B49" s="241"/>
      <c r="C49" s="231" t="s">
        <v>89</v>
      </c>
      <c r="D49" s="302"/>
      <c r="E49" s="293"/>
      <c r="F49" s="284"/>
      <c r="G49" s="293"/>
      <c r="H49" s="293"/>
      <c r="I49" s="284"/>
      <c r="J49" s="293"/>
      <c r="K49" s="293"/>
      <c r="L49" s="284"/>
      <c r="M49" s="293"/>
      <c r="N49" s="293"/>
      <c r="O49" s="284"/>
      <c r="P49" s="293"/>
      <c r="Q49" s="293"/>
      <c r="R49" s="293"/>
      <c r="S49" s="293"/>
      <c r="T49" s="293"/>
      <c r="U49" s="284"/>
      <c r="V49" s="293"/>
      <c r="W49" s="297"/>
      <c r="X49" s="241"/>
    </row>
    <row r="50" spans="1:24" ht="12" customHeight="1">
      <c r="A50" s="244">
        <v>271</v>
      </c>
      <c r="B50" s="241"/>
      <c r="C50" s="258" t="s">
        <v>112</v>
      </c>
      <c r="D50" s="237"/>
      <c r="E50" s="293">
        <v>13220.28</v>
      </c>
      <c r="F50" s="284">
        <v>66.64095123794836</v>
      </c>
      <c r="G50" s="293">
        <v>88101.20348320238</v>
      </c>
      <c r="H50" s="293">
        <v>5962.43</v>
      </c>
      <c r="I50" s="284">
        <v>101.16325129699203</v>
      </c>
      <c r="J50" s="293">
        <v>60317.88044307243</v>
      </c>
      <c r="K50" s="293">
        <v>19182.71</v>
      </c>
      <c r="L50" s="284">
        <v>77.37128066173905</v>
      </c>
      <c r="M50" s="293">
        <v>148419.08392627482</v>
      </c>
      <c r="N50" s="293">
        <v>218.41</v>
      </c>
      <c r="O50" s="284">
        <v>36.616874459419684</v>
      </c>
      <c r="P50" s="293">
        <v>799.7491550681854</v>
      </c>
      <c r="Q50" s="199" t="s">
        <v>257</v>
      </c>
      <c r="R50" s="284">
        <v>40.80898802299272</v>
      </c>
      <c r="S50" s="199" t="s">
        <v>257</v>
      </c>
      <c r="T50" s="293">
        <v>443.75</v>
      </c>
      <c r="U50" s="284">
        <v>38.120616997264364</v>
      </c>
      <c r="V50" s="293">
        <v>1691.602379253606</v>
      </c>
      <c r="W50" s="297"/>
      <c r="X50" s="241">
        <v>271</v>
      </c>
    </row>
    <row r="51" spans="1:24" ht="12" customHeight="1">
      <c r="A51" s="244">
        <v>272</v>
      </c>
      <c r="B51" s="241"/>
      <c r="C51" s="258" t="s">
        <v>113</v>
      </c>
      <c r="D51" s="237"/>
      <c r="E51" s="199" t="s">
        <v>257</v>
      </c>
      <c r="F51" s="284">
        <v>34.55530256910924</v>
      </c>
      <c r="G51" s="199" t="s">
        <v>257</v>
      </c>
      <c r="H51" s="284" t="s">
        <v>234</v>
      </c>
      <c r="I51" s="284" t="s">
        <v>234</v>
      </c>
      <c r="J51" s="284" t="s">
        <v>234</v>
      </c>
      <c r="K51" s="199" t="s">
        <v>257</v>
      </c>
      <c r="L51" s="284">
        <v>34.55530256910924</v>
      </c>
      <c r="M51" s="199" t="s">
        <v>257</v>
      </c>
      <c r="N51" s="199" t="s">
        <v>257</v>
      </c>
      <c r="O51" s="284">
        <v>27.400668165283268</v>
      </c>
      <c r="P51" s="199" t="s">
        <v>257</v>
      </c>
      <c r="Q51" s="284" t="s">
        <v>234</v>
      </c>
      <c r="R51" s="284" t="s">
        <v>234</v>
      </c>
      <c r="S51" s="284" t="s">
        <v>234</v>
      </c>
      <c r="T51" s="293" t="s">
        <v>257</v>
      </c>
      <c r="U51" s="284">
        <v>29.093060832676265</v>
      </c>
      <c r="V51" s="293" t="s">
        <v>257</v>
      </c>
      <c r="W51" s="297"/>
      <c r="X51" s="241">
        <v>272</v>
      </c>
    </row>
    <row r="52" spans="1:24" ht="12" customHeight="1">
      <c r="A52" s="244">
        <v>273</v>
      </c>
      <c r="B52" s="241"/>
      <c r="C52" s="258" t="s">
        <v>114</v>
      </c>
      <c r="D52" s="237"/>
      <c r="E52" s="199" t="s">
        <v>257</v>
      </c>
      <c r="F52" s="284">
        <v>63.158356628292914</v>
      </c>
      <c r="G52" s="199" t="s">
        <v>257</v>
      </c>
      <c r="H52" s="293">
        <v>4013.89</v>
      </c>
      <c r="I52" s="284">
        <v>110.73165345076627</v>
      </c>
      <c r="J52" s="293">
        <v>44446.46764694962</v>
      </c>
      <c r="K52" s="293">
        <v>21890.22</v>
      </c>
      <c r="L52" s="284">
        <v>71.88161205390114</v>
      </c>
      <c r="M52" s="293">
        <v>157350.43018145478</v>
      </c>
      <c r="N52" s="293">
        <v>150.24</v>
      </c>
      <c r="O52" s="284">
        <v>29.2501949572331</v>
      </c>
      <c r="P52" s="293">
        <v>439.4549290374701</v>
      </c>
      <c r="Q52" s="293">
        <v>53.02</v>
      </c>
      <c r="R52" s="284">
        <v>31.931217186543606</v>
      </c>
      <c r="S52" s="293">
        <v>169.2993135230542</v>
      </c>
      <c r="T52" s="293">
        <v>2772.83</v>
      </c>
      <c r="U52" s="284">
        <v>34.01199503401668</v>
      </c>
      <c r="V52" s="293">
        <v>9430.948019017245</v>
      </c>
      <c r="W52" s="297"/>
      <c r="X52" s="241">
        <v>273</v>
      </c>
    </row>
    <row r="53" spans="1:24" ht="12" customHeight="1">
      <c r="A53" s="244">
        <v>274</v>
      </c>
      <c r="B53" s="241"/>
      <c r="C53" s="258" t="s">
        <v>109</v>
      </c>
      <c r="D53" s="237"/>
      <c r="E53" s="199" t="s">
        <v>257</v>
      </c>
      <c r="F53" s="284">
        <v>64.45249272630232</v>
      </c>
      <c r="G53" s="199" t="s">
        <v>257</v>
      </c>
      <c r="H53" s="293">
        <v>11521.6</v>
      </c>
      <c r="I53" s="284">
        <v>89.14486378943892</v>
      </c>
      <c r="J53" s="293">
        <v>102709.14626363994</v>
      </c>
      <c r="K53" s="293">
        <v>51081.06</v>
      </c>
      <c r="L53" s="284">
        <v>70.0219860461558</v>
      </c>
      <c r="M53" s="293">
        <v>357679.72705428477</v>
      </c>
      <c r="N53" s="293">
        <v>467.21</v>
      </c>
      <c r="O53" s="284">
        <v>32.47148156760902</v>
      </c>
      <c r="P53" s="293">
        <v>1517.1000903202607</v>
      </c>
      <c r="Q53" s="199" t="s">
        <v>257</v>
      </c>
      <c r="R53" s="284">
        <v>34.08885329591411</v>
      </c>
      <c r="S53" s="199" t="s">
        <v>257</v>
      </c>
      <c r="T53" s="293">
        <v>6559.97</v>
      </c>
      <c r="U53" s="284">
        <v>33.89559689197923</v>
      </c>
      <c r="V53" s="293">
        <v>22235.4098743477</v>
      </c>
      <c r="W53" s="297"/>
      <c r="X53" s="241">
        <v>274</v>
      </c>
    </row>
    <row r="54" spans="1:24" ht="12" customHeight="1">
      <c r="A54" s="244">
        <v>275</v>
      </c>
      <c r="B54" s="241"/>
      <c r="C54" s="258" t="s">
        <v>110</v>
      </c>
      <c r="D54" s="237"/>
      <c r="E54" s="293">
        <v>22129.42</v>
      </c>
      <c r="F54" s="284">
        <v>53.607319561389566</v>
      </c>
      <c r="G54" s="293">
        <v>118629.88896482054</v>
      </c>
      <c r="H54" s="293">
        <v>18625.36</v>
      </c>
      <c r="I54" s="284">
        <v>91.42446748423652</v>
      </c>
      <c r="J54" s="293">
        <v>170281.36197021994</v>
      </c>
      <c r="K54" s="293">
        <v>40754.78</v>
      </c>
      <c r="L54" s="284">
        <v>70.89015102891993</v>
      </c>
      <c r="M54" s="293">
        <v>288911.25093504053</v>
      </c>
      <c r="N54" s="293">
        <v>100.39</v>
      </c>
      <c r="O54" s="284">
        <v>33.53072939903043</v>
      </c>
      <c r="P54" s="293">
        <v>336.61499243686643</v>
      </c>
      <c r="Q54" s="199" t="s">
        <v>257</v>
      </c>
      <c r="R54" s="284">
        <v>33.50806741797786</v>
      </c>
      <c r="S54" s="199" t="s">
        <v>257</v>
      </c>
      <c r="T54" s="293">
        <v>1464.59</v>
      </c>
      <c r="U54" s="284">
        <v>35.417702450937796</v>
      </c>
      <c r="V54" s="293">
        <v>5187.241283261898</v>
      </c>
      <c r="W54" s="297"/>
      <c r="X54" s="241">
        <v>275</v>
      </c>
    </row>
    <row r="55" spans="1:24" ht="12" customHeight="1">
      <c r="A55" s="244">
        <v>276</v>
      </c>
      <c r="B55" s="241"/>
      <c r="C55" s="258" t="s">
        <v>115</v>
      </c>
      <c r="D55" s="237"/>
      <c r="E55" s="199" t="s">
        <v>257</v>
      </c>
      <c r="F55" s="284">
        <v>42.836336625285</v>
      </c>
      <c r="G55" s="199" t="s">
        <v>257</v>
      </c>
      <c r="H55" s="199" t="s">
        <v>257</v>
      </c>
      <c r="I55" s="284">
        <v>87.08417116753024</v>
      </c>
      <c r="J55" s="199" t="s">
        <v>257</v>
      </c>
      <c r="K55" s="293">
        <v>979.96</v>
      </c>
      <c r="L55" s="284">
        <v>43.12350776256476</v>
      </c>
      <c r="M55" s="293">
        <v>4225.931266700296</v>
      </c>
      <c r="N55" s="199" t="s">
        <v>257</v>
      </c>
      <c r="O55" s="284">
        <v>27.50140591589093</v>
      </c>
      <c r="P55" s="199" t="s">
        <v>257</v>
      </c>
      <c r="Q55" s="284" t="s">
        <v>234</v>
      </c>
      <c r="R55" s="284" t="s">
        <v>234</v>
      </c>
      <c r="S55" s="284" t="s">
        <v>234</v>
      </c>
      <c r="T55" s="284" t="s">
        <v>234</v>
      </c>
      <c r="U55" s="284" t="s">
        <v>234</v>
      </c>
      <c r="V55" s="284" t="s">
        <v>234</v>
      </c>
      <c r="W55" s="297"/>
      <c r="X55" s="241">
        <v>276</v>
      </c>
    </row>
    <row r="56" spans="1:24" ht="12" customHeight="1">
      <c r="A56" s="244">
        <v>277</v>
      </c>
      <c r="B56" s="241"/>
      <c r="C56" s="258" t="s">
        <v>116</v>
      </c>
      <c r="D56" s="237"/>
      <c r="E56" s="293">
        <v>24355.71</v>
      </c>
      <c r="F56" s="284">
        <v>58.340364366557786</v>
      </c>
      <c r="G56" s="293">
        <v>142092.09958062152</v>
      </c>
      <c r="H56" s="293">
        <v>6637.2</v>
      </c>
      <c r="I56" s="284">
        <v>92.45323631212051</v>
      </c>
      <c r="J56" s="293">
        <v>61363.06200508062</v>
      </c>
      <c r="K56" s="293">
        <v>30992.91</v>
      </c>
      <c r="L56" s="284">
        <v>65.6457110951189</v>
      </c>
      <c r="M56" s="293">
        <v>203455.16158570215</v>
      </c>
      <c r="N56" s="293">
        <v>152.59</v>
      </c>
      <c r="O56" s="284">
        <v>27.326019236442605</v>
      </c>
      <c r="P56" s="293">
        <v>416.96772752887773</v>
      </c>
      <c r="Q56" s="293">
        <v>163.29</v>
      </c>
      <c r="R56" s="284">
        <v>30.55872550185733</v>
      </c>
      <c r="S56" s="293">
        <v>498.99342871982833</v>
      </c>
      <c r="T56" s="293">
        <v>2131.28</v>
      </c>
      <c r="U56" s="284">
        <v>33.22009047569158</v>
      </c>
      <c r="V56" s="293">
        <v>7080.1314429031945</v>
      </c>
      <c r="W56" s="297"/>
      <c r="X56" s="241">
        <v>277</v>
      </c>
    </row>
    <row r="57" spans="1:24" ht="12" customHeight="1">
      <c r="A57" s="244">
        <v>278</v>
      </c>
      <c r="B57" s="241"/>
      <c r="C57" s="347" t="s">
        <v>117</v>
      </c>
      <c r="D57" s="237"/>
      <c r="E57" s="293">
        <v>24603.33</v>
      </c>
      <c r="F57" s="284">
        <v>66.90214284637747</v>
      </c>
      <c r="G57" s="293">
        <v>164601.54981565644</v>
      </c>
      <c r="H57" s="293">
        <v>4560.25</v>
      </c>
      <c r="I57" s="284">
        <v>96.39041968608258</v>
      </c>
      <c r="J57" s="293">
        <v>43956.44113734581</v>
      </c>
      <c r="K57" s="293">
        <v>29163.58</v>
      </c>
      <c r="L57" s="284">
        <v>71.51316503426611</v>
      </c>
      <c r="M57" s="293">
        <v>208557.99095300227</v>
      </c>
      <c r="N57" s="293">
        <v>445.35</v>
      </c>
      <c r="O57" s="284">
        <v>35.55196638563499</v>
      </c>
      <c r="P57" s="293">
        <v>1583.3068229842545</v>
      </c>
      <c r="Q57" s="293">
        <v>76.04</v>
      </c>
      <c r="R57" s="284">
        <v>31.097871440960006</v>
      </c>
      <c r="S57" s="293">
        <v>236.46821443705988</v>
      </c>
      <c r="T57" s="293">
        <v>1237.7</v>
      </c>
      <c r="U57" s="284">
        <v>35.96521165735147</v>
      </c>
      <c r="V57" s="293">
        <v>4451.414246830392</v>
      </c>
      <c r="W57" s="297"/>
      <c r="X57" s="241">
        <v>278</v>
      </c>
    </row>
    <row r="58" spans="1:24" ht="12" customHeight="1">
      <c r="A58" s="244">
        <v>279</v>
      </c>
      <c r="B58" s="241"/>
      <c r="C58" s="258" t="s">
        <v>118</v>
      </c>
      <c r="D58" s="237"/>
      <c r="E58" s="199" t="s">
        <v>257</v>
      </c>
      <c r="F58" s="284">
        <v>63.37481675169455</v>
      </c>
      <c r="G58" s="199" t="s">
        <v>257</v>
      </c>
      <c r="H58" s="293">
        <v>7218.98</v>
      </c>
      <c r="I58" s="284">
        <v>90.75238256023331</v>
      </c>
      <c r="J58" s="293">
        <v>65513.96346546731</v>
      </c>
      <c r="K58" s="293">
        <v>30135.96</v>
      </c>
      <c r="L58" s="284">
        <v>69.9330315894009</v>
      </c>
      <c r="M58" s="293">
        <v>210749.90426569217</v>
      </c>
      <c r="N58" s="293">
        <v>373.02</v>
      </c>
      <c r="O58" s="284">
        <v>33.197358261871884</v>
      </c>
      <c r="P58" s="293">
        <v>1238.327857884345</v>
      </c>
      <c r="Q58" s="293">
        <v>147.93</v>
      </c>
      <c r="R58" s="284">
        <v>34.83103416423692</v>
      </c>
      <c r="S58" s="293">
        <v>515.2554883915567</v>
      </c>
      <c r="T58" s="293">
        <v>2034.66</v>
      </c>
      <c r="U58" s="284">
        <v>34.35121956078403</v>
      </c>
      <c r="V58" s="293">
        <v>6989.305239154484</v>
      </c>
      <c r="W58" s="297"/>
      <c r="X58" s="241">
        <v>279</v>
      </c>
    </row>
    <row r="59" spans="1:24" ht="12" customHeight="1">
      <c r="A59" s="244"/>
      <c r="B59" s="241"/>
      <c r="C59" s="145"/>
      <c r="D59" s="237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297"/>
      <c r="X59" s="241"/>
    </row>
    <row r="60" spans="1:24" ht="12" customHeight="1">
      <c r="A60" s="343">
        <v>2</v>
      </c>
      <c r="B60" s="259"/>
      <c r="C60" s="230" t="s">
        <v>57</v>
      </c>
      <c r="D60" s="302"/>
      <c r="E60" s="201">
        <v>169865.19</v>
      </c>
      <c r="F60" s="327">
        <v>62.04331354632555</v>
      </c>
      <c r="G60" s="201">
        <v>1053899.9243776165</v>
      </c>
      <c r="H60" s="201">
        <v>59276.01</v>
      </c>
      <c r="I60" s="327">
        <v>93.68338961450839</v>
      </c>
      <c r="J60" s="201">
        <v>555317.7539623495</v>
      </c>
      <c r="K60" s="201">
        <v>229141.2</v>
      </c>
      <c r="L60" s="327">
        <v>70.22821205178145</v>
      </c>
      <c r="M60" s="201">
        <v>1609217.6783399663</v>
      </c>
      <c r="N60" s="201">
        <v>1938.83</v>
      </c>
      <c r="O60" s="327">
        <v>33.203532240604574</v>
      </c>
      <c r="P60" s="201">
        <v>6437.600441405137</v>
      </c>
      <c r="Q60" s="201">
        <v>914.04</v>
      </c>
      <c r="R60" s="327">
        <v>33.89121971610654</v>
      </c>
      <c r="S60" s="201">
        <v>3097.793046931002</v>
      </c>
      <c r="T60" s="201">
        <v>16813.81</v>
      </c>
      <c r="U60" s="327">
        <v>34.27664033775004</v>
      </c>
      <c r="V60" s="201">
        <v>57632.0918077265</v>
      </c>
      <c r="W60" s="297"/>
      <c r="X60" s="259">
        <v>2</v>
      </c>
    </row>
    <row r="61" spans="1:4" ht="12" customHeight="1">
      <c r="A61" s="195"/>
      <c r="B61" s="259"/>
      <c r="C61" s="230"/>
      <c r="D61" s="245"/>
    </row>
    <row r="62" spans="1:22" ht="12.75" customHeight="1">
      <c r="A62" s="348"/>
      <c r="B62" s="259"/>
      <c r="C62" s="230"/>
      <c r="D62" s="245"/>
      <c r="E62" s="247"/>
      <c r="F62" s="247"/>
      <c r="G62" s="247"/>
      <c r="H62" s="247"/>
      <c r="I62" s="247"/>
      <c r="J62" s="247"/>
      <c r="K62" s="247"/>
      <c r="L62" s="247"/>
      <c r="M62" s="247"/>
      <c r="V62" s="189"/>
    </row>
    <row r="63" spans="1:22" ht="6.75" customHeight="1">
      <c r="A63" s="259"/>
      <c r="B63" s="259"/>
      <c r="C63" s="230"/>
      <c r="D63" s="245"/>
      <c r="E63" s="247"/>
      <c r="F63" s="247"/>
      <c r="G63" s="247"/>
      <c r="H63" s="247"/>
      <c r="I63" s="247"/>
      <c r="J63" s="247"/>
      <c r="K63" s="247"/>
      <c r="L63" s="247"/>
      <c r="M63" s="247"/>
      <c r="V63" s="189"/>
    </row>
    <row r="64" ht="13.5">
      <c r="V64" s="189"/>
    </row>
    <row r="65" ht="13.5">
      <c r="V65" s="189"/>
    </row>
    <row r="66" ht="13.5">
      <c r="V66" s="189"/>
    </row>
    <row r="67" ht="13.5">
      <c r="V67" s="189"/>
    </row>
    <row r="68" ht="13.5">
      <c r="V68" s="189"/>
    </row>
    <row r="69" ht="13.5">
      <c r="V69" s="189"/>
    </row>
    <row r="70" ht="13.5">
      <c r="V70" s="189"/>
    </row>
    <row r="71" ht="13.5">
      <c r="V71" s="189"/>
    </row>
    <row r="72" ht="13.5">
      <c r="V72" s="189"/>
    </row>
    <row r="73" ht="13.5">
      <c r="V73" s="189"/>
    </row>
    <row r="74" ht="13.5">
      <c r="V74" s="189"/>
    </row>
    <row r="75" ht="13.5">
      <c r="V75" s="189"/>
    </row>
    <row r="76" ht="13.5">
      <c r="V76" s="189"/>
    </row>
    <row r="77" ht="13.5">
      <c r="V77" s="189"/>
    </row>
    <row r="78" ht="13.5">
      <c r="V78" s="189"/>
    </row>
    <row r="79" ht="13.5">
      <c r="V79" s="189"/>
    </row>
    <row r="80" ht="13.5">
      <c r="V80" s="189"/>
    </row>
    <row r="81" ht="13.5">
      <c r="V81" s="189"/>
    </row>
    <row r="82" ht="13.5">
      <c r="V82" s="189"/>
    </row>
    <row r="83" ht="13.5">
      <c r="V83" s="189"/>
    </row>
    <row r="84" ht="13.5">
      <c r="V84" s="189"/>
    </row>
    <row r="85" ht="13.5">
      <c r="V85" s="189"/>
    </row>
    <row r="86" ht="13.5">
      <c r="V86" s="189"/>
    </row>
    <row r="87" ht="13.5">
      <c r="V87" s="189"/>
    </row>
    <row r="88" ht="13.5">
      <c r="V88" s="189"/>
    </row>
    <row r="89" ht="13.5">
      <c r="V89" s="189"/>
    </row>
    <row r="90" ht="13.5">
      <c r="V90" s="189"/>
    </row>
    <row r="91" ht="13.5">
      <c r="V91" s="189"/>
    </row>
    <row r="92" ht="13.5">
      <c r="V92" s="189"/>
    </row>
    <row r="93" ht="13.5">
      <c r="V93" s="189"/>
    </row>
    <row r="94" ht="13.5">
      <c r="V94" s="189"/>
    </row>
    <row r="95" ht="13.5">
      <c r="V95" s="189"/>
    </row>
    <row r="96" ht="13.5">
      <c r="V96" s="189"/>
    </row>
    <row r="97" ht="13.5">
      <c r="V97" s="189"/>
    </row>
    <row r="98" ht="13.5">
      <c r="V98" s="189"/>
    </row>
    <row r="99" ht="13.5">
      <c r="V99" s="189"/>
    </row>
    <row r="100" ht="13.5">
      <c r="V100" s="189"/>
    </row>
    <row r="101" ht="13.5">
      <c r="V101" s="189"/>
    </row>
    <row r="102" ht="13.5">
      <c r="V102" s="189"/>
    </row>
    <row r="103" ht="13.5">
      <c r="V103" s="189"/>
    </row>
    <row r="104" ht="13.5">
      <c r="V104" s="189"/>
    </row>
    <row r="105" ht="13.5">
      <c r="V105" s="189"/>
    </row>
    <row r="106" ht="13.5">
      <c r="V106" s="189"/>
    </row>
    <row r="107" ht="13.5">
      <c r="V107" s="189"/>
    </row>
    <row r="108" ht="13.5">
      <c r="V108" s="189"/>
    </row>
    <row r="109" ht="13.5">
      <c r="V109" s="189"/>
    </row>
    <row r="110" ht="13.5">
      <c r="V110" s="189"/>
    </row>
    <row r="111" ht="13.5">
      <c r="V111" s="189"/>
    </row>
    <row r="112" ht="13.5">
      <c r="V112" s="189"/>
    </row>
    <row r="113" ht="13.5">
      <c r="V113" s="189"/>
    </row>
    <row r="114" ht="13.5">
      <c r="V114" s="189"/>
    </row>
    <row r="115" ht="13.5">
      <c r="V115" s="189"/>
    </row>
    <row r="116" ht="13.5">
      <c r="V116" s="189"/>
    </row>
    <row r="117" ht="13.5">
      <c r="V117" s="189"/>
    </row>
    <row r="118" ht="13.5">
      <c r="V118" s="189"/>
    </row>
    <row r="119" ht="13.5">
      <c r="V119" s="189"/>
    </row>
    <row r="120" ht="13.5">
      <c r="V120" s="189"/>
    </row>
    <row r="121" ht="13.5">
      <c r="V121" s="189"/>
    </row>
    <row r="122" ht="13.5">
      <c r="V122" s="189"/>
    </row>
    <row r="123" ht="13.5">
      <c r="V123" s="189"/>
    </row>
    <row r="124" ht="13.5">
      <c r="V124" s="189"/>
    </row>
    <row r="125" ht="13.5">
      <c r="V125" s="189"/>
    </row>
    <row r="126" ht="13.5">
      <c r="V126" s="189"/>
    </row>
    <row r="127" ht="13.5">
      <c r="V127" s="189"/>
    </row>
    <row r="128" ht="13.5">
      <c r="V128" s="189"/>
    </row>
    <row r="129" ht="13.5">
      <c r="V129" s="189"/>
    </row>
    <row r="130" ht="13.5">
      <c r="V130" s="189"/>
    </row>
    <row r="131" ht="13.5">
      <c r="V131" s="189"/>
    </row>
    <row r="132" ht="13.5">
      <c r="V132" s="189"/>
    </row>
    <row r="133" ht="13.5">
      <c r="V133" s="189"/>
    </row>
    <row r="134" ht="13.5">
      <c r="V134" s="189"/>
    </row>
    <row r="135" ht="13.5">
      <c r="V135" s="189"/>
    </row>
    <row r="136" ht="13.5">
      <c r="V136" s="189"/>
    </row>
    <row r="137" ht="13.5">
      <c r="V137" s="189"/>
    </row>
    <row r="138" ht="13.5">
      <c r="V138" s="189"/>
    </row>
    <row r="139" ht="13.5">
      <c r="V139" s="189"/>
    </row>
    <row r="140" ht="13.5">
      <c r="V140" s="189"/>
    </row>
    <row r="141" ht="13.5">
      <c r="V141" s="189"/>
    </row>
    <row r="142" ht="13.5">
      <c r="V142" s="189"/>
    </row>
    <row r="143" ht="13.5">
      <c r="V143" s="189"/>
    </row>
    <row r="144" ht="13.5">
      <c r="V144" s="189"/>
    </row>
    <row r="145" ht="13.5">
      <c r="V145" s="189"/>
    </row>
    <row r="146" ht="13.5">
      <c r="V146" s="189"/>
    </row>
    <row r="147" ht="13.5">
      <c r="V147" s="189"/>
    </row>
    <row r="148" ht="13.5">
      <c r="V148" s="189"/>
    </row>
    <row r="149" ht="13.5">
      <c r="V149" s="189"/>
    </row>
    <row r="150" ht="13.5">
      <c r="V150" s="189"/>
    </row>
    <row r="151" ht="13.5">
      <c r="V151" s="189"/>
    </row>
    <row r="152" ht="13.5">
      <c r="V152" s="189"/>
    </row>
    <row r="153" ht="13.5">
      <c r="V153" s="189"/>
    </row>
    <row r="154" ht="13.5">
      <c r="V154" s="189"/>
    </row>
    <row r="155" ht="13.5">
      <c r="V155" s="189"/>
    </row>
    <row r="156" ht="13.5">
      <c r="V156" s="189"/>
    </row>
    <row r="157" ht="13.5">
      <c r="V157" s="189"/>
    </row>
    <row r="158" ht="13.5">
      <c r="V158" s="189"/>
    </row>
    <row r="159" ht="13.5">
      <c r="V159" s="189"/>
    </row>
    <row r="160" ht="13.5">
      <c r="V160" s="189"/>
    </row>
    <row r="161" ht="13.5">
      <c r="V161" s="189"/>
    </row>
    <row r="162" ht="13.5">
      <c r="V162" s="189"/>
    </row>
    <row r="163" ht="13.5">
      <c r="V163" s="189"/>
    </row>
    <row r="164" ht="13.5">
      <c r="V164" s="189"/>
    </row>
    <row r="165" ht="13.5">
      <c r="V165" s="189"/>
    </row>
    <row r="166" ht="13.5">
      <c r="V166" s="189"/>
    </row>
    <row r="167" ht="13.5">
      <c r="V167" s="189"/>
    </row>
    <row r="168" ht="13.5">
      <c r="V168" s="189"/>
    </row>
    <row r="169" ht="13.5">
      <c r="V169" s="189"/>
    </row>
    <row r="170" ht="13.5">
      <c r="V170" s="189"/>
    </row>
    <row r="171" ht="13.5">
      <c r="V171" s="189"/>
    </row>
    <row r="172" ht="13.5">
      <c r="V172" s="189"/>
    </row>
    <row r="173" ht="13.5">
      <c r="V173" s="189"/>
    </row>
    <row r="174" ht="13.5">
      <c r="V174" s="189"/>
    </row>
    <row r="175" ht="13.5">
      <c r="V175" s="189"/>
    </row>
    <row r="176" ht="13.5">
      <c r="V176" s="189"/>
    </row>
    <row r="177" ht="13.5">
      <c r="V177" s="189"/>
    </row>
    <row r="178" ht="13.5">
      <c r="V178" s="189"/>
    </row>
    <row r="179" ht="13.5">
      <c r="V179" s="189"/>
    </row>
    <row r="180" ht="13.5">
      <c r="V180" s="189"/>
    </row>
    <row r="181" ht="13.5">
      <c r="V181" s="189"/>
    </row>
    <row r="182" ht="13.5">
      <c r="V182" s="189"/>
    </row>
    <row r="183" ht="13.5">
      <c r="V183" s="189"/>
    </row>
    <row r="184" ht="13.5">
      <c r="V184" s="189"/>
    </row>
    <row r="185" ht="13.5">
      <c r="V185" s="189"/>
    </row>
    <row r="186" ht="13.5">
      <c r="V186" s="189"/>
    </row>
    <row r="187" ht="13.5">
      <c r="V187" s="189"/>
    </row>
    <row r="188" ht="13.5">
      <c r="V188" s="189"/>
    </row>
    <row r="189" ht="13.5">
      <c r="V189" s="189"/>
    </row>
    <row r="190" ht="13.5">
      <c r="V190" s="189"/>
    </row>
    <row r="191" ht="13.5">
      <c r="V191" s="189"/>
    </row>
    <row r="192" ht="13.5">
      <c r="V192" s="189"/>
    </row>
    <row r="193" ht="13.5">
      <c r="V193" s="189"/>
    </row>
    <row r="194" ht="13.5">
      <c r="V194" s="189"/>
    </row>
    <row r="195" ht="13.5">
      <c r="V195" s="189"/>
    </row>
    <row r="196" ht="13.5">
      <c r="V196" s="189"/>
    </row>
    <row r="197" ht="13.5">
      <c r="V197" s="189"/>
    </row>
    <row r="198" ht="13.5">
      <c r="V198" s="189"/>
    </row>
    <row r="199" ht="13.5">
      <c r="V199" s="189"/>
    </row>
    <row r="200" ht="13.5">
      <c r="V200" s="189"/>
    </row>
    <row r="201" ht="13.5">
      <c r="V201" s="189"/>
    </row>
    <row r="202" ht="13.5">
      <c r="V202" s="189"/>
    </row>
    <row r="203" ht="13.5">
      <c r="V203" s="189"/>
    </row>
    <row r="204" ht="13.5">
      <c r="V204" s="189"/>
    </row>
    <row r="205" ht="13.5">
      <c r="V205" s="189"/>
    </row>
    <row r="206" ht="13.5">
      <c r="V206" s="189"/>
    </row>
    <row r="207" ht="13.5">
      <c r="V207" s="189"/>
    </row>
    <row r="208" ht="13.5">
      <c r="V208" s="189"/>
    </row>
    <row r="209" ht="13.5">
      <c r="V209" s="189"/>
    </row>
    <row r="210" ht="13.5">
      <c r="V210" s="189"/>
    </row>
    <row r="211" ht="13.5">
      <c r="V211" s="189"/>
    </row>
    <row r="212" ht="13.5">
      <c r="V212" s="189"/>
    </row>
    <row r="213" ht="13.5">
      <c r="V213" s="189"/>
    </row>
    <row r="214" ht="13.5">
      <c r="V214" s="189"/>
    </row>
    <row r="215" ht="13.5">
      <c r="V215" s="189"/>
    </row>
    <row r="216" ht="13.5">
      <c r="V216" s="189"/>
    </row>
    <row r="217" ht="13.5">
      <c r="V217" s="189"/>
    </row>
    <row r="218" ht="13.5">
      <c r="V218" s="189"/>
    </row>
    <row r="219" ht="13.5">
      <c r="V219" s="189"/>
    </row>
    <row r="220" ht="13.5">
      <c r="V220" s="189"/>
    </row>
    <row r="221" ht="13.5">
      <c r="V221" s="189"/>
    </row>
    <row r="222" ht="13.5">
      <c r="V222" s="189"/>
    </row>
    <row r="223" ht="13.5">
      <c r="V223" s="189"/>
    </row>
    <row r="224" ht="13.5">
      <c r="V224" s="189"/>
    </row>
    <row r="225" ht="13.5">
      <c r="V225" s="189"/>
    </row>
    <row r="226" ht="13.5">
      <c r="V226" s="189"/>
    </row>
    <row r="227" ht="13.5">
      <c r="V227" s="189"/>
    </row>
    <row r="228" ht="13.5">
      <c r="V228" s="189"/>
    </row>
    <row r="229" ht="13.5">
      <c r="V229" s="189"/>
    </row>
    <row r="230" ht="13.5">
      <c r="V230" s="189"/>
    </row>
    <row r="231" ht="13.5">
      <c r="V231" s="189"/>
    </row>
    <row r="232" ht="13.5">
      <c r="V232" s="189"/>
    </row>
    <row r="233" ht="13.5">
      <c r="V233" s="189"/>
    </row>
    <row r="234" ht="13.5">
      <c r="V234" s="189"/>
    </row>
    <row r="235" ht="13.5">
      <c r="V235" s="189"/>
    </row>
    <row r="236" ht="13.5">
      <c r="V236" s="189"/>
    </row>
    <row r="237" ht="13.5">
      <c r="V237" s="189"/>
    </row>
    <row r="238" ht="13.5">
      <c r="V238" s="189"/>
    </row>
    <row r="239" ht="13.5">
      <c r="V239" s="189"/>
    </row>
    <row r="240" ht="13.5">
      <c r="V240" s="189"/>
    </row>
    <row r="241" ht="13.5">
      <c r="V241" s="189"/>
    </row>
    <row r="242" ht="13.5">
      <c r="V242" s="189"/>
    </row>
    <row r="243" ht="13.5">
      <c r="V243" s="189"/>
    </row>
    <row r="244" ht="13.5">
      <c r="V244" s="189"/>
    </row>
    <row r="245" ht="13.5">
      <c r="V245" s="189"/>
    </row>
    <row r="246" ht="13.5">
      <c r="V246" s="189"/>
    </row>
    <row r="247" ht="13.5">
      <c r="V247" s="189"/>
    </row>
    <row r="248" ht="13.5">
      <c r="V248" s="189"/>
    </row>
    <row r="249" ht="13.5">
      <c r="V249" s="189"/>
    </row>
    <row r="250" ht="13.5">
      <c r="V250" s="189"/>
    </row>
    <row r="251" ht="13.5">
      <c r="V251" s="189"/>
    </row>
    <row r="252" ht="13.5">
      <c r="V252" s="189"/>
    </row>
    <row r="253" ht="13.5">
      <c r="V253" s="189"/>
    </row>
    <row r="254" ht="13.5">
      <c r="V254" s="189"/>
    </row>
    <row r="255" ht="13.5">
      <c r="V255" s="189"/>
    </row>
    <row r="256" ht="13.5">
      <c r="V256" s="189"/>
    </row>
    <row r="257" ht="13.5">
      <c r="V257" s="189"/>
    </row>
    <row r="258" ht="13.5">
      <c r="V258" s="189"/>
    </row>
    <row r="259" ht="13.5">
      <c r="V259" s="189"/>
    </row>
    <row r="260" ht="13.5">
      <c r="V260" s="189"/>
    </row>
    <row r="261" ht="13.5">
      <c r="V261" s="189"/>
    </row>
    <row r="262" ht="13.5">
      <c r="V262" s="189"/>
    </row>
    <row r="263" ht="13.5">
      <c r="V263" s="189"/>
    </row>
    <row r="264" ht="13.5">
      <c r="V264" s="189"/>
    </row>
    <row r="265" ht="13.5">
      <c r="V265" s="189"/>
    </row>
    <row r="266" ht="13.5">
      <c r="V266" s="189"/>
    </row>
    <row r="267" ht="13.5">
      <c r="V267" s="189"/>
    </row>
    <row r="268" ht="13.5">
      <c r="V268" s="189"/>
    </row>
    <row r="269" ht="13.5">
      <c r="V269" s="189"/>
    </row>
    <row r="270" ht="13.5">
      <c r="V270" s="189"/>
    </row>
    <row r="271" ht="13.5">
      <c r="V271" s="189"/>
    </row>
    <row r="272" ht="13.5">
      <c r="V272" s="189"/>
    </row>
    <row r="273" ht="13.5">
      <c r="V273" s="189"/>
    </row>
    <row r="274" ht="13.5">
      <c r="V274" s="189"/>
    </row>
    <row r="275" ht="13.5">
      <c r="V275" s="189"/>
    </row>
    <row r="276" ht="13.5">
      <c r="V276" s="189"/>
    </row>
    <row r="277" ht="13.5">
      <c r="V277" s="189"/>
    </row>
    <row r="278" ht="13.5">
      <c r="V278" s="189"/>
    </row>
    <row r="279" ht="13.5">
      <c r="V279" s="189"/>
    </row>
    <row r="280" ht="13.5">
      <c r="V280" s="189"/>
    </row>
    <row r="281" ht="13.5">
      <c r="V281" s="189"/>
    </row>
    <row r="282" ht="13.5">
      <c r="V282" s="189"/>
    </row>
    <row r="283" ht="13.5">
      <c r="V283" s="189"/>
    </row>
    <row r="284" ht="13.5">
      <c r="V284" s="189"/>
    </row>
    <row r="285" ht="13.5">
      <c r="V285" s="189"/>
    </row>
    <row r="286" ht="13.5">
      <c r="V286" s="189"/>
    </row>
    <row r="287" ht="13.5">
      <c r="V287" s="189"/>
    </row>
    <row r="288" ht="13.5">
      <c r="V288" s="189"/>
    </row>
    <row r="289" ht="13.5">
      <c r="V289" s="189"/>
    </row>
    <row r="290" ht="13.5">
      <c r="V290" s="189"/>
    </row>
    <row r="291" ht="13.5">
      <c r="V291" s="189"/>
    </row>
    <row r="292" ht="13.5">
      <c r="V292" s="189"/>
    </row>
    <row r="293" ht="13.5">
      <c r="V293" s="189"/>
    </row>
    <row r="294" ht="13.5">
      <c r="V294" s="189"/>
    </row>
    <row r="295" ht="13.5">
      <c r="V295" s="189"/>
    </row>
    <row r="296" ht="13.5">
      <c r="V296" s="189"/>
    </row>
    <row r="297" ht="13.5">
      <c r="V297" s="189"/>
    </row>
    <row r="298" ht="13.5">
      <c r="V298" s="189"/>
    </row>
    <row r="299" ht="13.5">
      <c r="V299" s="189"/>
    </row>
    <row r="300" ht="13.5">
      <c r="V300" s="189"/>
    </row>
    <row r="301" ht="13.5">
      <c r="V301" s="189"/>
    </row>
    <row r="302" ht="13.5">
      <c r="V302" s="189"/>
    </row>
    <row r="303" ht="13.5">
      <c r="V303" s="189"/>
    </row>
    <row r="304" ht="13.5">
      <c r="V304" s="189"/>
    </row>
    <row r="305" ht="13.5">
      <c r="V305" s="189"/>
    </row>
    <row r="306" ht="13.5">
      <c r="V306" s="189"/>
    </row>
    <row r="307" ht="13.5">
      <c r="V307" s="189"/>
    </row>
    <row r="308" ht="13.5">
      <c r="V308" s="189"/>
    </row>
    <row r="309" ht="13.5">
      <c r="V309" s="189"/>
    </row>
    <row r="310" ht="13.5">
      <c r="V310" s="189"/>
    </row>
    <row r="311" ht="13.5">
      <c r="V311" s="189"/>
    </row>
    <row r="312" ht="13.5">
      <c r="V312" s="189"/>
    </row>
    <row r="313" ht="13.5">
      <c r="V313" s="189"/>
    </row>
    <row r="314" ht="13.5">
      <c r="V314" s="189"/>
    </row>
    <row r="315" ht="13.5">
      <c r="V315" s="189"/>
    </row>
    <row r="316" ht="13.5">
      <c r="V316" s="189"/>
    </row>
    <row r="317" ht="13.5">
      <c r="V317" s="189"/>
    </row>
    <row r="318" ht="13.5">
      <c r="V318" s="189"/>
    </row>
    <row r="319" ht="13.5">
      <c r="V319" s="189"/>
    </row>
    <row r="320" ht="13.5">
      <c r="V320" s="189"/>
    </row>
    <row r="321" ht="13.5">
      <c r="V321" s="189"/>
    </row>
    <row r="322" ht="13.5">
      <c r="V322" s="189"/>
    </row>
    <row r="323" ht="13.5">
      <c r="V323" s="189"/>
    </row>
    <row r="324" ht="13.5">
      <c r="V324" s="189"/>
    </row>
    <row r="325" ht="13.5">
      <c r="V325" s="189"/>
    </row>
    <row r="326" ht="13.5">
      <c r="V326" s="189"/>
    </row>
    <row r="327" ht="13.5">
      <c r="V327" s="189"/>
    </row>
    <row r="328" ht="13.5">
      <c r="V328" s="189"/>
    </row>
    <row r="329" ht="13.5">
      <c r="V329" s="189"/>
    </row>
    <row r="330" ht="13.5">
      <c r="V330" s="189"/>
    </row>
    <row r="331" ht="13.5">
      <c r="V331" s="189"/>
    </row>
    <row r="332" ht="13.5">
      <c r="V332" s="189"/>
    </row>
    <row r="333" ht="13.5">
      <c r="V333" s="189"/>
    </row>
    <row r="334" ht="13.5">
      <c r="V334" s="189"/>
    </row>
    <row r="335" ht="13.5">
      <c r="V335" s="189"/>
    </row>
    <row r="336" ht="13.5">
      <c r="V336" s="189"/>
    </row>
    <row r="337" ht="13.5">
      <c r="V337" s="189"/>
    </row>
    <row r="338" ht="13.5">
      <c r="V338" s="189"/>
    </row>
    <row r="339" ht="13.5">
      <c r="V339" s="189"/>
    </row>
    <row r="340" ht="13.5">
      <c r="V340" s="189"/>
    </row>
    <row r="341" ht="13.5">
      <c r="V341" s="189"/>
    </row>
    <row r="342" ht="13.5">
      <c r="V342" s="189"/>
    </row>
    <row r="343" ht="13.5">
      <c r="V343" s="189"/>
    </row>
    <row r="344" ht="13.5">
      <c r="V344" s="189"/>
    </row>
    <row r="345" ht="13.5">
      <c r="V345" s="189"/>
    </row>
    <row r="346" ht="13.5">
      <c r="V346" s="189"/>
    </row>
    <row r="347" ht="13.5">
      <c r="V347" s="189"/>
    </row>
    <row r="348" ht="13.5">
      <c r="V348" s="189"/>
    </row>
    <row r="349" ht="13.5">
      <c r="V349" s="189"/>
    </row>
    <row r="350" ht="13.5">
      <c r="V350" s="189"/>
    </row>
    <row r="351" ht="13.5">
      <c r="V351" s="189"/>
    </row>
    <row r="352" ht="13.5">
      <c r="V352" s="189"/>
    </row>
    <row r="353" ht="13.5">
      <c r="V353" s="189"/>
    </row>
    <row r="354" ht="13.5">
      <c r="V354" s="189"/>
    </row>
    <row r="355" ht="13.5">
      <c r="V355" s="189"/>
    </row>
    <row r="356" ht="13.5">
      <c r="V356" s="189"/>
    </row>
    <row r="357" ht="13.5">
      <c r="V357" s="189"/>
    </row>
    <row r="358" ht="13.5">
      <c r="V358" s="189"/>
    </row>
    <row r="359" ht="13.5">
      <c r="V359" s="189"/>
    </row>
    <row r="360" ht="13.5">
      <c r="V360" s="189"/>
    </row>
    <row r="361" ht="13.5">
      <c r="V361" s="189"/>
    </row>
    <row r="362" ht="13.5">
      <c r="V362" s="189"/>
    </row>
    <row r="363" ht="13.5">
      <c r="V363" s="189"/>
    </row>
    <row r="364" ht="13.5">
      <c r="V364" s="189"/>
    </row>
    <row r="365" ht="13.5">
      <c r="V365" s="189"/>
    </row>
    <row r="366" ht="13.5">
      <c r="V366" s="189"/>
    </row>
    <row r="367" ht="13.5">
      <c r="V367" s="189"/>
    </row>
    <row r="368" ht="13.5">
      <c r="V368" s="189"/>
    </row>
    <row r="369" ht="13.5">
      <c r="V369" s="189"/>
    </row>
    <row r="370" ht="13.5">
      <c r="V370" s="189"/>
    </row>
    <row r="371" ht="13.5">
      <c r="V371" s="189"/>
    </row>
    <row r="372" ht="13.5">
      <c r="V372" s="189"/>
    </row>
    <row r="373" ht="13.5">
      <c r="V373" s="189"/>
    </row>
    <row r="374" ht="13.5">
      <c r="V374" s="189"/>
    </row>
    <row r="375" ht="13.5">
      <c r="V375" s="189"/>
    </row>
    <row r="376" ht="13.5">
      <c r="V376" s="189"/>
    </row>
    <row r="377" ht="13.5">
      <c r="V377" s="189"/>
    </row>
    <row r="378" ht="13.5">
      <c r="V378" s="189"/>
    </row>
    <row r="379" ht="13.5">
      <c r="V379" s="189"/>
    </row>
    <row r="380" ht="13.5">
      <c r="V380" s="189"/>
    </row>
    <row r="381" ht="13.5">
      <c r="V381" s="189"/>
    </row>
    <row r="382" ht="13.5">
      <c r="V382" s="189"/>
    </row>
    <row r="383" ht="13.5">
      <c r="V383" s="189"/>
    </row>
    <row r="384" ht="13.5">
      <c r="V384" s="189"/>
    </row>
    <row r="385" ht="13.5">
      <c r="V385" s="189"/>
    </row>
    <row r="386" ht="13.5">
      <c r="V386" s="189"/>
    </row>
    <row r="387" ht="13.5">
      <c r="V387" s="189"/>
    </row>
    <row r="388" ht="13.5">
      <c r="V388" s="189"/>
    </row>
    <row r="389" ht="13.5">
      <c r="V389" s="189"/>
    </row>
    <row r="390" ht="13.5">
      <c r="V390" s="189"/>
    </row>
    <row r="391" ht="13.5">
      <c r="V391" s="189"/>
    </row>
    <row r="392" ht="13.5">
      <c r="V392" s="189"/>
    </row>
    <row r="393" ht="13.5">
      <c r="V393" s="189"/>
    </row>
    <row r="394" ht="13.5">
      <c r="V394" s="189"/>
    </row>
    <row r="395" ht="13.5">
      <c r="V395" s="189"/>
    </row>
    <row r="396" ht="13.5">
      <c r="V396" s="189"/>
    </row>
    <row r="397" ht="13.5">
      <c r="V397" s="189"/>
    </row>
    <row r="398" ht="13.5">
      <c r="V398" s="189"/>
    </row>
    <row r="399" ht="13.5">
      <c r="V399" s="189"/>
    </row>
    <row r="400" ht="13.5">
      <c r="V400" s="189"/>
    </row>
    <row r="401" ht="13.5">
      <c r="V401" s="189"/>
    </row>
    <row r="402" ht="13.5">
      <c r="V402" s="189"/>
    </row>
    <row r="403" ht="13.5">
      <c r="V403" s="189"/>
    </row>
    <row r="404" ht="13.5">
      <c r="V404" s="189"/>
    </row>
    <row r="405" ht="13.5">
      <c r="V405" s="189"/>
    </row>
    <row r="406" ht="13.5">
      <c r="V406" s="189"/>
    </row>
    <row r="407" ht="13.5">
      <c r="V407" s="189"/>
    </row>
    <row r="408" ht="13.5">
      <c r="V408" s="189"/>
    </row>
    <row r="409" ht="13.5">
      <c r="V409" s="189"/>
    </row>
    <row r="410" ht="13.5">
      <c r="V410" s="189"/>
    </row>
    <row r="411" ht="13.5">
      <c r="V411" s="189"/>
    </row>
    <row r="412" ht="13.5">
      <c r="V412" s="189"/>
    </row>
    <row r="413" ht="13.5">
      <c r="V413" s="189"/>
    </row>
    <row r="414" ht="13.5">
      <c r="V414" s="189"/>
    </row>
    <row r="415" ht="13.5">
      <c r="V415" s="189"/>
    </row>
    <row r="416" ht="13.5">
      <c r="V416" s="189"/>
    </row>
    <row r="417" ht="13.5">
      <c r="V417" s="189"/>
    </row>
    <row r="418" ht="13.5">
      <c r="V418" s="189"/>
    </row>
    <row r="419" ht="13.5">
      <c r="V419" s="189"/>
    </row>
    <row r="420" ht="13.5">
      <c r="V420" s="189"/>
    </row>
    <row r="421" ht="13.5">
      <c r="V421" s="189"/>
    </row>
    <row r="422" ht="13.5">
      <c r="V422" s="189"/>
    </row>
    <row r="423" ht="13.5">
      <c r="V423" s="189"/>
    </row>
    <row r="424" ht="13.5">
      <c r="V424" s="189"/>
    </row>
    <row r="425" ht="13.5">
      <c r="V425" s="189"/>
    </row>
    <row r="426" ht="13.5">
      <c r="V426" s="189"/>
    </row>
    <row r="427" ht="13.5">
      <c r="V427" s="189"/>
    </row>
    <row r="428" ht="13.5">
      <c r="V428" s="189"/>
    </row>
    <row r="429" ht="13.5">
      <c r="V429" s="189"/>
    </row>
    <row r="430" ht="13.5">
      <c r="V430" s="189"/>
    </row>
    <row r="431" ht="13.5">
      <c r="V431" s="189"/>
    </row>
    <row r="432" ht="13.5">
      <c r="V432" s="189"/>
    </row>
    <row r="433" ht="13.5">
      <c r="V433" s="189"/>
    </row>
    <row r="434" ht="13.5">
      <c r="V434" s="189"/>
    </row>
    <row r="435" ht="13.5">
      <c r="V435" s="189"/>
    </row>
    <row r="436" ht="13.5">
      <c r="V436" s="189"/>
    </row>
    <row r="437" ht="13.5">
      <c r="V437" s="189"/>
    </row>
    <row r="438" ht="13.5">
      <c r="V438" s="189"/>
    </row>
    <row r="439" ht="13.5">
      <c r="V439" s="189"/>
    </row>
    <row r="440" ht="13.5">
      <c r="V440" s="189"/>
    </row>
    <row r="441" ht="13.5">
      <c r="V441" s="189"/>
    </row>
    <row r="442" ht="13.5">
      <c r="V442" s="189"/>
    </row>
    <row r="443" ht="13.5">
      <c r="V443" s="189"/>
    </row>
    <row r="444" ht="13.5">
      <c r="V444" s="189"/>
    </row>
    <row r="445" ht="13.5">
      <c r="V445" s="189"/>
    </row>
    <row r="446" ht="13.5">
      <c r="V446" s="189"/>
    </row>
    <row r="447" ht="13.5">
      <c r="V447" s="189"/>
    </row>
    <row r="448" ht="13.5">
      <c r="V448" s="189"/>
    </row>
    <row r="449" ht="13.5">
      <c r="V449" s="189"/>
    </row>
    <row r="450" ht="13.5">
      <c r="V450" s="189"/>
    </row>
    <row r="451" ht="13.5">
      <c r="V451" s="189"/>
    </row>
    <row r="452" ht="13.5">
      <c r="V452" s="189"/>
    </row>
    <row r="453" ht="13.5">
      <c r="V453" s="189"/>
    </row>
    <row r="454" ht="13.5">
      <c r="V454" s="189"/>
    </row>
    <row r="455" ht="13.5">
      <c r="V455" s="189"/>
    </row>
    <row r="456" ht="13.5">
      <c r="V456" s="189"/>
    </row>
    <row r="457" ht="13.5">
      <c r="V457" s="189"/>
    </row>
    <row r="458" ht="13.5">
      <c r="V458" s="189"/>
    </row>
    <row r="459" ht="13.5">
      <c r="V459" s="189"/>
    </row>
    <row r="460" ht="13.5">
      <c r="V460" s="189"/>
    </row>
    <row r="461" ht="13.5">
      <c r="V461" s="189"/>
    </row>
    <row r="462" ht="13.5">
      <c r="V462" s="189"/>
    </row>
    <row r="463" ht="13.5">
      <c r="V463" s="189"/>
    </row>
    <row r="464" ht="13.5">
      <c r="V464" s="189"/>
    </row>
    <row r="465" ht="13.5">
      <c r="V465" s="189"/>
    </row>
    <row r="466" ht="13.5">
      <c r="V466" s="189"/>
    </row>
    <row r="467" ht="13.5">
      <c r="V467" s="189"/>
    </row>
    <row r="468" ht="13.5">
      <c r="V468" s="189"/>
    </row>
    <row r="469" ht="13.5">
      <c r="V469" s="189"/>
    </row>
    <row r="470" ht="13.5">
      <c r="V470" s="189"/>
    </row>
    <row r="471" ht="13.5">
      <c r="V471" s="189"/>
    </row>
    <row r="472" ht="13.5">
      <c r="V472" s="189"/>
    </row>
    <row r="473" ht="13.5">
      <c r="V473" s="189"/>
    </row>
    <row r="474" ht="13.5">
      <c r="V474" s="189"/>
    </row>
    <row r="475" ht="13.5">
      <c r="V475" s="189"/>
    </row>
    <row r="476" ht="13.5">
      <c r="V476" s="189"/>
    </row>
    <row r="477" ht="13.5">
      <c r="V477" s="189"/>
    </row>
    <row r="478" ht="13.5">
      <c r="V478" s="189"/>
    </row>
    <row r="479" ht="13.5">
      <c r="V479" s="189"/>
    </row>
    <row r="480" ht="13.5">
      <c r="V480" s="189"/>
    </row>
    <row r="481" ht="13.5">
      <c r="V481" s="189"/>
    </row>
    <row r="482" ht="13.5">
      <c r="V482" s="189"/>
    </row>
    <row r="483" ht="13.5">
      <c r="V483" s="189"/>
    </row>
    <row r="484" ht="13.5">
      <c r="V484" s="189"/>
    </row>
    <row r="485" ht="13.5">
      <c r="V485" s="189"/>
    </row>
    <row r="486" ht="13.5">
      <c r="V486" s="189"/>
    </row>
    <row r="487" ht="13.5">
      <c r="V487" s="189"/>
    </row>
    <row r="488" ht="13.5">
      <c r="V488" s="189"/>
    </row>
    <row r="489" ht="13.5">
      <c r="V489" s="189"/>
    </row>
    <row r="490" ht="13.5">
      <c r="V490" s="189"/>
    </row>
    <row r="491" ht="13.5">
      <c r="V491" s="189"/>
    </row>
    <row r="492" ht="13.5">
      <c r="V492" s="189"/>
    </row>
    <row r="493" ht="13.5">
      <c r="V493" s="189"/>
    </row>
    <row r="494" ht="13.5">
      <c r="V494" s="189"/>
    </row>
    <row r="495" ht="13.5">
      <c r="V495" s="189"/>
    </row>
    <row r="496" ht="13.5">
      <c r="V496" s="189"/>
    </row>
    <row r="497" ht="13.5">
      <c r="V497" s="189"/>
    </row>
    <row r="498" ht="13.5">
      <c r="V498" s="189"/>
    </row>
    <row r="499" ht="13.5">
      <c r="V499" s="189"/>
    </row>
    <row r="500" ht="13.5">
      <c r="V500" s="189"/>
    </row>
    <row r="501" ht="13.5">
      <c r="V501" s="189"/>
    </row>
    <row r="502" ht="13.5">
      <c r="V502" s="189"/>
    </row>
    <row r="503" ht="13.5">
      <c r="V503" s="189"/>
    </row>
    <row r="504" ht="13.5">
      <c r="V504" s="189"/>
    </row>
    <row r="505" ht="13.5">
      <c r="V505" s="189"/>
    </row>
    <row r="506" ht="13.5">
      <c r="V506" s="189"/>
    </row>
    <row r="507" ht="13.5">
      <c r="V507" s="189"/>
    </row>
    <row r="508" ht="13.5">
      <c r="V508" s="189"/>
    </row>
    <row r="509" ht="13.5">
      <c r="V509" s="189"/>
    </row>
    <row r="510" ht="13.5">
      <c r="V510" s="189"/>
    </row>
    <row r="511" ht="13.5">
      <c r="V511" s="189"/>
    </row>
    <row r="512" ht="13.5">
      <c r="V512" s="189"/>
    </row>
    <row r="513" ht="13.5">
      <c r="V513" s="189"/>
    </row>
    <row r="514" ht="13.5">
      <c r="V514" s="189"/>
    </row>
    <row r="515" ht="13.5">
      <c r="V515" s="189"/>
    </row>
    <row r="516" ht="13.5">
      <c r="V516" s="189"/>
    </row>
    <row r="517" ht="13.5">
      <c r="V517" s="189"/>
    </row>
    <row r="518" ht="13.5">
      <c r="V518" s="189"/>
    </row>
    <row r="519" ht="13.5">
      <c r="V519" s="189"/>
    </row>
    <row r="520" ht="13.5">
      <c r="V520" s="189"/>
    </row>
    <row r="521" ht="13.5">
      <c r="V521" s="189"/>
    </row>
    <row r="522" ht="13.5">
      <c r="V522" s="189"/>
    </row>
    <row r="523" ht="13.5">
      <c r="V523" s="189"/>
    </row>
    <row r="524" ht="13.5">
      <c r="V524" s="189"/>
    </row>
    <row r="525" ht="13.5">
      <c r="V525" s="189"/>
    </row>
    <row r="526" ht="13.5">
      <c r="V526" s="189"/>
    </row>
    <row r="527" ht="13.5">
      <c r="V527" s="189"/>
    </row>
    <row r="528" ht="13.5">
      <c r="V528" s="189"/>
    </row>
    <row r="529" ht="13.5">
      <c r="V529" s="189"/>
    </row>
    <row r="530" ht="13.5">
      <c r="V530" s="189"/>
    </row>
    <row r="531" ht="13.5">
      <c r="V531" s="189"/>
    </row>
    <row r="532" ht="13.5">
      <c r="V532" s="189"/>
    </row>
    <row r="533" ht="13.5">
      <c r="V533" s="189"/>
    </row>
    <row r="534" ht="13.5">
      <c r="V534" s="189"/>
    </row>
    <row r="535" ht="13.5">
      <c r="V535" s="189"/>
    </row>
    <row r="536" ht="13.5">
      <c r="V536" s="189"/>
    </row>
    <row r="537" ht="13.5">
      <c r="V537" s="189"/>
    </row>
    <row r="538" ht="13.5">
      <c r="V538" s="189"/>
    </row>
    <row r="539" ht="13.5">
      <c r="V539" s="189"/>
    </row>
    <row r="540" ht="13.5">
      <c r="V540" s="189"/>
    </row>
    <row r="541" ht="13.5">
      <c r="V541" s="189"/>
    </row>
    <row r="542" ht="13.5">
      <c r="V542" s="189"/>
    </row>
    <row r="543" ht="13.5">
      <c r="V543" s="189"/>
    </row>
    <row r="544" ht="13.5">
      <c r="V544" s="189"/>
    </row>
    <row r="545" ht="13.5">
      <c r="V545" s="189"/>
    </row>
    <row r="546" ht="13.5">
      <c r="V546" s="189"/>
    </row>
    <row r="547" ht="13.5">
      <c r="V547" s="189"/>
    </row>
    <row r="548" ht="13.5">
      <c r="V548" s="189"/>
    </row>
    <row r="549" ht="13.5">
      <c r="V549" s="189"/>
    </row>
    <row r="550" ht="13.5">
      <c r="V550" s="189"/>
    </row>
    <row r="551" ht="13.5">
      <c r="V551" s="189"/>
    </row>
    <row r="552" ht="13.5">
      <c r="V552" s="189"/>
    </row>
    <row r="553" ht="13.5">
      <c r="V553" s="189"/>
    </row>
    <row r="554" ht="13.5">
      <c r="V554" s="189"/>
    </row>
    <row r="555" ht="13.5">
      <c r="V555" s="189"/>
    </row>
    <row r="556" ht="13.5">
      <c r="V556" s="189"/>
    </row>
    <row r="557" ht="13.5">
      <c r="V557" s="189"/>
    </row>
    <row r="558" ht="13.5">
      <c r="V558" s="189"/>
    </row>
    <row r="559" ht="13.5">
      <c r="V559" s="189"/>
    </row>
    <row r="560" ht="13.5">
      <c r="V560" s="189"/>
    </row>
    <row r="561" ht="13.5">
      <c r="V561" s="189"/>
    </row>
    <row r="562" ht="13.5">
      <c r="V562" s="189"/>
    </row>
    <row r="563" ht="13.5">
      <c r="V563" s="189"/>
    </row>
    <row r="564" ht="13.5">
      <c r="V564" s="189"/>
    </row>
    <row r="565" ht="13.5">
      <c r="V565" s="189"/>
    </row>
    <row r="566" ht="13.5">
      <c r="V566" s="189"/>
    </row>
    <row r="567" ht="13.5">
      <c r="V567" s="189"/>
    </row>
    <row r="568" ht="13.5">
      <c r="V568" s="189"/>
    </row>
    <row r="569" ht="13.5">
      <c r="V569" s="189"/>
    </row>
    <row r="570" ht="13.5">
      <c r="V570" s="189"/>
    </row>
    <row r="571" ht="13.5">
      <c r="V571" s="189"/>
    </row>
    <row r="572" ht="13.5">
      <c r="V572" s="189"/>
    </row>
    <row r="573" ht="13.5">
      <c r="V573" s="189"/>
    </row>
    <row r="574" ht="13.5">
      <c r="V574" s="189"/>
    </row>
    <row r="575" ht="13.5">
      <c r="V575" s="189"/>
    </row>
    <row r="576" ht="13.5">
      <c r="V576" s="189"/>
    </row>
    <row r="577" ht="13.5">
      <c r="V577" s="189"/>
    </row>
    <row r="578" ht="13.5">
      <c r="V578" s="189"/>
    </row>
    <row r="579" ht="13.5">
      <c r="V579" s="189"/>
    </row>
    <row r="580" ht="13.5">
      <c r="V580" s="189"/>
    </row>
    <row r="581" ht="13.5">
      <c r="V581" s="189"/>
    </row>
    <row r="582" ht="13.5">
      <c r="V582" s="189"/>
    </row>
    <row r="583" ht="13.5">
      <c r="V583" s="189"/>
    </row>
    <row r="584" ht="13.5">
      <c r="V584" s="189"/>
    </row>
    <row r="585" ht="13.5">
      <c r="V585" s="189"/>
    </row>
    <row r="586" ht="13.5">
      <c r="V586" s="189"/>
    </row>
    <row r="587" ht="13.5">
      <c r="V587" s="189"/>
    </row>
    <row r="588" ht="13.5">
      <c r="V588" s="189"/>
    </row>
    <row r="589" ht="13.5">
      <c r="V589" s="189"/>
    </row>
    <row r="590" ht="13.5">
      <c r="V590" s="189"/>
    </row>
    <row r="591" ht="13.5">
      <c r="V591" s="189"/>
    </row>
    <row r="592" ht="13.5">
      <c r="V592" s="189"/>
    </row>
    <row r="593" ht="13.5">
      <c r="V593" s="189"/>
    </row>
    <row r="594" ht="13.5">
      <c r="V594" s="189"/>
    </row>
    <row r="595" ht="13.5">
      <c r="V595" s="189"/>
    </row>
    <row r="596" ht="13.5">
      <c r="V596" s="189"/>
    </row>
    <row r="597" ht="13.5">
      <c r="V597" s="189"/>
    </row>
    <row r="598" ht="13.5">
      <c r="V598" s="189"/>
    </row>
    <row r="599" ht="13.5">
      <c r="V599" s="189"/>
    </row>
    <row r="600" ht="13.5">
      <c r="V600" s="189"/>
    </row>
    <row r="601" ht="13.5">
      <c r="V601" s="189"/>
    </row>
    <row r="602" ht="13.5">
      <c r="V602" s="189"/>
    </row>
    <row r="603" ht="13.5">
      <c r="V603" s="189"/>
    </row>
    <row r="604" ht="13.5">
      <c r="V604" s="189"/>
    </row>
    <row r="605" ht="13.5">
      <c r="V605" s="189"/>
    </row>
    <row r="606" ht="13.5">
      <c r="V606" s="189"/>
    </row>
    <row r="607" ht="13.5">
      <c r="V607" s="189"/>
    </row>
    <row r="608" ht="13.5">
      <c r="V608" s="189"/>
    </row>
    <row r="609" ht="13.5">
      <c r="V609" s="189"/>
    </row>
    <row r="610" ht="13.5">
      <c r="V610" s="189"/>
    </row>
    <row r="611" ht="13.5">
      <c r="V611" s="189"/>
    </row>
    <row r="612" ht="13.5">
      <c r="V612" s="189"/>
    </row>
    <row r="613" ht="13.5">
      <c r="V613" s="189"/>
    </row>
    <row r="614" ht="13.5">
      <c r="V614" s="189"/>
    </row>
    <row r="615" ht="13.5">
      <c r="V615" s="189"/>
    </row>
    <row r="616" ht="13.5">
      <c r="V616" s="189"/>
    </row>
    <row r="617" ht="13.5">
      <c r="V617" s="189"/>
    </row>
    <row r="618" ht="13.5">
      <c r="V618" s="189"/>
    </row>
    <row r="619" ht="13.5">
      <c r="V619" s="189"/>
    </row>
    <row r="620" ht="13.5">
      <c r="V620" s="189"/>
    </row>
    <row r="621" ht="13.5">
      <c r="V621" s="189"/>
    </row>
    <row r="622" ht="13.5">
      <c r="V622" s="189"/>
    </row>
    <row r="623" ht="13.5">
      <c r="V623" s="189"/>
    </row>
    <row r="624" ht="13.5">
      <c r="V624" s="189"/>
    </row>
    <row r="625" ht="13.5">
      <c r="V625" s="189"/>
    </row>
    <row r="626" ht="13.5">
      <c r="V626" s="189"/>
    </row>
    <row r="627" ht="13.5">
      <c r="V627" s="189"/>
    </row>
    <row r="628" ht="13.5">
      <c r="V628" s="189"/>
    </row>
    <row r="629" ht="13.5">
      <c r="V629" s="189"/>
    </row>
    <row r="630" ht="13.5">
      <c r="V630" s="189"/>
    </row>
    <row r="631" ht="13.5">
      <c r="V631" s="189"/>
    </row>
    <row r="632" ht="13.5">
      <c r="V632" s="189"/>
    </row>
    <row r="633" ht="13.5">
      <c r="V633" s="189"/>
    </row>
    <row r="634" ht="13.5">
      <c r="V634" s="189"/>
    </row>
    <row r="635" ht="13.5">
      <c r="V635" s="189"/>
    </row>
    <row r="636" ht="13.5">
      <c r="V636" s="189"/>
    </row>
    <row r="637" ht="13.5">
      <c r="V637" s="189"/>
    </row>
    <row r="638" ht="13.5">
      <c r="V638" s="189"/>
    </row>
    <row r="639" ht="13.5">
      <c r="V639" s="189"/>
    </row>
    <row r="640" ht="13.5">
      <c r="V640" s="189"/>
    </row>
    <row r="641" ht="13.5">
      <c r="V641" s="189"/>
    </row>
    <row r="642" ht="13.5">
      <c r="V642" s="189"/>
    </row>
    <row r="643" ht="13.5">
      <c r="V643" s="189"/>
    </row>
    <row r="644" ht="13.5">
      <c r="V644" s="189"/>
    </row>
    <row r="645" ht="13.5">
      <c r="V645" s="189"/>
    </row>
    <row r="646" ht="13.5">
      <c r="V646" s="189"/>
    </row>
    <row r="647" ht="13.5">
      <c r="V647" s="189"/>
    </row>
    <row r="648" ht="13.5">
      <c r="V648" s="189"/>
    </row>
    <row r="649" ht="13.5">
      <c r="V649" s="189"/>
    </row>
    <row r="650" ht="13.5">
      <c r="V650" s="189"/>
    </row>
    <row r="651" ht="13.5">
      <c r="V651" s="189"/>
    </row>
    <row r="652" ht="13.5">
      <c r="V652" s="189"/>
    </row>
    <row r="653" ht="13.5">
      <c r="V653" s="189"/>
    </row>
    <row r="654" ht="13.5">
      <c r="V654" s="189"/>
    </row>
    <row r="655" ht="13.5">
      <c r="V655" s="189"/>
    </row>
    <row r="656" ht="13.5">
      <c r="V656" s="189"/>
    </row>
    <row r="657" ht="13.5">
      <c r="V657" s="189"/>
    </row>
    <row r="658" ht="13.5">
      <c r="V658" s="189"/>
    </row>
    <row r="659" ht="13.5">
      <c r="V659" s="189"/>
    </row>
    <row r="660" ht="13.5">
      <c r="V660" s="189"/>
    </row>
    <row r="661" ht="13.5">
      <c r="V661" s="189"/>
    </row>
    <row r="662" ht="13.5">
      <c r="V662" s="189"/>
    </row>
    <row r="663" ht="13.5">
      <c r="V663" s="189"/>
    </row>
    <row r="664" ht="13.5">
      <c r="V664" s="189"/>
    </row>
    <row r="665" ht="13.5">
      <c r="V665" s="189"/>
    </row>
    <row r="666" ht="13.5">
      <c r="V666" s="189"/>
    </row>
    <row r="667" ht="13.5">
      <c r="V667" s="189"/>
    </row>
    <row r="668" ht="13.5">
      <c r="V668" s="189"/>
    </row>
    <row r="669" ht="13.5">
      <c r="V669" s="189"/>
    </row>
    <row r="670" ht="13.5">
      <c r="V670" s="189"/>
    </row>
    <row r="671" ht="13.5">
      <c r="V671" s="189"/>
    </row>
    <row r="672" ht="13.5">
      <c r="V672" s="189"/>
    </row>
    <row r="673" ht="13.5">
      <c r="V673" s="189"/>
    </row>
    <row r="674" ht="13.5">
      <c r="V674" s="189"/>
    </row>
    <row r="675" ht="13.5">
      <c r="V675" s="189"/>
    </row>
    <row r="676" ht="13.5">
      <c r="V676" s="189"/>
    </row>
    <row r="677" ht="13.5">
      <c r="V677" s="189"/>
    </row>
    <row r="678" ht="13.5">
      <c r="V678" s="189"/>
    </row>
    <row r="679" ht="13.5">
      <c r="V679" s="189"/>
    </row>
    <row r="680" ht="13.5">
      <c r="V680" s="189"/>
    </row>
    <row r="681" ht="13.5">
      <c r="V681" s="189"/>
    </row>
    <row r="682" ht="13.5">
      <c r="V682" s="189"/>
    </row>
    <row r="683" ht="13.5">
      <c r="V683" s="189"/>
    </row>
    <row r="684" ht="13.5">
      <c r="V684" s="189"/>
    </row>
    <row r="685" ht="13.5">
      <c r="V685" s="189"/>
    </row>
    <row r="686" ht="13.5">
      <c r="V686" s="189"/>
    </row>
    <row r="687" ht="13.5">
      <c r="V687" s="189"/>
    </row>
    <row r="688" ht="13.5">
      <c r="V688" s="189"/>
    </row>
    <row r="689" ht="13.5">
      <c r="V689" s="189"/>
    </row>
    <row r="690" ht="13.5">
      <c r="V690" s="189"/>
    </row>
    <row r="691" ht="13.5">
      <c r="V691" s="189"/>
    </row>
    <row r="692" ht="13.5">
      <c r="V692" s="189"/>
    </row>
    <row r="693" ht="13.5">
      <c r="V693" s="189"/>
    </row>
    <row r="694" ht="13.5">
      <c r="V694" s="189"/>
    </row>
    <row r="695" ht="13.5">
      <c r="V695" s="189"/>
    </row>
    <row r="696" ht="13.5">
      <c r="V696" s="189"/>
    </row>
    <row r="697" ht="13.5">
      <c r="V697" s="189"/>
    </row>
    <row r="698" ht="13.5">
      <c r="V698" s="189"/>
    </row>
    <row r="699" ht="13.5">
      <c r="V699" s="189"/>
    </row>
    <row r="700" ht="13.5">
      <c r="V700" s="189"/>
    </row>
    <row r="701" ht="13.5">
      <c r="V701" s="189"/>
    </row>
    <row r="702" ht="13.5">
      <c r="V702" s="189"/>
    </row>
    <row r="703" ht="13.5">
      <c r="V703" s="189"/>
    </row>
    <row r="704" ht="13.5">
      <c r="V704" s="189"/>
    </row>
  </sheetData>
  <sheetProtection formatCells="0" formatColumns="0" formatRows="0" deleteColumns="0" deleteRows="0"/>
  <mergeCells count="20">
    <mergeCell ref="N42:V42"/>
    <mergeCell ref="E5:G6"/>
    <mergeCell ref="H5:J6"/>
    <mergeCell ref="K5:M6"/>
    <mergeCell ref="T5:V5"/>
    <mergeCell ref="A5:A9"/>
    <mergeCell ref="C5:C9"/>
    <mergeCell ref="T6:V6"/>
    <mergeCell ref="K7:K8"/>
    <mergeCell ref="N7:N8"/>
    <mergeCell ref="E11:M11"/>
    <mergeCell ref="C3:M3"/>
    <mergeCell ref="N3:X3"/>
    <mergeCell ref="N11:V11"/>
    <mergeCell ref="T7:T8"/>
    <mergeCell ref="N6:P6"/>
    <mergeCell ref="X5:X9"/>
    <mergeCell ref="Q7:Q8"/>
    <mergeCell ref="E7:E8"/>
    <mergeCell ref="H7:H8"/>
  </mergeCells>
  <conditionalFormatting sqref="E61:V61 E41:V41">
    <cfRule type="cellIs" priority="1" dxfId="0" operator="equal" stopIfTrue="1">
      <formula>" falsch"</formula>
    </cfRule>
  </conditionalFormatting>
  <printOptions/>
  <pageMargins left="0.7086614173228347" right="0.7480314960629921" top="0.7874015748031497" bottom="0.5511811023622047" header="0.5118110236220472" footer="0.5118110236220472"/>
  <pageSetup horizontalDpi="1270" verticalDpi="127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19"/>
  <sheetViews>
    <sheetView zoomScalePageLayoutView="0" workbookViewId="0" topLeftCell="A1">
      <pane ySplit="10" topLeftCell="A11" activePane="bottomLeft" state="frozen"/>
      <selection pane="topLeft" activeCell="F41" sqref="F41"/>
      <selection pane="bottomLef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6" width="6.421875" style="79" customWidth="1"/>
    <col min="7" max="7" width="6.8515625" style="79" bestFit="1" customWidth="1"/>
    <col min="8" max="9" width="6.421875" style="79" customWidth="1"/>
    <col min="10" max="10" width="6.8515625" style="79" bestFit="1" customWidth="1"/>
    <col min="11" max="16" width="3.7109375" style="79" customWidth="1"/>
    <col min="17" max="25" width="8.421875" style="79" customWidth="1"/>
    <col min="26" max="26" width="0.71875" style="351" customWidth="1"/>
    <col min="27" max="27" width="4.57421875" style="79" customWidth="1"/>
    <col min="28" max="28" width="9.421875" style="351" customWidth="1"/>
    <col min="29" max="69" width="9.421875" style="79" customWidth="1"/>
    <col min="70" max="16384" width="11.421875" style="79" customWidth="1"/>
  </cols>
  <sheetData>
    <row r="1" spans="1:27" ht="12.75" customHeight="1">
      <c r="A1" s="224" t="s">
        <v>244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4" t="s">
        <v>245</v>
      </c>
      <c r="R1" s="226"/>
      <c r="S1" s="226"/>
      <c r="T1" s="226"/>
      <c r="U1" s="226"/>
      <c r="V1" s="226"/>
      <c r="W1" s="226"/>
      <c r="X1" s="226"/>
      <c r="Y1" s="226"/>
      <c r="Z1" s="349"/>
      <c r="AA1" s="350"/>
    </row>
    <row r="2" spans="1:27" ht="10.5" customHeight="1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349"/>
      <c r="AA2" s="227"/>
    </row>
    <row r="3" spans="1:27" ht="12" customHeight="1">
      <c r="A3" s="145"/>
      <c r="B3" s="145"/>
      <c r="C3" s="506" t="s">
        <v>121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50" t="s">
        <v>226</v>
      </c>
      <c r="R3" s="550"/>
      <c r="S3" s="550"/>
      <c r="T3" s="550"/>
      <c r="U3" s="550"/>
      <c r="V3" s="550"/>
      <c r="W3" s="550"/>
      <c r="X3" s="550"/>
      <c r="Y3" s="550"/>
      <c r="Z3" s="195"/>
      <c r="AA3" s="145"/>
    </row>
    <row r="4" spans="1:27" ht="10.5" customHeight="1">
      <c r="A4" s="145"/>
      <c r="B4" s="145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3"/>
      <c r="R4" s="233"/>
      <c r="S4" s="233"/>
      <c r="T4" s="233"/>
      <c r="U4" s="233"/>
      <c r="V4" s="233"/>
      <c r="W4" s="233"/>
      <c r="X4" s="233"/>
      <c r="Y4" s="233"/>
      <c r="Z4" s="195"/>
      <c r="AA4" s="145"/>
    </row>
    <row r="5" spans="1:27" ht="12" customHeight="1">
      <c r="A5" s="511" t="s">
        <v>18</v>
      </c>
      <c r="B5" s="352"/>
      <c r="C5" s="507" t="s">
        <v>54</v>
      </c>
      <c r="D5" s="235"/>
      <c r="E5" s="560" t="s">
        <v>1</v>
      </c>
      <c r="F5" s="561"/>
      <c r="G5" s="561"/>
      <c r="H5" s="561"/>
      <c r="I5" s="561"/>
      <c r="J5" s="563"/>
      <c r="K5" s="481" t="s">
        <v>258</v>
      </c>
      <c r="L5" s="500"/>
      <c r="M5" s="500"/>
      <c r="N5" s="500"/>
      <c r="O5" s="500"/>
      <c r="P5" s="500"/>
      <c r="Q5" s="500" t="s">
        <v>227</v>
      </c>
      <c r="R5" s="500"/>
      <c r="S5" s="500"/>
      <c r="T5" s="500"/>
      <c r="U5" s="500"/>
      <c r="V5" s="500"/>
      <c r="W5" s="500"/>
      <c r="X5" s="500"/>
      <c r="Y5" s="500"/>
      <c r="Z5" s="236"/>
      <c r="AA5" s="481" t="s">
        <v>18</v>
      </c>
    </row>
    <row r="6" spans="1:27" ht="12" customHeight="1">
      <c r="A6" s="512"/>
      <c r="B6" s="353"/>
      <c r="C6" s="510"/>
      <c r="D6" s="237"/>
      <c r="E6" s="513" t="s">
        <v>212</v>
      </c>
      <c r="F6" s="507"/>
      <c r="G6" s="491"/>
      <c r="H6" s="507" t="s">
        <v>38</v>
      </c>
      <c r="I6" s="507"/>
      <c r="J6" s="491"/>
      <c r="K6" s="501"/>
      <c r="L6" s="502"/>
      <c r="M6" s="502"/>
      <c r="N6" s="502"/>
      <c r="O6" s="502"/>
      <c r="P6" s="502"/>
      <c r="Q6" s="500" t="s">
        <v>266</v>
      </c>
      <c r="R6" s="500"/>
      <c r="S6" s="511"/>
      <c r="T6" s="560" t="s">
        <v>228</v>
      </c>
      <c r="U6" s="561"/>
      <c r="V6" s="561"/>
      <c r="W6" s="561"/>
      <c r="X6" s="561"/>
      <c r="Y6" s="561"/>
      <c r="Z6" s="236"/>
      <c r="AA6" s="482"/>
    </row>
    <row r="7" spans="1:27" ht="12" customHeight="1">
      <c r="A7" s="512"/>
      <c r="B7" s="353"/>
      <c r="C7" s="562"/>
      <c r="D7" s="237"/>
      <c r="E7" s="482"/>
      <c r="F7" s="510"/>
      <c r="G7" s="512"/>
      <c r="H7" s="510"/>
      <c r="I7" s="510"/>
      <c r="J7" s="512"/>
      <c r="K7" s="501"/>
      <c r="L7" s="502"/>
      <c r="M7" s="502"/>
      <c r="N7" s="502"/>
      <c r="O7" s="502"/>
      <c r="P7" s="502"/>
      <c r="Q7" s="502"/>
      <c r="R7" s="502"/>
      <c r="S7" s="559"/>
      <c r="T7" s="481" t="s">
        <v>267</v>
      </c>
      <c r="U7" s="500"/>
      <c r="V7" s="511"/>
      <c r="W7" s="500" t="s">
        <v>291</v>
      </c>
      <c r="X7" s="500"/>
      <c r="Y7" s="500"/>
      <c r="Z7" s="235"/>
      <c r="AA7" s="482"/>
    </row>
    <row r="8" spans="1:27" ht="13.5">
      <c r="A8" s="512"/>
      <c r="B8" s="353"/>
      <c r="C8" s="562"/>
      <c r="D8" s="237"/>
      <c r="E8" s="483"/>
      <c r="F8" s="509"/>
      <c r="G8" s="492"/>
      <c r="H8" s="509"/>
      <c r="I8" s="509"/>
      <c r="J8" s="492"/>
      <c r="K8" s="503"/>
      <c r="L8" s="504"/>
      <c r="M8" s="504"/>
      <c r="N8" s="504"/>
      <c r="O8" s="504"/>
      <c r="P8" s="504"/>
      <c r="Q8" s="504"/>
      <c r="R8" s="504"/>
      <c r="S8" s="517"/>
      <c r="T8" s="503"/>
      <c r="U8" s="504"/>
      <c r="V8" s="517"/>
      <c r="W8" s="504"/>
      <c r="X8" s="504"/>
      <c r="Y8" s="504"/>
      <c r="Z8" s="238"/>
      <c r="AA8" s="482"/>
    </row>
    <row r="9" spans="1:27" ht="12" customHeight="1">
      <c r="A9" s="512"/>
      <c r="B9" s="263"/>
      <c r="C9" s="562"/>
      <c r="D9" s="237"/>
      <c r="E9" s="512" t="s">
        <v>20</v>
      </c>
      <c r="F9" s="206" t="s">
        <v>55</v>
      </c>
      <c r="G9" s="206" t="s">
        <v>22</v>
      </c>
      <c r="H9" s="512" t="s">
        <v>20</v>
      </c>
      <c r="I9" s="206" t="s">
        <v>55</v>
      </c>
      <c r="J9" s="206" t="s">
        <v>22</v>
      </c>
      <c r="K9" s="505" t="s">
        <v>20</v>
      </c>
      <c r="L9" s="499"/>
      <c r="M9" s="497" t="s">
        <v>73</v>
      </c>
      <c r="N9" s="499"/>
      <c r="O9" s="497" t="s">
        <v>74</v>
      </c>
      <c r="P9" s="498"/>
      <c r="Q9" s="491" t="s">
        <v>20</v>
      </c>
      <c r="R9" s="206" t="s">
        <v>55</v>
      </c>
      <c r="S9" s="205" t="s">
        <v>22</v>
      </c>
      <c r="T9" s="491" t="s">
        <v>20</v>
      </c>
      <c r="U9" s="206" t="s">
        <v>55</v>
      </c>
      <c r="V9" s="205" t="s">
        <v>22</v>
      </c>
      <c r="W9" s="491" t="s">
        <v>20</v>
      </c>
      <c r="X9" s="206" t="s">
        <v>55</v>
      </c>
      <c r="Y9" s="207" t="s">
        <v>22</v>
      </c>
      <c r="Z9" s="235"/>
      <c r="AA9" s="482"/>
    </row>
    <row r="10" spans="1:27" ht="12" customHeight="1">
      <c r="A10" s="512"/>
      <c r="B10" s="263"/>
      <c r="C10" s="562"/>
      <c r="D10" s="237"/>
      <c r="E10" s="492"/>
      <c r="F10" s="211" t="s">
        <v>23</v>
      </c>
      <c r="G10" s="211" t="s">
        <v>24</v>
      </c>
      <c r="H10" s="492"/>
      <c r="I10" s="211" t="s">
        <v>23</v>
      </c>
      <c r="J10" s="211" t="s">
        <v>24</v>
      </c>
      <c r="K10" s="499"/>
      <c r="L10" s="499"/>
      <c r="M10" s="499"/>
      <c r="N10" s="499"/>
      <c r="O10" s="499"/>
      <c r="P10" s="498"/>
      <c r="Q10" s="558"/>
      <c r="R10" s="211" t="s">
        <v>23</v>
      </c>
      <c r="S10" s="210" t="s">
        <v>24</v>
      </c>
      <c r="T10" s="558"/>
      <c r="U10" s="211" t="s">
        <v>23</v>
      </c>
      <c r="V10" s="210" t="s">
        <v>24</v>
      </c>
      <c r="W10" s="558"/>
      <c r="X10" s="211" t="s">
        <v>23</v>
      </c>
      <c r="Y10" s="212" t="s">
        <v>24</v>
      </c>
      <c r="Z10" s="338"/>
      <c r="AA10" s="482"/>
    </row>
    <row r="11" spans="1:27" ht="10.5" customHeight="1">
      <c r="A11" s="492"/>
      <c r="B11" s="354"/>
      <c r="C11" s="553"/>
      <c r="D11" s="238"/>
      <c r="E11" s="215" t="s">
        <v>25</v>
      </c>
      <c r="F11" s="204" t="s">
        <v>26</v>
      </c>
      <c r="G11" s="216" t="s">
        <v>27</v>
      </c>
      <c r="H11" s="215" t="s">
        <v>25</v>
      </c>
      <c r="I11" s="204" t="s">
        <v>26</v>
      </c>
      <c r="J11" s="216" t="s">
        <v>27</v>
      </c>
      <c r="K11" s="255" t="s">
        <v>25</v>
      </c>
      <c r="L11" s="255"/>
      <c r="M11" s="255" t="s">
        <v>26</v>
      </c>
      <c r="N11" s="255"/>
      <c r="O11" s="255" t="s">
        <v>27</v>
      </c>
      <c r="P11" s="217"/>
      <c r="Q11" s="204" t="s">
        <v>25</v>
      </c>
      <c r="R11" s="204" t="s">
        <v>26</v>
      </c>
      <c r="S11" s="255" t="s">
        <v>27</v>
      </c>
      <c r="T11" s="204" t="s">
        <v>25</v>
      </c>
      <c r="U11" s="204" t="s">
        <v>26</v>
      </c>
      <c r="V11" s="255" t="s">
        <v>27</v>
      </c>
      <c r="W11" s="204" t="s">
        <v>25</v>
      </c>
      <c r="X11" s="204" t="s">
        <v>26</v>
      </c>
      <c r="Y11" s="217" t="s">
        <v>27</v>
      </c>
      <c r="Z11" s="236"/>
      <c r="AA11" s="483"/>
    </row>
    <row r="12" spans="2:27" ht="7.5" customHeight="1">
      <c r="B12" s="232"/>
      <c r="C12" s="355"/>
      <c r="D12" s="356"/>
      <c r="Z12" s="339"/>
      <c r="AA12" s="226"/>
    </row>
    <row r="13" spans="1:27" ht="10.5" customHeight="1">
      <c r="A13" s="145"/>
      <c r="B13" s="145"/>
      <c r="C13" s="245"/>
      <c r="D13" s="237"/>
      <c r="E13" s="556" t="s">
        <v>84</v>
      </c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49" t="s">
        <v>84</v>
      </c>
      <c r="R13" s="549"/>
      <c r="S13" s="549"/>
      <c r="T13" s="549"/>
      <c r="U13" s="549"/>
      <c r="V13" s="549"/>
      <c r="W13" s="549"/>
      <c r="X13" s="549"/>
      <c r="Y13" s="549"/>
      <c r="Z13" s="341"/>
      <c r="AA13" s="342"/>
    </row>
    <row r="14" spans="1:27" ht="7.5" customHeight="1">
      <c r="A14" s="145"/>
      <c r="B14" s="145"/>
      <c r="C14" s="245"/>
      <c r="D14" s="237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232"/>
      <c r="R14" s="232"/>
      <c r="S14" s="232"/>
      <c r="T14" s="232"/>
      <c r="U14" s="232"/>
      <c r="V14" s="232"/>
      <c r="W14" s="232"/>
      <c r="X14" s="232"/>
      <c r="Y14" s="232"/>
      <c r="Z14" s="341"/>
      <c r="AA14" s="342"/>
    </row>
    <row r="15" spans="1:27" ht="12" customHeight="1">
      <c r="A15" s="237"/>
      <c r="B15" s="145"/>
      <c r="C15" s="245" t="s">
        <v>85</v>
      </c>
      <c r="D15" s="237"/>
      <c r="E15" s="145"/>
      <c r="F15" s="145"/>
      <c r="G15" s="145"/>
      <c r="H15" s="145"/>
      <c r="I15" s="145"/>
      <c r="J15" s="189"/>
      <c r="K15" s="189"/>
      <c r="L15" s="145"/>
      <c r="M15" s="145"/>
      <c r="N15" s="145"/>
      <c r="O15" s="145"/>
      <c r="P15" s="145"/>
      <c r="Q15" s="187"/>
      <c r="R15" s="132"/>
      <c r="S15" s="191"/>
      <c r="T15" s="187"/>
      <c r="U15" s="132"/>
      <c r="V15" s="191"/>
      <c r="W15" s="191"/>
      <c r="X15" s="191"/>
      <c r="Y15" s="191"/>
      <c r="Z15" s="222"/>
      <c r="AA15" s="357"/>
    </row>
    <row r="16" spans="1:27" ht="12" customHeight="1">
      <c r="A16" s="244">
        <v>161</v>
      </c>
      <c r="B16" s="241"/>
      <c r="C16" s="258" t="s">
        <v>86</v>
      </c>
      <c r="D16" s="237"/>
      <c r="E16" s="358">
        <v>516.73</v>
      </c>
      <c r="F16" s="359">
        <v>391.93303659551407</v>
      </c>
      <c r="G16" s="358">
        <v>20569.252606372702</v>
      </c>
      <c r="H16" s="358">
        <v>322.26</v>
      </c>
      <c r="I16" s="359">
        <v>747.3585005231272</v>
      </c>
      <c r="J16" s="358">
        <v>24084.375037858295</v>
      </c>
      <c r="K16" s="554">
        <v>221.57</v>
      </c>
      <c r="L16" s="554"/>
      <c r="M16" s="564">
        <v>474.3023044344469</v>
      </c>
      <c r="N16" s="564"/>
      <c r="O16" s="554">
        <v>10509.116159354</v>
      </c>
      <c r="P16" s="554"/>
      <c r="Q16" s="358">
        <v>779.35</v>
      </c>
      <c r="R16" s="359">
        <v>72.59449632743333</v>
      </c>
      <c r="S16" s="358">
        <v>5657.652071278517</v>
      </c>
      <c r="T16" s="358">
        <v>686.47</v>
      </c>
      <c r="U16" s="359">
        <v>72.36281063626006</v>
      </c>
      <c r="V16" s="358">
        <v>4967.4898617473455</v>
      </c>
      <c r="W16" s="358">
        <v>92.88</v>
      </c>
      <c r="X16" s="359">
        <v>74.306870104562</v>
      </c>
      <c r="Y16" s="358">
        <v>690.1622095311717</v>
      </c>
      <c r="Z16" s="222"/>
      <c r="AA16" s="241">
        <v>161</v>
      </c>
    </row>
    <row r="17" spans="1:27" ht="12" customHeight="1">
      <c r="A17" s="244">
        <v>162</v>
      </c>
      <c r="B17" s="241"/>
      <c r="C17" s="258" t="s">
        <v>87</v>
      </c>
      <c r="D17" s="297"/>
      <c r="E17" s="369" t="s">
        <v>257</v>
      </c>
      <c r="F17" s="359">
        <v>370.2563213144683</v>
      </c>
      <c r="G17" s="369" t="s">
        <v>257</v>
      </c>
      <c r="H17" s="369" t="s">
        <v>257</v>
      </c>
      <c r="I17" s="359">
        <v>576.0997551334547</v>
      </c>
      <c r="J17" s="369" t="s">
        <v>257</v>
      </c>
      <c r="K17" s="554">
        <v>265.7</v>
      </c>
      <c r="L17" s="554"/>
      <c r="M17" s="564">
        <v>429.58693566621616</v>
      </c>
      <c r="N17" s="564"/>
      <c r="O17" s="554">
        <v>11414.124880651363</v>
      </c>
      <c r="P17" s="554"/>
      <c r="Q17" s="358">
        <v>781.24</v>
      </c>
      <c r="R17" s="359">
        <v>73.27169279445127</v>
      </c>
      <c r="S17" s="358">
        <v>5724.277727873711</v>
      </c>
      <c r="T17" s="358">
        <v>653.07</v>
      </c>
      <c r="U17" s="359">
        <v>72.95318321720856</v>
      </c>
      <c r="V17" s="358">
        <v>4764.3535363662395</v>
      </c>
      <c r="W17" s="358">
        <v>128.17</v>
      </c>
      <c r="X17" s="359">
        <v>74.89460806019127</v>
      </c>
      <c r="Y17" s="358">
        <v>959.9241915074715</v>
      </c>
      <c r="Z17" s="222"/>
      <c r="AA17" s="241">
        <v>162</v>
      </c>
    </row>
    <row r="18" spans="1:27" ht="12" customHeight="1">
      <c r="A18" s="244">
        <v>163</v>
      </c>
      <c r="B18" s="241"/>
      <c r="C18" s="258" t="s">
        <v>88</v>
      </c>
      <c r="D18" s="297"/>
      <c r="E18" s="359" t="s">
        <v>234</v>
      </c>
      <c r="F18" s="359" t="s">
        <v>234</v>
      </c>
      <c r="G18" s="359" t="s">
        <v>234</v>
      </c>
      <c r="H18" s="359" t="s">
        <v>234</v>
      </c>
      <c r="I18" s="359" t="s">
        <v>234</v>
      </c>
      <c r="J18" s="359" t="s">
        <v>234</v>
      </c>
      <c r="K18" s="554">
        <v>380.91</v>
      </c>
      <c r="L18" s="554"/>
      <c r="M18" s="564">
        <v>484.18360244349793</v>
      </c>
      <c r="N18" s="564"/>
      <c r="O18" s="554">
        <v>18443.03760067528</v>
      </c>
      <c r="P18" s="554"/>
      <c r="Q18" s="358">
        <v>889.28</v>
      </c>
      <c r="R18" s="359">
        <v>72.39173223756208</v>
      </c>
      <c r="S18" s="358">
        <v>6437.651964421921</v>
      </c>
      <c r="T18" s="358">
        <v>797.29</v>
      </c>
      <c r="U18" s="359">
        <v>72.02545487571805</v>
      </c>
      <c r="V18" s="358">
        <v>5742.517491786124</v>
      </c>
      <c r="W18" s="358">
        <v>91.99</v>
      </c>
      <c r="X18" s="359">
        <v>75.5663085809105</v>
      </c>
      <c r="Y18" s="358">
        <v>695.1344726357956</v>
      </c>
      <c r="Z18" s="222"/>
      <c r="AA18" s="241">
        <v>163</v>
      </c>
    </row>
    <row r="19" spans="1:27" ht="10.5" customHeight="1">
      <c r="A19" s="244"/>
      <c r="B19" s="241"/>
      <c r="C19" s="195"/>
      <c r="D19" s="297"/>
      <c r="E19" s="358"/>
      <c r="F19" s="359"/>
      <c r="G19" s="358"/>
      <c r="H19" s="358"/>
      <c r="J19" s="358"/>
      <c r="K19" s="358"/>
      <c r="L19" s="365"/>
      <c r="M19" s="359"/>
      <c r="N19" s="365"/>
      <c r="O19" s="358"/>
      <c r="P19" s="358"/>
      <c r="Q19" s="358"/>
      <c r="R19" s="359"/>
      <c r="S19" s="358"/>
      <c r="T19" s="358"/>
      <c r="U19" s="359"/>
      <c r="V19" s="358"/>
      <c r="W19" s="358"/>
      <c r="X19" s="359"/>
      <c r="Y19" s="358"/>
      <c r="Z19" s="222"/>
      <c r="AA19" s="241"/>
    </row>
    <row r="20" spans="1:27" ht="12" customHeight="1">
      <c r="A20" s="244"/>
      <c r="B20" s="241"/>
      <c r="C20" s="245" t="s">
        <v>89</v>
      </c>
      <c r="D20" s="237"/>
      <c r="E20" s="358"/>
      <c r="F20" s="359"/>
      <c r="G20" s="358"/>
      <c r="H20" s="358"/>
      <c r="I20" s="359"/>
      <c r="J20" s="358"/>
      <c r="K20" s="358"/>
      <c r="L20" s="359"/>
      <c r="M20" s="359"/>
      <c r="N20" s="359"/>
      <c r="O20" s="358"/>
      <c r="P20" s="358"/>
      <c r="Q20" s="358"/>
      <c r="R20" s="359"/>
      <c r="S20" s="358"/>
      <c r="T20" s="358"/>
      <c r="U20" s="359"/>
      <c r="V20" s="358"/>
      <c r="W20" s="358"/>
      <c r="X20" s="359"/>
      <c r="Y20" s="358"/>
      <c r="Z20" s="222"/>
      <c r="AA20" s="241"/>
    </row>
    <row r="21" spans="1:27" ht="12" customHeight="1">
      <c r="A21" s="244">
        <v>171</v>
      </c>
      <c r="B21" s="241"/>
      <c r="C21" s="258" t="s">
        <v>90</v>
      </c>
      <c r="D21" s="237"/>
      <c r="E21" s="358">
        <v>29.91</v>
      </c>
      <c r="F21" s="359">
        <v>353.9513683734871</v>
      </c>
      <c r="G21" s="358">
        <v>1075.2339578874357</v>
      </c>
      <c r="H21" s="369" t="s">
        <v>257</v>
      </c>
      <c r="I21" s="359">
        <v>707.0315176637854</v>
      </c>
      <c r="J21" s="369" t="s">
        <v>257</v>
      </c>
      <c r="K21" s="554">
        <v>6539.43</v>
      </c>
      <c r="L21" s="554"/>
      <c r="M21" s="564">
        <v>422.03168312104145</v>
      </c>
      <c r="N21" s="564"/>
      <c r="O21" s="554">
        <v>275984.6649552232</v>
      </c>
      <c r="P21" s="554"/>
      <c r="Q21" s="358">
        <v>7822.8</v>
      </c>
      <c r="R21" s="359">
        <v>75.8978564860439</v>
      </c>
      <c r="S21" s="358">
        <v>59373.37517190243</v>
      </c>
      <c r="T21" s="358">
        <v>7143.63</v>
      </c>
      <c r="U21" s="359">
        <v>75.77230079846503</v>
      </c>
      <c r="V21" s="358">
        <v>54128.92811529387</v>
      </c>
      <c r="W21" s="358">
        <v>679.17</v>
      </c>
      <c r="X21" s="359">
        <v>77.21847338087008</v>
      </c>
      <c r="Y21" s="358">
        <v>5244.447056608553</v>
      </c>
      <c r="Z21" s="222"/>
      <c r="AA21" s="241">
        <v>171</v>
      </c>
    </row>
    <row r="22" spans="1:27" ht="12" customHeight="1">
      <c r="A22" s="244">
        <v>172</v>
      </c>
      <c r="B22" s="241"/>
      <c r="C22" s="258" t="s">
        <v>91</v>
      </c>
      <c r="D22" s="237"/>
      <c r="E22" s="369" t="s">
        <v>257</v>
      </c>
      <c r="F22" s="359">
        <v>310</v>
      </c>
      <c r="G22" s="369" t="s">
        <v>257</v>
      </c>
      <c r="H22" s="359" t="s">
        <v>234</v>
      </c>
      <c r="I22" s="359" t="s">
        <v>234</v>
      </c>
      <c r="J22" s="359" t="s">
        <v>234</v>
      </c>
      <c r="K22" s="554">
        <v>1615.49</v>
      </c>
      <c r="L22" s="554"/>
      <c r="M22" s="564">
        <v>474.90422368430467</v>
      </c>
      <c r="N22" s="564"/>
      <c r="O22" s="554">
        <v>76720.30243197574</v>
      </c>
      <c r="P22" s="554"/>
      <c r="Q22" s="358">
        <v>13672.58</v>
      </c>
      <c r="R22" s="359">
        <v>65.09859504000333</v>
      </c>
      <c r="S22" s="358">
        <v>89006.57485720488</v>
      </c>
      <c r="T22" s="358">
        <v>5293.77</v>
      </c>
      <c r="U22" s="359">
        <v>71.3871255926405</v>
      </c>
      <c r="V22" s="358">
        <v>37790.702384855256</v>
      </c>
      <c r="W22" s="358">
        <v>8378.81</v>
      </c>
      <c r="X22" s="359">
        <v>61.125473035370916</v>
      </c>
      <c r="Y22" s="358">
        <v>51215.87247234962</v>
      </c>
      <c r="Z22" s="222"/>
      <c r="AA22" s="241">
        <v>172</v>
      </c>
    </row>
    <row r="23" spans="1:27" ht="12" customHeight="1">
      <c r="A23" s="244">
        <v>173</v>
      </c>
      <c r="B23" s="241"/>
      <c r="C23" s="258" t="s">
        <v>92</v>
      </c>
      <c r="D23" s="237"/>
      <c r="E23" s="358">
        <v>15.14</v>
      </c>
      <c r="F23" s="359">
        <v>258.25706737120214</v>
      </c>
      <c r="G23" s="358">
        <v>397.11935399608404</v>
      </c>
      <c r="H23" s="359" t="s">
        <v>234</v>
      </c>
      <c r="I23" s="359" t="s">
        <v>234</v>
      </c>
      <c r="J23" s="359" t="s">
        <v>234</v>
      </c>
      <c r="K23" s="554">
        <v>815.72</v>
      </c>
      <c r="L23" s="554"/>
      <c r="M23" s="564">
        <v>395.95059799904266</v>
      </c>
      <c r="N23" s="564"/>
      <c r="O23" s="554">
        <v>32298.48217997791</v>
      </c>
      <c r="P23" s="554"/>
      <c r="Q23" s="358">
        <v>27122.07</v>
      </c>
      <c r="R23" s="359">
        <v>68.79339128650408</v>
      </c>
      <c r="S23" s="358">
        <v>186581.91740099533</v>
      </c>
      <c r="T23" s="358">
        <v>7499.1</v>
      </c>
      <c r="U23" s="359">
        <v>63.54701019429639</v>
      </c>
      <c r="V23" s="358">
        <v>47654.5384148048</v>
      </c>
      <c r="W23" s="358">
        <v>19622.97</v>
      </c>
      <c r="X23" s="359">
        <v>70.798344484138</v>
      </c>
      <c r="Y23" s="358">
        <v>138927.37898619054</v>
      </c>
      <c r="Z23" s="222"/>
      <c r="AA23" s="241">
        <v>173</v>
      </c>
    </row>
    <row r="24" spans="1:27" ht="12" customHeight="1">
      <c r="A24" s="244">
        <v>174</v>
      </c>
      <c r="B24" s="241"/>
      <c r="C24" s="258" t="s">
        <v>93</v>
      </c>
      <c r="D24" s="237"/>
      <c r="E24" s="358">
        <v>1386.1</v>
      </c>
      <c r="F24" s="359">
        <v>342.75304829584866</v>
      </c>
      <c r="G24" s="358">
        <v>48252.39257231185</v>
      </c>
      <c r="H24" s="358">
        <v>836.07</v>
      </c>
      <c r="I24" s="359">
        <v>610.930874144385</v>
      </c>
      <c r="J24" s="358">
        <v>51078.0975945896</v>
      </c>
      <c r="K24" s="554">
        <v>6078.14</v>
      </c>
      <c r="L24" s="554"/>
      <c r="M24" s="564">
        <v>421.8796246034131</v>
      </c>
      <c r="N24" s="564"/>
      <c r="O24" s="554">
        <v>256424.34214869895</v>
      </c>
      <c r="P24" s="554"/>
      <c r="Q24" s="358">
        <v>5383.39</v>
      </c>
      <c r="R24" s="359">
        <v>76.96397636421733</v>
      </c>
      <c r="S24" s="358">
        <v>41432.710071936395</v>
      </c>
      <c r="T24" s="358">
        <v>4824.05</v>
      </c>
      <c r="U24" s="359">
        <v>76.59752740758667</v>
      </c>
      <c r="V24" s="358">
        <v>36951.030209056844</v>
      </c>
      <c r="W24" s="358">
        <v>559.34</v>
      </c>
      <c r="X24" s="359">
        <v>80.12442991524917</v>
      </c>
      <c r="Y24" s="358">
        <v>4481.679862879547</v>
      </c>
      <c r="Z24" s="222"/>
      <c r="AA24" s="241">
        <v>174</v>
      </c>
    </row>
    <row r="25" spans="1:27" ht="12" customHeight="1">
      <c r="A25" s="244">
        <v>175</v>
      </c>
      <c r="B25" s="241"/>
      <c r="C25" s="258" t="s">
        <v>94</v>
      </c>
      <c r="D25" s="237"/>
      <c r="E25" s="358">
        <v>473.37</v>
      </c>
      <c r="F25" s="359">
        <v>387.85520212833495</v>
      </c>
      <c r="G25" s="358">
        <v>18647.18651448162</v>
      </c>
      <c r="H25" s="358">
        <v>20.58</v>
      </c>
      <c r="I25" s="359">
        <v>624.0731529245678</v>
      </c>
      <c r="J25" s="358">
        <v>1284.3425487187606</v>
      </c>
      <c r="K25" s="554">
        <v>4304.94</v>
      </c>
      <c r="L25" s="554"/>
      <c r="M25" s="564">
        <v>414.14066834062066</v>
      </c>
      <c r="N25" s="564"/>
      <c r="O25" s="554">
        <v>178285.07287662715</v>
      </c>
      <c r="P25" s="554"/>
      <c r="Q25" s="358">
        <v>10236.4</v>
      </c>
      <c r="R25" s="359">
        <v>75.2257010655935</v>
      </c>
      <c r="S25" s="358">
        <v>77004.03663878413</v>
      </c>
      <c r="T25" s="358">
        <v>9164.93</v>
      </c>
      <c r="U25" s="359">
        <v>74.7271402510686</v>
      </c>
      <c r="V25" s="358">
        <v>68486.90095012262</v>
      </c>
      <c r="W25" s="358">
        <v>1071.47</v>
      </c>
      <c r="X25" s="359">
        <v>79.4901928067189</v>
      </c>
      <c r="Y25" s="358">
        <v>8517.13568866151</v>
      </c>
      <c r="Z25" s="222"/>
      <c r="AA25" s="241">
        <v>175</v>
      </c>
    </row>
    <row r="26" spans="1:27" ht="12" customHeight="1">
      <c r="A26" s="244">
        <v>176</v>
      </c>
      <c r="B26" s="241"/>
      <c r="C26" s="258" t="s">
        <v>95</v>
      </c>
      <c r="D26" s="237"/>
      <c r="E26" s="358">
        <v>1286.92</v>
      </c>
      <c r="F26" s="359">
        <v>394.61136542715224</v>
      </c>
      <c r="G26" s="358">
        <v>51577.95308857151</v>
      </c>
      <c r="H26" s="358">
        <v>2739.82</v>
      </c>
      <c r="I26" s="359">
        <v>747.2537551131029</v>
      </c>
      <c r="J26" s="358">
        <v>204734.07833339815</v>
      </c>
      <c r="K26" s="554">
        <v>3462.85</v>
      </c>
      <c r="L26" s="554"/>
      <c r="M26" s="564">
        <v>475.88804200829657</v>
      </c>
      <c r="N26" s="564"/>
      <c r="O26" s="554">
        <v>164792.89062684297</v>
      </c>
      <c r="P26" s="554"/>
      <c r="Q26" s="358">
        <v>5861.02</v>
      </c>
      <c r="R26" s="359">
        <v>72.59738873744705</v>
      </c>
      <c r="S26" s="358">
        <v>42549.47473379519</v>
      </c>
      <c r="T26" s="358">
        <v>5506.54</v>
      </c>
      <c r="U26" s="359">
        <v>72.48549446410378</v>
      </c>
      <c r="V26" s="358">
        <v>39914.427468636604</v>
      </c>
      <c r="W26" s="358">
        <v>354.48</v>
      </c>
      <c r="X26" s="359">
        <v>74.33556943011132</v>
      </c>
      <c r="Y26" s="358">
        <v>2635.047265158586</v>
      </c>
      <c r="Z26" s="222"/>
      <c r="AA26" s="241">
        <v>176</v>
      </c>
    </row>
    <row r="27" spans="1:27" ht="12" customHeight="1">
      <c r="A27" s="244">
        <v>177</v>
      </c>
      <c r="B27" s="241"/>
      <c r="C27" s="258" t="s">
        <v>96</v>
      </c>
      <c r="D27" s="237"/>
      <c r="E27" s="358">
        <v>1235.04</v>
      </c>
      <c r="F27" s="359">
        <v>379.0263312291941</v>
      </c>
      <c r="G27" s="358">
        <v>47543.74286502131</v>
      </c>
      <c r="H27" s="358">
        <v>338.89</v>
      </c>
      <c r="I27" s="359">
        <v>734.9022188503019</v>
      </c>
      <c r="J27" s="358">
        <v>24905.10129461788</v>
      </c>
      <c r="K27" s="554">
        <v>13866.3</v>
      </c>
      <c r="L27" s="554"/>
      <c r="M27" s="564">
        <v>470.86838374930966</v>
      </c>
      <c r="N27" s="564"/>
      <c r="O27" s="554">
        <v>652920.2269583052</v>
      </c>
      <c r="P27" s="554"/>
      <c r="Q27" s="358">
        <v>12946.94</v>
      </c>
      <c r="R27" s="359">
        <v>78.50199153637736</v>
      </c>
      <c r="S27" s="358">
        <v>101636.05743019855</v>
      </c>
      <c r="T27" s="358">
        <v>11663.48</v>
      </c>
      <c r="U27" s="359">
        <v>78.68284265566027</v>
      </c>
      <c r="V27" s="358">
        <v>91771.57616574405</v>
      </c>
      <c r="W27" s="358">
        <v>1283.46</v>
      </c>
      <c r="X27" s="359">
        <v>76.85850174103201</v>
      </c>
      <c r="Y27" s="358">
        <v>9864.481264454496</v>
      </c>
      <c r="Z27" s="222"/>
      <c r="AA27" s="241">
        <v>177</v>
      </c>
    </row>
    <row r="28" spans="1:27" ht="12" customHeight="1">
      <c r="A28" s="244">
        <v>178</v>
      </c>
      <c r="B28" s="241"/>
      <c r="C28" s="258" t="s">
        <v>97</v>
      </c>
      <c r="D28" s="237"/>
      <c r="E28" s="358">
        <v>637.83</v>
      </c>
      <c r="F28" s="359">
        <v>254.86214772862104</v>
      </c>
      <c r="G28" s="358">
        <v>16510.234581508066</v>
      </c>
      <c r="H28" s="358">
        <v>324.31</v>
      </c>
      <c r="I28" s="359">
        <v>709.3915605313273</v>
      </c>
      <c r="J28" s="358">
        <v>23006.277699591476</v>
      </c>
      <c r="K28" s="554">
        <v>4856.56</v>
      </c>
      <c r="L28" s="554"/>
      <c r="M28" s="564">
        <v>445.98701215826986</v>
      </c>
      <c r="N28" s="564"/>
      <c r="O28" s="554">
        <v>216596.26837673673</v>
      </c>
      <c r="P28" s="554"/>
      <c r="Q28" s="358">
        <v>7739.88</v>
      </c>
      <c r="R28" s="359">
        <v>69.85245707086166</v>
      </c>
      <c r="S28" s="358">
        <v>54064.96354336208</v>
      </c>
      <c r="T28" s="358">
        <v>6298.52</v>
      </c>
      <c r="U28" s="359">
        <v>70.25122098210508</v>
      </c>
      <c r="V28" s="358">
        <v>44247.872038020854</v>
      </c>
      <c r="W28" s="358">
        <v>1441.36</v>
      </c>
      <c r="X28" s="359">
        <v>68.10992052881461</v>
      </c>
      <c r="Y28" s="358">
        <v>9817.09150534122</v>
      </c>
      <c r="Z28" s="222"/>
      <c r="AA28" s="241">
        <v>178</v>
      </c>
    </row>
    <row r="29" spans="1:28" s="248" customFormat="1" ht="12" customHeight="1">
      <c r="A29" s="244">
        <v>179</v>
      </c>
      <c r="B29" s="241"/>
      <c r="C29" s="258" t="s">
        <v>98</v>
      </c>
      <c r="D29" s="237"/>
      <c r="E29" s="358">
        <v>637.09</v>
      </c>
      <c r="F29" s="359">
        <v>343.310390419331</v>
      </c>
      <c r="G29" s="358">
        <v>22214.201097917576</v>
      </c>
      <c r="H29" s="358">
        <v>232.7</v>
      </c>
      <c r="I29" s="359">
        <v>674.3798747657191</v>
      </c>
      <c r="J29" s="358">
        <v>15692.819685798284</v>
      </c>
      <c r="K29" s="554">
        <v>2622.73</v>
      </c>
      <c r="L29" s="554"/>
      <c r="M29" s="564">
        <v>466.9479997534604</v>
      </c>
      <c r="N29" s="564"/>
      <c r="O29" s="554">
        <v>122467.85273933932</v>
      </c>
      <c r="P29" s="554"/>
      <c r="Q29" s="358">
        <v>4305.88</v>
      </c>
      <c r="R29" s="359">
        <v>73.47925249332351</v>
      </c>
      <c r="S29" s="358">
        <v>31639.284372595186</v>
      </c>
      <c r="T29" s="358">
        <v>3626.43</v>
      </c>
      <c r="U29" s="359">
        <v>73.33867417992093</v>
      </c>
      <c r="V29" s="358">
        <v>26595.756820629067</v>
      </c>
      <c r="W29" s="358">
        <v>679.45</v>
      </c>
      <c r="X29" s="359">
        <v>74.2295614389009</v>
      </c>
      <c r="Y29" s="358">
        <v>5043.527551966122</v>
      </c>
      <c r="Z29" s="254"/>
      <c r="AA29" s="241">
        <v>179</v>
      </c>
      <c r="AB29" s="360"/>
    </row>
    <row r="30" spans="1:28" s="248" customFormat="1" ht="12" customHeight="1">
      <c r="A30" s="244">
        <v>180</v>
      </c>
      <c r="B30" s="241"/>
      <c r="C30" s="258" t="s">
        <v>99</v>
      </c>
      <c r="D30" s="237"/>
      <c r="E30" s="369" t="s">
        <v>257</v>
      </c>
      <c r="F30" s="359">
        <v>298.7</v>
      </c>
      <c r="G30" s="369" t="s">
        <v>257</v>
      </c>
      <c r="H30" s="359" t="s">
        <v>234</v>
      </c>
      <c r="I30" s="359" t="s">
        <v>234</v>
      </c>
      <c r="J30" s="359" t="s">
        <v>234</v>
      </c>
      <c r="K30" s="554">
        <v>55.29</v>
      </c>
      <c r="L30" s="554"/>
      <c r="M30" s="564">
        <v>404.03529637008444</v>
      </c>
      <c r="N30" s="564"/>
      <c r="O30" s="554">
        <v>2233.9111536301966</v>
      </c>
      <c r="P30" s="554"/>
      <c r="Q30" s="358">
        <v>12670.5</v>
      </c>
      <c r="R30" s="359">
        <v>57.226491773816036</v>
      </c>
      <c r="S30" s="358">
        <v>72508.82640201361</v>
      </c>
      <c r="T30" s="358">
        <v>4686.82</v>
      </c>
      <c r="U30" s="359">
        <v>58.16154147758122</v>
      </c>
      <c r="V30" s="358">
        <v>27259.267582795717</v>
      </c>
      <c r="W30" s="358">
        <v>7983.68</v>
      </c>
      <c r="X30" s="359">
        <v>56.67757076838987</v>
      </c>
      <c r="Y30" s="358">
        <v>45249.558819217884</v>
      </c>
      <c r="Z30" s="254"/>
      <c r="AA30" s="241">
        <v>180</v>
      </c>
      <c r="AB30" s="360"/>
    </row>
    <row r="31" spans="1:28" s="248" customFormat="1" ht="12" customHeight="1">
      <c r="A31" s="244">
        <v>181</v>
      </c>
      <c r="B31" s="241"/>
      <c r="C31" s="258" t="s">
        <v>100</v>
      </c>
      <c r="D31" s="237"/>
      <c r="E31" s="358">
        <v>346.09</v>
      </c>
      <c r="F31" s="359">
        <v>397.24887097644597</v>
      </c>
      <c r="G31" s="358">
        <v>13963.512737435134</v>
      </c>
      <c r="H31" s="358">
        <v>406.09</v>
      </c>
      <c r="I31" s="359">
        <v>698.1843467200198</v>
      </c>
      <c r="J31" s="358">
        <v>28352.568135953283</v>
      </c>
      <c r="K31" s="554">
        <v>4614.79</v>
      </c>
      <c r="L31" s="554"/>
      <c r="M31" s="564">
        <v>426.9960609513606</v>
      </c>
      <c r="N31" s="564"/>
      <c r="O31" s="554">
        <v>197049.71521177294</v>
      </c>
      <c r="P31" s="554"/>
      <c r="Q31" s="358">
        <v>16414.91</v>
      </c>
      <c r="R31" s="359">
        <v>70.54964140903036</v>
      </c>
      <c r="S31" s="358">
        <v>115806.60142615065</v>
      </c>
      <c r="T31" s="358">
        <v>12316.71</v>
      </c>
      <c r="U31" s="359">
        <v>69.81218957225076</v>
      </c>
      <c r="V31" s="358">
        <v>85985.64934264365</v>
      </c>
      <c r="W31" s="358">
        <v>4098.2</v>
      </c>
      <c r="X31" s="359">
        <v>72.76597550999709</v>
      </c>
      <c r="Y31" s="358">
        <v>29820.952083507007</v>
      </c>
      <c r="Z31" s="254"/>
      <c r="AA31" s="241">
        <v>181</v>
      </c>
      <c r="AB31" s="360"/>
    </row>
    <row r="32" spans="1:28" s="248" customFormat="1" ht="12" customHeight="1">
      <c r="A32" s="244">
        <v>182</v>
      </c>
      <c r="B32" s="241"/>
      <c r="C32" s="258" t="s">
        <v>101</v>
      </c>
      <c r="D32" s="237"/>
      <c r="E32" s="369" t="s">
        <v>257</v>
      </c>
      <c r="F32" s="359">
        <v>383</v>
      </c>
      <c r="G32" s="369" t="s">
        <v>257</v>
      </c>
      <c r="H32" s="359" t="s">
        <v>234</v>
      </c>
      <c r="I32" s="359" t="s">
        <v>234</v>
      </c>
      <c r="J32" s="359" t="s">
        <v>234</v>
      </c>
      <c r="K32" s="554">
        <v>651.19</v>
      </c>
      <c r="L32" s="554"/>
      <c r="M32" s="564">
        <v>438.5426671126595</v>
      </c>
      <c r="N32" s="564"/>
      <c r="O32" s="554">
        <v>28557.459939709275</v>
      </c>
      <c r="P32" s="554"/>
      <c r="Q32" s="358">
        <v>24130.8</v>
      </c>
      <c r="R32" s="359">
        <v>51.68314206370724</v>
      </c>
      <c r="S32" s="358">
        <v>124715.55645109068</v>
      </c>
      <c r="T32" s="358">
        <v>4479.42</v>
      </c>
      <c r="U32" s="359">
        <v>56.75718551085576</v>
      </c>
      <c r="V32" s="358">
        <v>25423.92719210375</v>
      </c>
      <c r="W32" s="358">
        <v>19651.38</v>
      </c>
      <c r="X32" s="359">
        <v>50.52654279698776</v>
      </c>
      <c r="Y32" s="358">
        <v>99291.62925898694</v>
      </c>
      <c r="Z32" s="254"/>
      <c r="AA32" s="241">
        <v>182</v>
      </c>
      <c r="AB32" s="360"/>
    </row>
    <row r="33" spans="1:28" s="248" customFormat="1" ht="12" customHeight="1">
      <c r="A33" s="244">
        <v>183</v>
      </c>
      <c r="B33" s="241"/>
      <c r="C33" s="258" t="s">
        <v>102</v>
      </c>
      <c r="D33" s="237"/>
      <c r="E33" s="358">
        <v>38.34</v>
      </c>
      <c r="F33" s="359">
        <v>269.65962441314554</v>
      </c>
      <c r="G33" s="358">
        <v>1050.052460485291</v>
      </c>
      <c r="H33" s="358">
        <v>57.17</v>
      </c>
      <c r="I33" s="359">
        <v>709.4903301056693</v>
      </c>
      <c r="J33" s="358">
        <v>4056.1562172141116</v>
      </c>
      <c r="K33" s="554">
        <v>10947.4</v>
      </c>
      <c r="L33" s="554"/>
      <c r="M33" s="564">
        <v>431.0920278342456</v>
      </c>
      <c r="N33" s="564"/>
      <c r="O33" s="554">
        <v>471933.686551262</v>
      </c>
      <c r="P33" s="554"/>
      <c r="Q33" s="358">
        <v>14933.73</v>
      </c>
      <c r="R33" s="359">
        <v>76.01236835617705</v>
      </c>
      <c r="S33" s="358">
        <v>113514.81856916919</v>
      </c>
      <c r="T33" s="358">
        <v>13185.53</v>
      </c>
      <c r="U33" s="359">
        <v>75.7465768785474</v>
      </c>
      <c r="V33" s="358">
        <v>99875.87618293932</v>
      </c>
      <c r="W33" s="358">
        <v>1748.2</v>
      </c>
      <c r="X33" s="359">
        <v>78.01705975420354</v>
      </c>
      <c r="Y33" s="358">
        <v>13638.942386229863</v>
      </c>
      <c r="Z33" s="351"/>
      <c r="AA33" s="241">
        <v>183</v>
      </c>
      <c r="AB33" s="360"/>
    </row>
    <row r="34" spans="1:28" s="248" customFormat="1" ht="12" customHeight="1">
      <c r="A34" s="244">
        <v>184</v>
      </c>
      <c r="B34" s="241"/>
      <c r="C34" s="258" t="s">
        <v>87</v>
      </c>
      <c r="D34" s="237"/>
      <c r="E34" s="358">
        <v>1081.45</v>
      </c>
      <c r="F34" s="359">
        <v>367.69159253087946</v>
      </c>
      <c r="G34" s="358">
        <v>40386.21078668434</v>
      </c>
      <c r="H34" s="369" t="s">
        <v>257</v>
      </c>
      <c r="I34" s="359">
        <v>591.5034919017289</v>
      </c>
      <c r="J34" s="369" t="s">
        <v>257</v>
      </c>
      <c r="K34" s="554">
        <v>1381.15</v>
      </c>
      <c r="L34" s="554"/>
      <c r="M34" s="564">
        <v>427.25570935199045</v>
      </c>
      <c r="N34" s="564"/>
      <c r="O34" s="554">
        <v>59010.422297150166</v>
      </c>
      <c r="P34" s="554"/>
      <c r="Q34" s="358">
        <v>3166.39</v>
      </c>
      <c r="R34" s="359">
        <v>73.85462864856837</v>
      </c>
      <c r="S34" s="358">
        <v>23385.25576065404</v>
      </c>
      <c r="T34" s="358">
        <v>1973.13</v>
      </c>
      <c r="U34" s="359">
        <v>73.2071474211359</v>
      </c>
      <c r="V34" s="358">
        <v>14444.721879106588</v>
      </c>
      <c r="W34" s="358">
        <v>1193.26</v>
      </c>
      <c r="X34" s="359">
        <v>74.92527933180907</v>
      </c>
      <c r="Y34" s="358">
        <v>8940.53388154745</v>
      </c>
      <c r="Z34" s="351"/>
      <c r="AA34" s="241">
        <v>184</v>
      </c>
      <c r="AB34" s="360"/>
    </row>
    <row r="35" spans="1:28" s="248" customFormat="1" ht="12" customHeight="1">
      <c r="A35" s="244">
        <v>185</v>
      </c>
      <c r="B35" s="241"/>
      <c r="C35" s="258" t="s">
        <v>103</v>
      </c>
      <c r="D35" s="237"/>
      <c r="E35" s="358">
        <v>7804.4</v>
      </c>
      <c r="F35" s="359">
        <v>333.87016919476577</v>
      </c>
      <c r="G35" s="358">
        <v>264642.8107733868</v>
      </c>
      <c r="H35" s="358">
        <v>741.82</v>
      </c>
      <c r="I35" s="359">
        <v>757.3991933848295</v>
      </c>
      <c r="J35" s="358">
        <v>56185.38696367342</v>
      </c>
      <c r="K35" s="554">
        <v>4316.45</v>
      </c>
      <c r="L35" s="554"/>
      <c r="M35" s="564">
        <v>474.06960959052213</v>
      </c>
      <c r="N35" s="564"/>
      <c r="O35" s="554">
        <v>204629.77663170092</v>
      </c>
      <c r="P35" s="554"/>
      <c r="Q35" s="358">
        <v>8287.24</v>
      </c>
      <c r="R35" s="359">
        <v>67.03167006021874</v>
      </c>
      <c r="S35" s="358">
        <v>55550.75373898472</v>
      </c>
      <c r="T35" s="358">
        <v>7344.75</v>
      </c>
      <c r="U35" s="359">
        <v>66.49051385238917</v>
      </c>
      <c r="V35" s="358">
        <v>48835.62016173354</v>
      </c>
      <c r="W35" s="358">
        <v>942.49</v>
      </c>
      <c r="X35" s="359">
        <v>71.24885757144574</v>
      </c>
      <c r="Y35" s="358">
        <v>6715.13357725119</v>
      </c>
      <c r="Z35" s="351"/>
      <c r="AA35" s="241">
        <v>185</v>
      </c>
      <c r="AB35" s="360"/>
    </row>
    <row r="36" spans="1:28" s="248" customFormat="1" ht="12" customHeight="1">
      <c r="A36" s="244">
        <v>186</v>
      </c>
      <c r="B36" s="241"/>
      <c r="C36" s="258" t="s">
        <v>104</v>
      </c>
      <c r="D36" s="237"/>
      <c r="E36" s="358">
        <v>804.31</v>
      </c>
      <c r="F36" s="359">
        <v>382.3519706532928</v>
      </c>
      <c r="G36" s="358">
        <v>31234.15522567794</v>
      </c>
      <c r="H36" s="358">
        <v>741.02</v>
      </c>
      <c r="I36" s="359">
        <v>690.8825627470721</v>
      </c>
      <c r="J36" s="358">
        <v>51195.77966468354</v>
      </c>
      <c r="K36" s="554">
        <v>3079.7</v>
      </c>
      <c r="L36" s="554"/>
      <c r="M36" s="564">
        <v>445.5272347006813</v>
      </c>
      <c r="N36" s="564"/>
      <c r="O36" s="554">
        <v>137209.0224707688</v>
      </c>
      <c r="P36" s="554"/>
      <c r="Q36" s="358">
        <v>6334.69</v>
      </c>
      <c r="R36" s="359">
        <v>79.50240972892803</v>
      </c>
      <c r="S36" s="358">
        <v>50362.311988574314</v>
      </c>
      <c r="T36" s="358">
        <v>5302.26</v>
      </c>
      <c r="U36" s="359">
        <v>79.68668950907636</v>
      </c>
      <c r="V36" s="358">
        <v>42251.95463163952</v>
      </c>
      <c r="W36" s="358">
        <v>1032.43</v>
      </c>
      <c r="X36" s="359">
        <v>78.5560024111542</v>
      </c>
      <c r="Y36" s="358">
        <v>8110.357356934794</v>
      </c>
      <c r="Z36" s="351"/>
      <c r="AA36" s="241">
        <v>186</v>
      </c>
      <c r="AB36" s="360"/>
    </row>
    <row r="37" spans="1:28" s="248" customFormat="1" ht="12" customHeight="1">
      <c r="A37" s="244">
        <v>187</v>
      </c>
      <c r="B37" s="241"/>
      <c r="C37" s="258" t="s">
        <v>88</v>
      </c>
      <c r="D37" s="237"/>
      <c r="E37" s="358">
        <v>39.29</v>
      </c>
      <c r="F37" s="359">
        <v>319.58278248927724</v>
      </c>
      <c r="G37" s="358">
        <v>1275.288271351576</v>
      </c>
      <c r="H37" s="369" t="s">
        <v>257</v>
      </c>
      <c r="I37" s="359">
        <v>555.3601639486504</v>
      </c>
      <c r="J37" s="369" t="s">
        <v>257</v>
      </c>
      <c r="K37" s="554">
        <v>8810.94</v>
      </c>
      <c r="L37" s="554"/>
      <c r="M37" s="564">
        <v>484.1552379512584</v>
      </c>
      <c r="N37" s="564"/>
      <c r="O37" s="554">
        <v>426586.2752274261</v>
      </c>
      <c r="P37" s="554"/>
      <c r="Q37" s="358">
        <v>47410.2</v>
      </c>
      <c r="R37" s="359">
        <v>72.92310270751173</v>
      </c>
      <c r="S37" s="358">
        <v>345729.8883983673</v>
      </c>
      <c r="T37" s="358">
        <v>33646.92</v>
      </c>
      <c r="U37" s="359">
        <v>71.99273371461</v>
      </c>
      <c r="V37" s="358">
        <v>242233.37518767855</v>
      </c>
      <c r="W37" s="358">
        <v>13763.28</v>
      </c>
      <c r="X37" s="359">
        <v>75.19756425117322</v>
      </c>
      <c r="Y37" s="358">
        <v>103496.51321068873</v>
      </c>
      <c r="Z37" s="351"/>
      <c r="AA37" s="241">
        <v>187</v>
      </c>
      <c r="AB37" s="360"/>
    </row>
    <row r="38" spans="1:28" s="248" customFormat="1" ht="12" customHeight="1">
      <c r="A38" s="244">
        <v>188</v>
      </c>
      <c r="B38" s="241"/>
      <c r="C38" s="258" t="s">
        <v>105</v>
      </c>
      <c r="D38" s="237"/>
      <c r="E38" s="358">
        <v>117.74</v>
      </c>
      <c r="F38" s="359">
        <v>309.88737905187315</v>
      </c>
      <c r="G38" s="358">
        <v>3705.705340651163</v>
      </c>
      <c r="H38" s="358">
        <v>42.06</v>
      </c>
      <c r="I38" s="359">
        <v>560.8069252699121</v>
      </c>
      <c r="J38" s="358">
        <v>2358.7539276852503</v>
      </c>
      <c r="K38" s="554">
        <v>841.18</v>
      </c>
      <c r="L38" s="554"/>
      <c r="M38" s="564">
        <v>393.8545650880319</v>
      </c>
      <c r="N38" s="564"/>
      <c r="O38" s="554">
        <v>33130.25830607507</v>
      </c>
      <c r="P38" s="554"/>
      <c r="Q38" s="358">
        <v>6640.7</v>
      </c>
      <c r="R38" s="359">
        <v>61.34766597903619</v>
      </c>
      <c r="S38" s="358">
        <v>40739.14454669856</v>
      </c>
      <c r="T38" s="358">
        <v>4185.7</v>
      </c>
      <c r="U38" s="359">
        <v>58.96098105117024</v>
      </c>
      <c r="V38" s="358">
        <v>24679.297838588325</v>
      </c>
      <c r="W38" s="358">
        <v>2455</v>
      </c>
      <c r="X38" s="359">
        <v>65.41689086806612</v>
      </c>
      <c r="Y38" s="358">
        <v>16059.846708110234</v>
      </c>
      <c r="Z38" s="351"/>
      <c r="AA38" s="241">
        <v>188</v>
      </c>
      <c r="AB38" s="360"/>
    </row>
    <row r="39" spans="1:27" ht="12" customHeight="1">
      <c r="A39" s="244">
        <v>189</v>
      </c>
      <c r="B39" s="241"/>
      <c r="C39" s="258" t="s">
        <v>106</v>
      </c>
      <c r="D39" s="237"/>
      <c r="E39" s="358">
        <v>27.08</v>
      </c>
      <c r="F39" s="359">
        <v>269.8638847858198</v>
      </c>
      <c r="G39" s="358">
        <v>742.2263887524994</v>
      </c>
      <c r="H39" s="369" t="s">
        <v>257</v>
      </c>
      <c r="I39" s="359">
        <v>502.7779681164696</v>
      </c>
      <c r="J39" s="369" t="s">
        <v>257</v>
      </c>
      <c r="K39" s="554">
        <v>10715.85</v>
      </c>
      <c r="L39" s="554"/>
      <c r="M39" s="564">
        <v>424.03766096699877</v>
      </c>
      <c r="N39" s="564"/>
      <c r="O39" s="554">
        <v>454392.39692732145</v>
      </c>
      <c r="P39" s="554"/>
      <c r="Q39" s="358">
        <v>33943.2</v>
      </c>
      <c r="R39" s="359">
        <v>71.54312808695904</v>
      </c>
      <c r="S39" s="358">
        <v>242840.2705281268</v>
      </c>
      <c r="T39" s="358">
        <v>22104.25</v>
      </c>
      <c r="U39" s="359">
        <v>73.60333993465488</v>
      </c>
      <c r="V39" s="358">
        <v>162694.66267505952</v>
      </c>
      <c r="W39" s="358">
        <v>11838.95</v>
      </c>
      <c r="X39" s="359">
        <v>67.69655066797925</v>
      </c>
      <c r="Y39" s="358">
        <v>80145.6078530673</v>
      </c>
      <c r="AA39" s="241">
        <v>189</v>
      </c>
    </row>
    <row r="40" spans="1:27" ht="12" customHeight="1">
      <c r="A40" s="244">
        <v>190</v>
      </c>
      <c r="B40" s="241"/>
      <c r="C40" s="258" t="s">
        <v>107</v>
      </c>
      <c r="D40" s="237"/>
      <c r="E40" s="358">
        <v>11.46</v>
      </c>
      <c r="F40" s="359">
        <v>270.7815862760388</v>
      </c>
      <c r="G40" s="358">
        <v>315.1713331670282</v>
      </c>
      <c r="H40" s="359" t="s">
        <v>234</v>
      </c>
      <c r="I40" s="359" t="s">
        <v>234</v>
      </c>
      <c r="J40" s="359" t="s">
        <v>234</v>
      </c>
      <c r="K40" s="554">
        <v>1832.44</v>
      </c>
      <c r="L40" s="554"/>
      <c r="M40" s="564">
        <v>472.8438743060931</v>
      </c>
      <c r="N40" s="564"/>
      <c r="O40" s="554">
        <v>86645.80290334573</v>
      </c>
      <c r="P40" s="554"/>
      <c r="Q40" s="358">
        <v>41091.68</v>
      </c>
      <c r="R40" s="359">
        <v>77.94013082107152</v>
      </c>
      <c r="S40" s="358">
        <v>320269.0914857608</v>
      </c>
      <c r="T40" s="358">
        <v>17192.68</v>
      </c>
      <c r="U40" s="359">
        <v>75.74597734795698</v>
      </c>
      <c r="V40" s="358">
        <v>130227.63498306731</v>
      </c>
      <c r="W40" s="358">
        <v>23899</v>
      </c>
      <c r="X40" s="359">
        <v>79.51858090409371</v>
      </c>
      <c r="Y40" s="358">
        <v>190041.45650269353</v>
      </c>
      <c r="AA40" s="241">
        <v>190</v>
      </c>
    </row>
    <row r="41" spans="1:27" ht="10.5" customHeight="1">
      <c r="A41" s="237"/>
      <c r="B41" s="195"/>
      <c r="C41" s="145"/>
      <c r="D41" s="237"/>
      <c r="E41" s="187"/>
      <c r="F41" s="361"/>
      <c r="G41" s="361"/>
      <c r="H41" s="187"/>
      <c r="I41" s="361"/>
      <c r="J41" s="361"/>
      <c r="K41" s="366"/>
      <c r="L41" s="367"/>
      <c r="M41" s="367"/>
      <c r="N41" s="367"/>
      <c r="O41" s="367"/>
      <c r="P41" s="368"/>
      <c r="Q41" s="187"/>
      <c r="R41" s="361"/>
      <c r="S41" s="361"/>
      <c r="T41" s="187"/>
      <c r="U41" s="361"/>
      <c r="V41" s="361"/>
      <c r="W41" s="362"/>
      <c r="X41" s="361"/>
      <c r="Y41" s="191"/>
      <c r="AA41" s="195"/>
    </row>
    <row r="42" spans="1:27" ht="12" customHeight="1">
      <c r="A42" s="343">
        <v>1</v>
      </c>
      <c r="B42" s="259"/>
      <c r="C42" s="230" t="s">
        <v>56</v>
      </c>
      <c r="D42" s="302"/>
      <c r="E42" s="363">
        <v>16671.03</v>
      </c>
      <c r="F42" s="364">
        <v>354.4766867319382</v>
      </c>
      <c r="G42" s="363">
        <v>590949.1478808746</v>
      </c>
      <c r="H42" s="363">
        <v>6914.64</v>
      </c>
      <c r="I42" s="364">
        <v>714.2981507887091</v>
      </c>
      <c r="J42" s="363">
        <v>493911.4565369641</v>
      </c>
      <c r="K42" s="555">
        <v>92276.72</v>
      </c>
      <c r="L42" s="555"/>
      <c r="M42" s="565">
        <v>446.2918826714441</v>
      </c>
      <c r="N42" s="565"/>
      <c r="O42" s="555">
        <v>4118235.1095545706</v>
      </c>
      <c r="P42" s="555"/>
      <c r="Q42" s="363">
        <v>312564.87</v>
      </c>
      <c r="R42" s="364">
        <v>70.59432159730358</v>
      </c>
      <c r="S42" s="363">
        <v>2206530.495279939</v>
      </c>
      <c r="T42" s="363">
        <v>189575.45</v>
      </c>
      <c r="U42" s="364">
        <v>72.10469926957416</v>
      </c>
      <c r="V42" s="363">
        <v>1366928.0811144193</v>
      </c>
      <c r="W42" s="363">
        <v>122989.42</v>
      </c>
      <c r="X42" s="364">
        <v>68.2662308811213</v>
      </c>
      <c r="Y42" s="363">
        <v>839602.4141655196</v>
      </c>
      <c r="AA42" s="259">
        <v>1</v>
      </c>
    </row>
    <row r="43" ht="12" customHeight="1"/>
    <row r="44" spans="2:25" ht="12.75" customHeight="1">
      <c r="B44" s="344"/>
      <c r="C44" s="305"/>
      <c r="D44" s="305"/>
      <c r="E44" s="344" t="s">
        <v>108</v>
      </c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551" t="s">
        <v>108</v>
      </c>
      <c r="R44" s="551"/>
      <c r="S44" s="551"/>
      <c r="T44" s="551"/>
      <c r="U44" s="551"/>
      <c r="V44" s="551"/>
      <c r="W44" s="551"/>
      <c r="X44" s="551"/>
      <c r="Y44" s="551"/>
    </row>
    <row r="45" spans="1:27" ht="12" customHeight="1">
      <c r="A45" s="345"/>
      <c r="B45" s="345"/>
      <c r="C45" s="305"/>
      <c r="D45" s="30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AA45" s="345"/>
    </row>
    <row r="46" spans="1:27" ht="12" customHeight="1">
      <c r="A46" s="346"/>
      <c r="B46" s="328"/>
      <c r="C46" s="231" t="s">
        <v>85</v>
      </c>
      <c r="D46" s="302"/>
      <c r="E46" s="145"/>
      <c r="F46" s="145"/>
      <c r="G46" s="189"/>
      <c r="H46" s="145"/>
      <c r="I46" s="145"/>
      <c r="J46" s="189"/>
      <c r="K46" s="145"/>
      <c r="L46" s="145"/>
      <c r="M46" s="145"/>
      <c r="N46" s="145"/>
      <c r="O46" s="145"/>
      <c r="P46" s="145"/>
      <c r="AA46" s="328"/>
    </row>
    <row r="47" spans="1:27" ht="12" customHeight="1">
      <c r="A47" s="244">
        <v>261</v>
      </c>
      <c r="B47" s="241"/>
      <c r="C47" s="258" t="s">
        <v>109</v>
      </c>
      <c r="D47" s="314"/>
      <c r="E47" s="358">
        <v>15.11</v>
      </c>
      <c r="F47" s="284">
        <v>386.1248180013236</v>
      </c>
      <c r="G47" s="293">
        <v>592.5638372745752</v>
      </c>
      <c r="H47" s="358">
        <v>37.88</v>
      </c>
      <c r="I47" s="284">
        <v>638.9470011480134</v>
      </c>
      <c r="J47" s="293">
        <v>2420.3312403486752</v>
      </c>
      <c r="K47" s="554">
        <v>172.98</v>
      </c>
      <c r="L47" s="554"/>
      <c r="M47" s="564">
        <v>474.90117098045</v>
      </c>
      <c r="N47" s="564"/>
      <c r="O47" s="554">
        <v>8214.840455619824</v>
      </c>
      <c r="P47" s="554"/>
      <c r="Q47" s="358" t="s">
        <v>257</v>
      </c>
      <c r="R47" s="284">
        <v>73.43190177934466</v>
      </c>
      <c r="S47" s="293" t="s">
        <v>257</v>
      </c>
      <c r="T47" s="358">
        <v>280.39</v>
      </c>
      <c r="U47" s="284">
        <v>73.45921685802156</v>
      </c>
      <c r="V47" s="293">
        <v>2059.7229814820666</v>
      </c>
      <c r="W47" s="358" t="s">
        <v>257</v>
      </c>
      <c r="X47" s="284">
        <v>72.96346906312357</v>
      </c>
      <c r="Y47" s="293" t="s">
        <v>257</v>
      </c>
      <c r="AA47" s="241">
        <v>261</v>
      </c>
    </row>
    <row r="48" spans="1:27" ht="12" customHeight="1">
      <c r="A48" s="244">
        <v>262</v>
      </c>
      <c r="B48" s="241"/>
      <c r="C48" s="258" t="s">
        <v>110</v>
      </c>
      <c r="D48" s="237"/>
      <c r="E48" s="358" t="s">
        <v>257</v>
      </c>
      <c r="F48" s="284">
        <v>336.88846153846157</v>
      </c>
      <c r="G48" s="293" t="s">
        <v>257</v>
      </c>
      <c r="H48" s="359" t="s">
        <v>234</v>
      </c>
      <c r="I48" s="359" t="s">
        <v>234</v>
      </c>
      <c r="J48" s="359" t="s">
        <v>234</v>
      </c>
      <c r="K48" s="554">
        <v>126.53</v>
      </c>
      <c r="L48" s="554"/>
      <c r="M48" s="564">
        <v>479.2928589844726</v>
      </c>
      <c r="N48" s="564"/>
      <c r="O48" s="554">
        <v>6064.492544730532</v>
      </c>
      <c r="P48" s="554"/>
      <c r="Q48" s="358">
        <v>606.75</v>
      </c>
      <c r="R48" s="284">
        <v>78.90958992065121</v>
      </c>
      <c r="S48" s="293">
        <v>4787.839368435512</v>
      </c>
      <c r="T48" s="358">
        <v>482.67</v>
      </c>
      <c r="U48" s="284">
        <v>79.53162054777766</v>
      </c>
      <c r="V48" s="293">
        <v>3838.752728979585</v>
      </c>
      <c r="W48" s="358">
        <v>124.08</v>
      </c>
      <c r="X48" s="284">
        <v>76.4898967968994</v>
      </c>
      <c r="Y48" s="293">
        <v>949.0866394559278</v>
      </c>
      <c r="AA48" s="241">
        <v>262</v>
      </c>
    </row>
    <row r="49" spans="1:27" ht="12" customHeight="1">
      <c r="A49" s="244">
        <v>263</v>
      </c>
      <c r="B49" s="241"/>
      <c r="C49" s="258" t="s">
        <v>111</v>
      </c>
      <c r="D49" s="237"/>
      <c r="E49" s="358">
        <v>625.73</v>
      </c>
      <c r="F49" s="284">
        <v>399.99906661243693</v>
      </c>
      <c r="G49" s="293">
        <v>25420.782701788434</v>
      </c>
      <c r="H49" s="358">
        <v>576.11</v>
      </c>
      <c r="I49" s="284">
        <v>775.1160341795572</v>
      </c>
      <c r="J49" s="293">
        <v>44655.20984511847</v>
      </c>
      <c r="K49" s="554">
        <v>139.43</v>
      </c>
      <c r="L49" s="554"/>
      <c r="M49" s="564">
        <v>469.8108053394237</v>
      </c>
      <c r="N49" s="564"/>
      <c r="O49" s="554">
        <v>6550.572058847585</v>
      </c>
      <c r="P49" s="554"/>
      <c r="Q49" s="358" t="s">
        <v>257</v>
      </c>
      <c r="R49" s="284">
        <v>71.25693645681949</v>
      </c>
      <c r="S49" s="293" t="s">
        <v>257</v>
      </c>
      <c r="T49" s="358">
        <v>155.44</v>
      </c>
      <c r="U49" s="284">
        <v>71.68809911517604</v>
      </c>
      <c r="V49" s="293">
        <v>1114.3198126462962</v>
      </c>
      <c r="W49" s="358" t="s">
        <v>257</v>
      </c>
      <c r="X49" s="284">
        <v>68.59741567844874</v>
      </c>
      <c r="Y49" s="293" t="s">
        <v>257</v>
      </c>
      <c r="AA49" s="241">
        <v>263</v>
      </c>
    </row>
    <row r="50" spans="1:27" ht="10.5" customHeight="1">
      <c r="A50" s="244"/>
      <c r="B50" s="241"/>
      <c r="C50" s="145"/>
      <c r="D50" s="237"/>
      <c r="E50" s="358"/>
      <c r="F50" s="284"/>
      <c r="G50" s="293"/>
      <c r="H50" s="358"/>
      <c r="I50" s="284"/>
      <c r="J50" s="293"/>
      <c r="K50" s="358"/>
      <c r="L50" s="284"/>
      <c r="M50" s="284"/>
      <c r="N50" s="284"/>
      <c r="O50" s="554"/>
      <c r="P50" s="554"/>
      <c r="Q50" s="358"/>
      <c r="R50" s="284"/>
      <c r="S50" s="293"/>
      <c r="T50" s="358"/>
      <c r="U50" s="284"/>
      <c r="V50" s="293"/>
      <c r="W50" s="358"/>
      <c r="X50" s="284"/>
      <c r="Y50" s="293"/>
      <c r="AA50" s="241"/>
    </row>
    <row r="51" spans="1:27" ht="12" customHeight="1">
      <c r="A51" s="244"/>
      <c r="B51" s="241"/>
      <c r="C51" s="231" t="s">
        <v>89</v>
      </c>
      <c r="D51" s="302"/>
      <c r="E51" s="358"/>
      <c r="F51" s="284"/>
      <c r="G51" s="293"/>
      <c r="H51" s="358"/>
      <c r="I51" s="284"/>
      <c r="J51" s="293"/>
      <c r="K51" s="358"/>
      <c r="L51" s="284"/>
      <c r="M51" s="284"/>
      <c r="N51" s="284"/>
      <c r="O51" s="554"/>
      <c r="P51" s="554"/>
      <c r="Q51" s="358"/>
      <c r="R51" s="284"/>
      <c r="S51" s="293"/>
      <c r="T51" s="358"/>
      <c r="U51" s="284"/>
      <c r="V51" s="293"/>
      <c r="W51" s="358"/>
      <c r="X51" s="284"/>
      <c r="Y51" s="293"/>
      <c r="AA51" s="241"/>
    </row>
    <row r="52" spans="1:27" ht="12" customHeight="1">
      <c r="A52" s="244">
        <v>271</v>
      </c>
      <c r="B52" s="241"/>
      <c r="C52" s="258" t="s">
        <v>112</v>
      </c>
      <c r="D52" s="237"/>
      <c r="E52" s="358">
        <v>1824.75</v>
      </c>
      <c r="F52" s="284">
        <v>418.44479580116155</v>
      </c>
      <c r="G52" s="293">
        <v>77550.4828701003</v>
      </c>
      <c r="H52" s="358">
        <v>4602.78</v>
      </c>
      <c r="I52" s="284">
        <v>797.6016759232347</v>
      </c>
      <c r="J52" s="293">
        <v>367118.50419059454</v>
      </c>
      <c r="K52" s="554">
        <v>3402.72</v>
      </c>
      <c r="L52" s="554"/>
      <c r="M52" s="564">
        <v>469.26944091965305</v>
      </c>
      <c r="N52" s="564"/>
      <c r="O52" s="554">
        <v>159679.25120061217</v>
      </c>
      <c r="P52" s="554"/>
      <c r="Q52" s="358">
        <v>9820.73</v>
      </c>
      <c r="R52" s="284">
        <v>65.36085306278119</v>
      </c>
      <c r="S52" s="293">
        <v>64189.129049924704</v>
      </c>
      <c r="T52" s="358">
        <v>8742.36</v>
      </c>
      <c r="U52" s="284">
        <v>65.86290760860277</v>
      </c>
      <c r="V52" s="293">
        <v>57579.72489611446</v>
      </c>
      <c r="W52" s="358">
        <v>1078.37</v>
      </c>
      <c r="X52" s="284">
        <v>61.29069015097085</v>
      </c>
      <c r="Y52" s="293">
        <v>6609.404153810244</v>
      </c>
      <c r="AA52" s="241">
        <v>271</v>
      </c>
    </row>
    <row r="53" spans="1:27" ht="12" customHeight="1">
      <c r="A53" s="244">
        <v>272</v>
      </c>
      <c r="B53" s="241"/>
      <c r="C53" s="258" t="s">
        <v>113</v>
      </c>
      <c r="D53" s="237"/>
      <c r="E53" s="358" t="s">
        <v>257</v>
      </c>
      <c r="F53" s="284">
        <v>217.64940779850156</v>
      </c>
      <c r="G53" s="293" t="s">
        <v>257</v>
      </c>
      <c r="H53" s="359" t="s">
        <v>234</v>
      </c>
      <c r="I53" s="359" t="s">
        <v>234</v>
      </c>
      <c r="J53" s="359" t="s">
        <v>234</v>
      </c>
      <c r="K53" s="554">
        <v>1917.51</v>
      </c>
      <c r="L53" s="554"/>
      <c r="M53" s="564">
        <v>454.4382756908525</v>
      </c>
      <c r="N53" s="564"/>
      <c r="O53" s="554">
        <v>87138.99380199666</v>
      </c>
      <c r="P53" s="554"/>
      <c r="Q53" s="358">
        <v>21310.5</v>
      </c>
      <c r="R53" s="284">
        <v>87.17749364830323</v>
      </c>
      <c r="S53" s="293">
        <v>185779.59783921659</v>
      </c>
      <c r="T53" s="358">
        <v>17899.38</v>
      </c>
      <c r="U53" s="284">
        <v>86.12149723716668</v>
      </c>
      <c r="V53" s="293">
        <v>154152.14052169965</v>
      </c>
      <c r="W53" s="358">
        <v>3411.12</v>
      </c>
      <c r="X53" s="284">
        <v>92.71868863457436</v>
      </c>
      <c r="Y53" s="293">
        <v>31627.457317516928</v>
      </c>
      <c r="AA53" s="241">
        <v>272</v>
      </c>
    </row>
    <row r="54" spans="1:27" ht="12" customHeight="1">
      <c r="A54" s="244">
        <v>273</v>
      </c>
      <c r="B54" s="241"/>
      <c r="C54" s="258" t="s">
        <v>114</v>
      </c>
      <c r="D54" s="237"/>
      <c r="E54" s="358">
        <v>814.51</v>
      </c>
      <c r="F54" s="284">
        <v>381.47361679304197</v>
      </c>
      <c r="G54" s="293">
        <v>31557.594448651827</v>
      </c>
      <c r="H54" s="358">
        <v>1050.04</v>
      </c>
      <c r="I54" s="284">
        <v>758.7393842249189</v>
      </c>
      <c r="J54" s="293">
        <v>79670.67030115338</v>
      </c>
      <c r="K54" s="554">
        <v>4219.79</v>
      </c>
      <c r="L54" s="554"/>
      <c r="M54" s="564">
        <v>495.7345393176618</v>
      </c>
      <c r="N54" s="564"/>
      <c r="O54" s="554">
        <v>209189.5651667276</v>
      </c>
      <c r="P54" s="554"/>
      <c r="Q54" s="358">
        <v>4992.55</v>
      </c>
      <c r="R54" s="284">
        <v>71.18495756054942</v>
      </c>
      <c r="S54" s="293">
        <v>35539.445986892104</v>
      </c>
      <c r="T54" s="358">
        <v>4385.17</v>
      </c>
      <c r="U54" s="284">
        <v>71.64801208243045</v>
      </c>
      <c r="V54" s="293">
        <v>31418.871314351156</v>
      </c>
      <c r="W54" s="358">
        <v>607.38</v>
      </c>
      <c r="X54" s="284">
        <v>67.84179051896581</v>
      </c>
      <c r="Y54" s="293">
        <v>4120.574672540945</v>
      </c>
      <c r="AA54" s="241">
        <v>273</v>
      </c>
    </row>
    <row r="55" spans="1:27" ht="12" customHeight="1">
      <c r="A55" s="244">
        <v>274</v>
      </c>
      <c r="B55" s="241"/>
      <c r="C55" s="258" t="s">
        <v>109</v>
      </c>
      <c r="D55" s="237"/>
      <c r="E55" s="358">
        <v>352.1</v>
      </c>
      <c r="F55" s="284">
        <v>394.96928158927943</v>
      </c>
      <c r="G55" s="293">
        <v>14124.474802139375</v>
      </c>
      <c r="H55" s="358">
        <v>1186.27</v>
      </c>
      <c r="I55" s="284">
        <v>722.2341772962998</v>
      </c>
      <c r="J55" s="293">
        <v>85676.47375012815</v>
      </c>
      <c r="K55" s="554">
        <v>10997.81</v>
      </c>
      <c r="L55" s="554"/>
      <c r="M55" s="564">
        <v>461.9136768763467</v>
      </c>
      <c r="N55" s="564"/>
      <c r="O55" s="554">
        <v>508003.88546874543</v>
      </c>
      <c r="P55" s="554"/>
      <c r="Q55" s="358">
        <v>9286.35</v>
      </c>
      <c r="R55" s="284">
        <v>73.37541160749608</v>
      </c>
      <c r="S55" s="293">
        <v>68138.97535812712</v>
      </c>
      <c r="T55" s="358">
        <v>8163.72</v>
      </c>
      <c r="U55" s="284">
        <v>73.43005959688891</v>
      </c>
      <c r="V55" s="293">
        <v>59946.24461323139</v>
      </c>
      <c r="W55" s="358">
        <v>1122.63</v>
      </c>
      <c r="X55" s="284">
        <v>72.97801363669002</v>
      </c>
      <c r="Y55" s="293">
        <v>8192.730744895733</v>
      </c>
      <c r="AA55" s="241">
        <v>274</v>
      </c>
    </row>
    <row r="56" spans="1:27" ht="12" customHeight="1">
      <c r="A56" s="244">
        <v>275</v>
      </c>
      <c r="B56" s="241"/>
      <c r="C56" s="258" t="s">
        <v>110</v>
      </c>
      <c r="D56" s="237"/>
      <c r="E56" s="358">
        <v>48.91</v>
      </c>
      <c r="F56" s="284">
        <v>336.5798499853878</v>
      </c>
      <c r="G56" s="293">
        <v>1671.97099231077</v>
      </c>
      <c r="H56" s="358">
        <v>747.15</v>
      </c>
      <c r="I56" s="284">
        <v>753.5077789216621</v>
      </c>
      <c r="J56" s="293">
        <v>56298.333702131975</v>
      </c>
      <c r="K56" s="554">
        <v>8654.5</v>
      </c>
      <c r="L56" s="554"/>
      <c r="M56" s="564">
        <v>498.3275912913029</v>
      </c>
      <c r="N56" s="564"/>
      <c r="O56" s="554">
        <v>431277.6138830581</v>
      </c>
      <c r="P56" s="554"/>
      <c r="Q56" s="358">
        <v>23416.53</v>
      </c>
      <c r="R56" s="284">
        <v>79.1608897690065</v>
      </c>
      <c r="S56" s="293">
        <v>185367.33501026337</v>
      </c>
      <c r="T56" s="358">
        <v>20723.41</v>
      </c>
      <c r="U56" s="284">
        <v>79.51311586591059</v>
      </c>
      <c r="V56" s="293">
        <v>164778.29004667702</v>
      </c>
      <c r="W56" s="358">
        <v>2693.12</v>
      </c>
      <c r="X56" s="284">
        <v>76.45052936217608</v>
      </c>
      <c r="Y56" s="293">
        <v>20589.044963586366</v>
      </c>
      <c r="AA56" s="241">
        <v>275</v>
      </c>
    </row>
    <row r="57" spans="1:27" ht="12" customHeight="1">
      <c r="A57" s="244">
        <v>276</v>
      </c>
      <c r="B57" s="241"/>
      <c r="C57" s="258" t="s">
        <v>115</v>
      </c>
      <c r="D57" s="237"/>
      <c r="E57" s="358" t="s">
        <v>257</v>
      </c>
      <c r="F57" s="284">
        <v>205.9</v>
      </c>
      <c r="G57" s="293" t="s">
        <v>257</v>
      </c>
      <c r="H57" s="359" t="s">
        <v>234</v>
      </c>
      <c r="I57" s="359" t="s">
        <v>234</v>
      </c>
      <c r="J57" s="359" t="s">
        <v>234</v>
      </c>
      <c r="K57" s="554">
        <v>1537.98</v>
      </c>
      <c r="L57" s="554"/>
      <c r="M57" s="564">
        <v>436.7503625278984</v>
      </c>
      <c r="N57" s="564"/>
      <c r="O57" s="554">
        <v>67171.33225606571</v>
      </c>
      <c r="P57" s="554"/>
      <c r="Q57" s="358">
        <v>18405.41</v>
      </c>
      <c r="R57" s="284">
        <v>75.61416285296448</v>
      </c>
      <c r="S57" s="293">
        <v>139170.96691155812</v>
      </c>
      <c r="T57" s="358">
        <v>14742.01</v>
      </c>
      <c r="U57" s="284">
        <v>73.8250116589842</v>
      </c>
      <c r="V57" s="293">
        <v>108832.90601268616</v>
      </c>
      <c r="W57" s="358">
        <v>3663.4</v>
      </c>
      <c r="X57" s="284">
        <v>82.81394578498653</v>
      </c>
      <c r="Y57" s="293">
        <v>30338.060898871965</v>
      </c>
      <c r="AA57" s="241">
        <v>276</v>
      </c>
    </row>
    <row r="58" spans="1:27" ht="12" customHeight="1">
      <c r="A58" s="244">
        <v>277</v>
      </c>
      <c r="B58" s="241"/>
      <c r="C58" s="258" t="s">
        <v>116</v>
      </c>
      <c r="D58" s="237"/>
      <c r="E58" s="358">
        <v>20.29</v>
      </c>
      <c r="F58" s="284">
        <v>305.05215524625544</v>
      </c>
      <c r="G58" s="293">
        <v>628.6357969821597</v>
      </c>
      <c r="H58" s="358">
        <v>145.33</v>
      </c>
      <c r="I58" s="284">
        <v>692.1066490922485</v>
      </c>
      <c r="J58" s="293">
        <v>10058.38593125765</v>
      </c>
      <c r="K58" s="554">
        <v>16927.96</v>
      </c>
      <c r="L58" s="554"/>
      <c r="M58" s="564">
        <v>519.6359205014879</v>
      </c>
      <c r="N58" s="564"/>
      <c r="O58" s="554">
        <v>879637.6076812368</v>
      </c>
      <c r="P58" s="554"/>
      <c r="Q58" s="358">
        <v>18785.98</v>
      </c>
      <c r="R58" s="284">
        <v>79.10595724046675</v>
      </c>
      <c r="S58" s="293">
        <v>148608.29306002636</v>
      </c>
      <c r="T58" s="358">
        <v>17395.76</v>
      </c>
      <c r="U58" s="284">
        <v>78.62053978713105</v>
      </c>
      <c r="V58" s="293">
        <v>136766.40412073827</v>
      </c>
      <c r="W58" s="358">
        <v>1390.22</v>
      </c>
      <c r="X58" s="284">
        <v>85.17996388548647</v>
      </c>
      <c r="Y58" s="293">
        <v>11841.888939288101</v>
      </c>
      <c r="AA58" s="241">
        <v>277</v>
      </c>
    </row>
    <row r="59" spans="1:27" ht="12" customHeight="1">
      <c r="A59" s="244">
        <v>278</v>
      </c>
      <c r="B59" s="241"/>
      <c r="C59" s="347" t="s">
        <v>117</v>
      </c>
      <c r="D59" s="237"/>
      <c r="E59" s="358">
        <v>4975.89</v>
      </c>
      <c r="F59" s="284">
        <v>409.1018010084711</v>
      </c>
      <c r="G59" s="293">
        <v>206749.81304364977</v>
      </c>
      <c r="H59" s="358">
        <v>6863.99</v>
      </c>
      <c r="I59" s="284">
        <v>777.8230066589841</v>
      </c>
      <c r="J59" s="293">
        <v>533896.93394772</v>
      </c>
      <c r="K59" s="554">
        <v>4763.12</v>
      </c>
      <c r="L59" s="554"/>
      <c r="M59" s="564">
        <v>480.1911588034773</v>
      </c>
      <c r="N59" s="564"/>
      <c r="O59" s="554">
        <v>228720.8112320019</v>
      </c>
      <c r="P59" s="554"/>
      <c r="Q59" s="358">
        <v>13422.24</v>
      </c>
      <c r="R59" s="284">
        <v>72.29235833460534</v>
      </c>
      <c r="S59" s="293">
        <v>97032.53837330732</v>
      </c>
      <c r="T59" s="358">
        <v>12216.87</v>
      </c>
      <c r="U59" s="284">
        <v>72.65710867097093</v>
      </c>
      <c r="V59" s="293">
        <v>88764.24512091247</v>
      </c>
      <c r="W59" s="358">
        <v>1205.37</v>
      </c>
      <c r="X59" s="284">
        <v>68.59547900142582</v>
      </c>
      <c r="Y59" s="293">
        <v>8268.293252394862</v>
      </c>
      <c r="AA59" s="241">
        <v>278</v>
      </c>
    </row>
    <row r="60" spans="1:27" ht="12" customHeight="1">
      <c r="A60" s="244">
        <v>279</v>
      </c>
      <c r="B60" s="241"/>
      <c r="C60" s="258" t="s">
        <v>118</v>
      </c>
      <c r="D60" s="237"/>
      <c r="E60" s="358">
        <v>1252.78</v>
      </c>
      <c r="F60" s="284">
        <v>380.0341076701365</v>
      </c>
      <c r="G60" s="293">
        <v>48354.88451396141</v>
      </c>
      <c r="H60" s="358">
        <v>3306.41</v>
      </c>
      <c r="I60" s="284">
        <v>741.3206629559864</v>
      </c>
      <c r="J60" s="293">
        <v>245111.00532043033</v>
      </c>
      <c r="K60" s="554">
        <v>6157.62</v>
      </c>
      <c r="L60" s="554"/>
      <c r="M60" s="564">
        <v>483.30525247037076</v>
      </c>
      <c r="N60" s="564"/>
      <c r="O60" s="554">
        <v>297601.00887166045</v>
      </c>
      <c r="P60" s="554"/>
      <c r="Q60" s="358">
        <v>3734.16</v>
      </c>
      <c r="R60" s="284">
        <v>74.71898348082956</v>
      </c>
      <c r="S60" s="293">
        <v>27901.26393547745</v>
      </c>
      <c r="T60" s="358">
        <v>3434.96</v>
      </c>
      <c r="U60" s="284">
        <v>74.98027261806035</v>
      </c>
      <c r="V60" s="293">
        <v>25755.42372321326</v>
      </c>
      <c r="W60" s="358">
        <v>299.2</v>
      </c>
      <c r="X60" s="284">
        <v>71.71925843128984</v>
      </c>
      <c r="Y60" s="293">
        <v>2145.840212264192</v>
      </c>
      <c r="AA60" s="241">
        <v>279</v>
      </c>
    </row>
    <row r="61" spans="1:27" ht="10.5" customHeight="1">
      <c r="A61" s="244"/>
      <c r="B61" s="241"/>
      <c r="C61" s="145"/>
      <c r="D61" s="237"/>
      <c r="E61" s="316"/>
      <c r="F61" s="316"/>
      <c r="G61" s="316"/>
      <c r="H61" s="316"/>
      <c r="I61" s="316"/>
      <c r="J61" s="316"/>
      <c r="K61" s="370"/>
      <c r="L61" s="370"/>
      <c r="M61" s="370"/>
      <c r="N61" s="370"/>
      <c r="O61" s="370"/>
      <c r="P61" s="370"/>
      <c r="Q61" s="370"/>
      <c r="R61" s="316"/>
      <c r="S61" s="316"/>
      <c r="T61" s="316"/>
      <c r="U61" s="316"/>
      <c r="V61" s="316"/>
      <c r="W61" s="316"/>
      <c r="X61" s="316"/>
      <c r="Y61" s="316"/>
      <c r="AA61" s="241"/>
    </row>
    <row r="62" spans="1:27" ht="12" customHeight="1">
      <c r="A62" s="343">
        <v>2</v>
      </c>
      <c r="B62" s="259"/>
      <c r="C62" s="230" t="s">
        <v>57</v>
      </c>
      <c r="D62" s="302"/>
      <c r="E62" s="201">
        <v>9947.36</v>
      </c>
      <c r="F62" s="364">
        <v>409.1886617987777</v>
      </c>
      <c r="G62" s="201">
        <v>407034.6926830689</v>
      </c>
      <c r="H62" s="201">
        <v>18515.96</v>
      </c>
      <c r="I62" s="364">
        <v>769.55547982869</v>
      </c>
      <c r="J62" s="201">
        <v>1424905.848228883</v>
      </c>
      <c r="K62" s="566">
        <v>59017.95</v>
      </c>
      <c r="L62" s="566"/>
      <c r="M62" s="565">
        <v>489.55444481234997</v>
      </c>
      <c r="N62" s="565"/>
      <c r="O62" s="566">
        <v>2889249.974621303</v>
      </c>
      <c r="P62" s="566"/>
      <c r="Q62" s="199">
        <v>124258.58</v>
      </c>
      <c r="R62" s="364">
        <v>77.25676475996949</v>
      </c>
      <c r="S62" s="201">
        <v>959981.588446785</v>
      </c>
      <c r="T62" s="201">
        <v>108622.14</v>
      </c>
      <c r="U62" s="364">
        <v>76.87263810975661</v>
      </c>
      <c r="V62" s="201">
        <v>835007.0458927318</v>
      </c>
      <c r="W62" s="201">
        <v>15636.44</v>
      </c>
      <c r="X62" s="364">
        <v>79.92518920806346</v>
      </c>
      <c r="Y62" s="201">
        <v>124974.54255405316</v>
      </c>
      <c r="AA62" s="259">
        <v>2</v>
      </c>
    </row>
    <row r="63" spans="1:9" ht="10.5" customHeight="1">
      <c r="A63" s="195" t="s">
        <v>80</v>
      </c>
      <c r="B63" s="259"/>
      <c r="C63" s="230"/>
      <c r="D63" s="245"/>
      <c r="I63" s="364"/>
    </row>
    <row r="64" spans="1:25" ht="12" customHeight="1">
      <c r="A64" s="73" t="s">
        <v>262</v>
      </c>
      <c r="B64" s="259"/>
      <c r="C64" s="230"/>
      <c r="D64" s="245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V64" s="189"/>
      <c r="W64" s="189"/>
      <c r="X64" s="189"/>
      <c r="Y64" s="189"/>
    </row>
    <row r="65" spans="1:25" ht="13.5">
      <c r="A65" s="186"/>
      <c r="B65" s="259"/>
      <c r="C65" s="230"/>
      <c r="D65" s="245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V65" s="189"/>
      <c r="W65" s="189"/>
      <c r="X65" s="189"/>
      <c r="Y65" s="189"/>
    </row>
    <row r="66" spans="1:25" ht="7.5" customHeight="1">
      <c r="A66" s="186" t="s">
        <v>233</v>
      </c>
      <c r="V66" s="189"/>
      <c r="W66" s="189"/>
      <c r="X66" s="189"/>
      <c r="Y66" s="189"/>
    </row>
    <row r="67" spans="22:25" ht="13.5">
      <c r="V67" s="189"/>
      <c r="W67" s="189"/>
      <c r="X67" s="189"/>
      <c r="Y67" s="189"/>
    </row>
    <row r="68" spans="22:25" ht="13.5">
      <c r="V68" s="189"/>
      <c r="W68" s="189"/>
      <c r="X68" s="189"/>
      <c r="Y68" s="189"/>
    </row>
    <row r="69" spans="22:25" ht="13.5">
      <c r="V69" s="189"/>
      <c r="W69" s="189"/>
      <c r="X69" s="189"/>
      <c r="Y69" s="189"/>
    </row>
    <row r="70" spans="22:25" ht="13.5">
      <c r="V70" s="189"/>
      <c r="W70" s="189"/>
      <c r="X70" s="189"/>
      <c r="Y70" s="189"/>
    </row>
    <row r="71" spans="22:25" ht="13.5">
      <c r="V71" s="189"/>
      <c r="W71" s="189"/>
      <c r="X71" s="189"/>
      <c r="Y71" s="189"/>
    </row>
    <row r="72" spans="22:25" ht="13.5">
      <c r="V72" s="189"/>
      <c r="W72" s="189"/>
      <c r="X72" s="189"/>
      <c r="Y72" s="189"/>
    </row>
    <row r="73" spans="22:25" ht="13.5">
      <c r="V73" s="189"/>
      <c r="W73" s="189"/>
      <c r="X73" s="189"/>
      <c r="Y73" s="189"/>
    </row>
    <row r="74" spans="22:25" ht="13.5">
      <c r="V74" s="189"/>
      <c r="W74" s="189"/>
      <c r="X74" s="189"/>
      <c r="Y74" s="189"/>
    </row>
    <row r="75" spans="22:25" ht="13.5">
      <c r="V75" s="189"/>
      <c r="W75" s="189"/>
      <c r="X75" s="189"/>
      <c r="Y75" s="189"/>
    </row>
    <row r="76" spans="22:25" ht="13.5">
      <c r="V76" s="189"/>
      <c r="W76" s="189"/>
      <c r="X76" s="189"/>
      <c r="Y76" s="189"/>
    </row>
    <row r="77" spans="22:25" ht="13.5">
      <c r="V77" s="189"/>
      <c r="W77" s="189"/>
      <c r="X77" s="189"/>
      <c r="Y77" s="189"/>
    </row>
    <row r="78" spans="22:25" ht="13.5">
      <c r="V78" s="189"/>
      <c r="W78" s="189"/>
      <c r="X78" s="189"/>
      <c r="Y78" s="189"/>
    </row>
    <row r="79" spans="22:25" ht="13.5">
      <c r="V79" s="189"/>
      <c r="W79" s="189"/>
      <c r="X79" s="189"/>
      <c r="Y79" s="189"/>
    </row>
    <row r="80" spans="22:25" ht="13.5">
      <c r="V80" s="189"/>
      <c r="W80" s="189"/>
      <c r="X80" s="189"/>
      <c r="Y80" s="189"/>
    </row>
    <row r="81" spans="22:25" ht="13.5">
      <c r="V81" s="189"/>
      <c r="W81" s="189"/>
      <c r="X81" s="189"/>
      <c r="Y81" s="189"/>
    </row>
    <row r="82" spans="22:25" ht="13.5">
      <c r="V82" s="189"/>
      <c r="W82" s="189"/>
      <c r="X82" s="189"/>
      <c r="Y82" s="189"/>
    </row>
    <row r="83" spans="22:25" ht="13.5">
      <c r="V83" s="189"/>
      <c r="W83" s="189"/>
      <c r="X83" s="189"/>
      <c r="Y83" s="189"/>
    </row>
    <row r="84" spans="22:25" ht="13.5">
      <c r="V84" s="189"/>
      <c r="W84" s="189"/>
      <c r="X84" s="189"/>
      <c r="Y84" s="189"/>
    </row>
    <row r="85" spans="22:25" ht="13.5">
      <c r="V85" s="189"/>
      <c r="W85" s="189"/>
      <c r="X85" s="189"/>
      <c r="Y85" s="189"/>
    </row>
    <row r="86" spans="22:25" ht="13.5">
      <c r="V86" s="189"/>
      <c r="W86" s="189"/>
      <c r="X86" s="189"/>
      <c r="Y86" s="189"/>
    </row>
    <row r="87" spans="22:25" ht="13.5">
      <c r="V87" s="189"/>
      <c r="W87" s="189"/>
      <c r="X87" s="189"/>
      <c r="Y87" s="189"/>
    </row>
    <row r="88" spans="22:25" ht="13.5">
      <c r="V88" s="189"/>
      <c r="W88" s="189"/>
      <c r="X88" s="189"/>
      <c r="Y88" s="189"/>
    </row>
    <row r="89" spans="22:25" ht="13.5">
      <c r="V89" s="189"/>
      <c r="W89" s="189"/>
      <c r="X89" s="189"/>
      <c r="Y89" s="189"/>
    </row>
    <row r="90" spans="22:25" ht="13.5">
      <c r="V90" s="189"/>
      <c r="W90" s="189"/>
      <c r="X90" s="189"/>
      <c r="Y90" s="189"/>
    </row>
    <row r="91" spans="22:25" ht="13.5">
      <c r="V91" s="189"/>
      <c r="W91" s="189"/>
      <c r="X91" s="189"/>
      <c r="Y91" s="189"/>
    </row>
    <row r="92" spans="22:25" ht="13.5">
      <c r="V92" s="189"/>
      <c r="W92" s="189"/>
      <c r="X92" s="189"/>
      <c r="Y92" s="189"/>
    </row>
    <row r="93" spans="22:25" ht="13.5">
      <c r="V93" s="189"/>
      <c r="W93" s="189"/>
      <c r="X93" s="189"/>
      <c r="Y93" s="189"/>
    </row>
    <row r="94" spans="22:25" ht="13.5">
      <c r="V94" s="189"/>
      <c r="W94" s="189"/>
      <c r="X94" s="189"/>
      <c r="Y94" s="189"/>
    </row>
    <row r="95" spans="22:25" ht="13.5">
      <c r="V95" s="189"/>
      <c r="W95" s="189"/>
      <c r="X95" s="189"/>
      <c r="Y95" s="189"/>
    </row>
    <row r="96" spans="22:25" ht="13.5">
      <c r="V96" s="189"/>
      <c r="W96" s="189"/>
      <c r="X96" s="189"/>
      <c r="Y96" s="189"/>
    </row>
    <row r="97" spans="22:25" ht="13.5">
      <c r="V97" s="189"/>
      <c r="W97" s="189"/>
      <c r="X97" s="189"/>
      <c r="Y97" s="189"/>
    </row>
    <row r="98" spans="22:25" ht="13.5">
      <c r="V98" s="189"/>
      <c r="W98" s="189"/>
      <c r="X98" s="189"/>
      <c r="Y98" s="189"/>
    </row>
    <row r="99" spans="22:25" ht="13.5">
      <c r="V99" s="189"/>
      <c r="W99" s="189"/>
      <c r="X99" s="189"/>
      <c r="Y99" s="189"/>
    </row>
    <row r="100" spans="22:25" ht="13.5">
      <c r="V100" s="189"/>
      <c r="W100" s="189"/>
      <c r="X100" s="189"/>
      <c r="Y100" s="189"/>
    </row>
    <row r="101" spans="22:25" ht="13.5">
      <c r="V101" s="189"/>
      <c r="W101" s="189"/>
      <c r="X101" s="189"/>
      <c r="Y101" s="189"/>
    </row>
    <row r="102" spans="22:25" ht="13.5">
      <c r="V102" s="189"/>
      <c r="W102" s="189"/>
      <c r="X102" s="189"/>
      <c r="Y102" s="189"/>
    </row>
    <row r="103" spans="22:25" ht="13.5">
      <c r="V103" s="189"/>
      <c r="W103" s="189"/>
      <c r="X103" s="189"/>
      <c r="Y103" s="189"/>
    </row>
    <row r="104" spans="22:25" ht="13.5">
      <c r="V104" s="189"/>
      <c r="W104" s="189"/>
      <c r="X104" s="189"/>
      <c r="Y104" s="189"/>
    </row>
    <row r="105" spans="22:25" ht="13.5">
      <c r="V105" s="189"/>
      <c r="W105" s="189"/>
      <c r="X105" s="189"/>
      <c r="Y105" s="189"/>
    </row>
    <row r="106" spans="22:25" ht="13.5">
      <c r="V106" s="189"/>
      <c r="W106" s="189"/>
      <c r="X106" s="189"/>
      <c r="Y106" s="189"/>
    </row>
    <row r="107" spans="22:25" ht="13.5">
      <c r="V107" s="189"/>
      <c r="W107" s="189"/>
      <c r="X107" s="189"/>
      <c r="Y107" s="189"/>
    </row>
    <row r="108" spans="22:25" ht="13.5">
      <c r="V108" s="189"/>
      <c r="W108" s="189"/>
      <c r="X108" s="189"/>
      <c r="Y108" s="189"/>
    </row>
    <row r="109" spans="22:25" ht="13.5">
      <c r="V109" s="189"/>
      <c r="W109" s="189"/>
      <c r="X109" s="189"/>
      <c r="Y109" s="189"/>
    </row>
    <row r="110" spans="22:25" ht="13.5">
      <c r="V110" s="189"/>
      <c r="W110" s="189"/>
      <c r="X110" s="189"/>
      <c r="Y110" s="189"/>
    </row>
    <row r="111" spans="22:25" ht="13.5">
      <c r="V111" s="189"/>
      <c r="W111" s="189"/>
      <c r="X111" s="189"/>
      <c r="Y111" s="189"/>
    </row>
    <row r="112" spans="22:25" ht="13.5">
      <c r="V112" s="189"/>
      <c r="W112" s="189"/>
      <c r="X112" s="189"/>
      <c r="Y112" s="189"/>
    </row>
    <row r="113" spans="22:25" ht="13.5">
      <c r="V113" s="189"/>
      <c r="W113" s="189"/>
      <c r="X113" s="189"/>
      <c r="Y113" s="189"/>
    </row>
    <row r="114" spans="22:25" ht="13.5">
      <c r="V114" s="189"/>
      <c r="W114" s="189"/>
      <c r="X114" s="189"/>
      <c r="Y114" s="189"/>
    </row>
    <row r="115" spans="22:25" ht="13.5">
      <c r="V115" s="189"/>
      <c r="W115" s="189"/>
      <c r="X115" s="189"/>
      <c r="Y115" s="189"/>
    </row>
    <row r="116" spans="22:25" ht="13.5">
      <c r="V116" s="189"/>
      <c r="W116" s="189"/>
      <c r="X116" s="189"/>
      <c r="Y116" s="189"/>
    </row>
    <row r="117" spans="22:25" ht="13.5">
      <c r="V117" s="189"/>
      <c r="W117" s="189"/>
      <c r="X117" s="189"/>
      <c r="Y117" s="189"/>
    </row>
    <row r="118" spans="22:25" ht="13.5">
      <c r="V118" s="189"/>
      <c r="W118" s="189"/>
      <c r="X118" s="189"/>
      <c r="Y118" s="189"/>
    </row>
    <row r="119" spans="22:25" ht="13.5">
      <c r="V119" s="189"/>
      <c r="W119" s="189"/>
      <c r="X119" s="189"/>
      <c r="Y119" s="189"/>
    </row>
    <row r="120" spans="22:25" ht="13.5">
      <c r="V120" s="189"/>
      <c r="W120" s="189"/>
      <c r="X120" s="189"/>
      <c r="Y120" s="189"/>
    </row>
    <row r="121" spans="22:25" ht="13.5">
      <c r="V121" s="189"/>
      <c r="W121" s="189"/>
      <c r="X121" s="189"/>
      <c r="Y121" s="189"/>
    </row>
    <row r="122" spans="22:25" ht="13.5">
      <c r="V122" s="189"/>
      <c r="W122" s="189"/>
      <c r="X122" s="189"/>
      <c r="Y122" s="189"/>
    </row>
    <row r="123" spans="22:25" ht="13.5">
      <c r="V123" s="189"/>
      <c r="W123" s="189"/>
      <c r="X123" s="189"/>
      <c r="Y123" s="189"/>
    </row>
    <row r="124" spans="22:25" ht="13.5">
      <c r="V124" s="189"/>
      <c r="W124" s="189"/>
      <c r="X124" s="189"/>
      <c r="Y124" s="189"/>
    </row>
    <row r="125" spans="22:25" ht="13.5">
      <c r="V125" s="189"/>
      <c r="W125" s="189"/>
      <c r="X125" s="189"/>
      <c r="Y125" s="189"/>
    </row>
    <row r="126" spans="22:25" ht="13.5">
      <c r="V126" s="189"/>
      <c r="W126" s="189"/>
      <c r="X126" s="189"/>
      <c r="Y126" s="189"/>
    </row>
    <row r="127" spans="22:25" ht="13.5">
      <c r="V127" s="189"/>
      <c r="W127" s="189"/>
      <c r="X127" s="189"/>
      <c r="Y127" s="189"/>
    </row>
    <row r="128" spans="22:25" ht="13.5">
      <c r="V128" s="189"/>
      <c r="W128" s="189"/>
      <c r="X128" s="189"/>
      <c r="Y128" s="189"/>
    </row>
    <row r="129" spans="22:25" ht="13.5">
      <c r="V129" s="189"/>
      <c r="W129" s="189"/>
      <c r="X129" s="189"/>
      <c r="Y129" s="189"/>
    </row>
    <row r="130" spans="22:25" ht="13.5">
      <c r="V130" s="189"/>
      <c r="W130" s="189"/>
      <c r="X130" s="189"/>
      <c r="Y130" s="189"/>
    </row>
    <row r="131" spans="22:25" ht="13.5">
      <c r="V131" s="189"/>
      <c r="W131" s="189"/>
      <c r="X131" s="189"/>
      <c r="Y131" s="189"/>
    </row>
    <row r="132" spans="22:25" ht="13.5">
      <c r="V132" s="189"/>
      <c r="W132" s="189"/>
      <c r="X132" s="189"/>
      <c r="Y132" s="189"/>
    </row>
    <row r="133" spans="22:25" ht="13.5">
      <c r="V133" s="189"/>
      <c r="W133" s="189"/>
      <c r="X133" s="189"/>
      <c r="Y133" s="189"/>
    </row>
    <row r="134" spans="22:25" ht="13.5">
      <c r="V134" s="189"/>
      <c r="W134" s="189"/>
      <c r="X134" s="189"/>
      <c r="Y134" s="189"/>
    </row>
    <row r="135" spans="22:25" ht="13.5">
      <c r="V135" s="189"/>
      <c r="W135" s="189"/>
      <c r="X135" s="189"/>
      <c r="Y135" s="189"/>
    </row>
    <row r="136" spans="22:25" ht="13.5">
      <c r="V136" s="189"/>
      <c r="W136" s="189"/>
      <c r="X136" s="189"/>
      <c r="Y136" s="189"/>
    </row>
    <row r="137" spans="22:25" ht="13.5">
      <c r="V137" s="189"/>
      <c r="W137" s="189"/>
      <c r="X137" s="189"/>
      <c r="Y137" s="189"/>
    </row>
    <row r="138" spans="22:25" ht="13.5">
      <c r="V138" s="189"/>
      <c r="W138" s="189"/>
      <c r="X138" s="189"/>
      <c r="Y138" s="189"/>
    </row>
    <row r="139" spans="22:25" ht="13.5">
      <c r="V139" s="189"/>
      <c r="W139" s="189"/>
      <c r="X139" s="189"/>
      <c r="Y139" s="189"/>
    </row>
    <row r="140" spans="22:25" ht="13.5">
      <c r="V140" s="189"/>
      <c r="W140" s="189"/>
      <c r="X140" s="189"/>
      <c r="Y140" s="189"/>
    </row>
    <row r="141" spans="22:25" ht="13.5">
      <c r="V141" s="189"/>
      <c r="W141" s="189"/>
      <c r="X141" s="189"/>
      <c r="Y141" s="189"/>
    </row>
    <row r="142" spans="22:25" ht="13.5">
      <c r="V142" s="189"/>
      <c r="W142" s="189"/>
      <c r="X142" s="189"/>
      <c r="Y142" s="189"/>
    </row>
    <row r="143" spans="22:25" ht="13.5">
      <c r="V143" s="189"/>
      <c r="W143" s="189"/>
      <c r="X143" s="189"/>
      <c r="Y143" s="189"/>
    </row>
    <row r="144" spans="22:25" ht="13.5">
      <c r="V144" s="189"/>
      <c r="W144" s="189"/>
      <c r="X144" s="189"/>
      <c r="Y144" s="189"/>
    </row>
    <row r="145" spans="22:25" ht="13.5">
      <c r="V145" s="189"/>
      <c r="W145" s="189"/>
      <c r="X145" s="189"/>
      <c r="Y145" s="189"/>
    </row>
    <row r="146" spans="22:25" ht="13.5">
      <c r="V146" s="189"/>
      <c r="W146" s="189"/>
      <c r="X146" s="189"/>
      <c r="Y146" s="189"/>
    </row>
    <row r="147" spans="22:25" ht="13.5">
      <c r="V147" s="189"/>
      <c r="W147" s="189"/>
      <c r="X147" s="189"/>
      <c r="Y147" s="189"/>
    </row>
    <row r="148" spans="22:25" ht="13.5">
      <c r="V148" s="189"/>
      <c r="W148" s="189"/>
      <c r="X148" s="189"/>
      <c r="Y148" s="189"/>
    </row>
    <row r="149" spans="22:25" ht="13.5">
      <c r="V149" s="189"/>
      <c r="W149" s="189"/>
      <c r="X149" s="189"/>
      <c r="Y149" s="189"/>
    </row>
    <row r="150" spans="22:25" ht="13.5">
      <c r="V150" s="189"/>
      <c r="W150" s="189"/>
      <c r="X150" s="189"/>
      <c r="Y150" s="189"/>
    </row>
    <row r="151" spans="22:25" ht="13.5">
      <c r="V151" s="189"/>
      <c r="W151" s="189"/>
      <c r="X151" s="189"/>
      <c r="Y151" s="189"/>
    </row>
    <row r="152" spans="22:25" ht="13.5">
      <c r="V152" s="189"/>
      <c r="W152" s="189"/>
      <c r="X152" s="189"/>
      <c r="Y152" s="189"/>
    </row>
    <row r="153" spans="22:25" ht="13.5">
      <c r="V153" s="189"/>
      <c r="W153" s="189"/>
      <c r="X153" s="189"/>
      <c r="Y153" s="189"/>
    </row>
    <row r="154" spans="22:25" ht="13.5">
      <c r="V154" s="189"/>
      <c r="W154" s="189"/>
      <c r="X154" s="189"/>
      <c r="Y154" s="189"/>
    </row>
    <row r="155" spans="22:25" ht="13.5">
      <c r="V155" s="189"/>
      <c r="W155" s="189"/>
      <c r="X155" s="189"/>
      <c r="Y155" s="189"/>
    </row>
    <row r="156" spans="22:25" ht="13.5">
      <c r="V156" s="189"/>
      <c r="W156" s="189"/>
      <c r="X156" s="189"/>
      <c r="Y156" s="189"/>
    </row>
    <row r="157" spans="22:25" ht="13.5">
      <c r="V157" s="189"/>
      <c r="W157" s="189"/>
      <c r="X157" s="189"/>
      <c r="Y157" s="189"/>
    </row>
    <row r="158" spans="22:25" ht="13.5">
      <c r="V158" s="189"/>
      <c r="W158" s="189"/>
      <c r="X158" s="189"/>
      <c r="Y158" s="189"/>
    </row>
    <row r="159" spans="22:25" ht="13.5">
      <c r="V159" s="189"/>
      <c r="W159" s="189"/>
      <c r="X159" s="189"/>
      <c r="Y159" s="189"/>
    </row>
    <row r="160" spans="22:25" ht="13.5">
      <c r="V160" s="189"/>
      <c r="W160" s="189"/>
      <c r="X160" s="189"/>
      <c r="Y160" s="189"/>
    </row>
    <row r="161" spans="22:25" ht="13.5">
      <c r="V161" s="189"/>
      <c r="W161" s="189"/>
      <c r="X161" s="189"/>
      <c r="Y161" s="189"/>
    </row>
    <row r="162" spans="22:25" ht="13.5">
      <c r="V162" s="189"/>
      <c r="W162" s="189"/>
      <c r="X162" s="189"/>
      <c r="Y162" s="189"/>
    </row>
    <row r="163" spans="22:25" ht="13.5">
      <c r="V163" s="189"/>
      <c r="W163" s="189"/>
      <c r="X163" s="189"/>
      <c r="Y163" s="189"/>
    </row>
    <row r="164" spans="22:25" ht="13.5">
      <c r="V164" s="189"/>
      <c r="W164" s="189"/>
      <c r="X164" s="189"/>
      <c r="Y164" s="189"/>
    </row>
    <row r="165" spans="22:25" ht="13.5">
      <c r="V165" s="189"/>
      <c r="W165" s="189"/>
      <c r="X165" s="189"/>
      <c r="Y165" s="189"/>
    </row>
    <row r="166" spans="22:25" ht="13.5">
      <c r="V166" s="189"/>
      <c r="W166" s="189"/>
      <c r="X166" s="189"/>
      <c r="Y166" s="189"/>
    </row>
    <row r="167" spans="22:25" ht="13.5">
      <c r="V167" s="189"/>
      <c r="W167" s="189"/>
      <c r="X167" s="189"/>
      <c r="Y167" s="189"/>
    </row>
    <row r="168" spans="22:25" ht="13.5">
      <c r="V168" s="189"/>
      <c r="W168" s="189"/>
      <c r="X168" s="189"/>
      <c r="Y168" s="189"/>
    </row>
    <row r="169" spans="22:25" ht="13.5">
      <c r="V169" s="189"/>
      <c r="W169" s="189"/>
      <c r="X169" s="189"/>
      <c r="Y169" s="189"/>
    </row>
    <row r="170" spans="22:25" ht="13.5">
      <c r="V170" s="189"/>
      <c r="W170" s="189"/>
      <c r="X170" s="189"/>
      <c r="Y170" s="189"/>
    </row>
    <row r="171" spans="22:25" ht="13.5">
      <c r="V171" s="189"/>
      <c r="W171" s="189"/>
      <c r="X171" s="189"/>
      <c r="Y171" s="189"/>
    </row>
    <row r="172" spans="22:25" ht="13.5">
      <c r="V172" s="189"/>
      <c r="W172" s="189"/>
      <c r="X172" s="189"/>
      <c r="Y172" s="189"/>
    </row>
    <row r="173" spans="22:25" ht="13.5">
      <c r="V173" s="189"/>
      <c r="W173" s="189"/>
      <c r="X173" s="189"/>
      <c r="Y173" s="189"/>
    </row>
    <row r="174" spans="22:25" ht="13.5">
      <c r="V174" s="189"/>
      <c r="W174" s="189"/>
      <c r="X174" s="189"/>
      <c r="Y174" s="189"/>
    </row>
    <row r="175" spans="22:25" ht="13.5">
      <c r="V175" s="189"/>
      <c r="W175" s="189"/>
      <c r="X175" s="189"/>
      <c r="Y175" s="189"/>
    </row>
    <row r="176" spans="22:25" ht="13.5">
      <c r="V176" s="189"/>
      <c r="W176" s="189"/>
      <c r="X176" s="189"/>
      <c r="Y176" s="189"/>
    </row>
    <row r="177" spans="22:25" ht="13.5">
      <c r="V177" s="189"/>
      <c r="W177" s="189"/>
      <c r="X177" s="189"/>
      <c r="Y177" s="189"/>
    </row>
    <row r="178" spans="22:25" ht="13.5">
      <c r="V178" s="189"/>
      <c r="W178" s="189"/>
      <c r="X178" s="189"/>
      <c r="Y178" s="189"/>
    </row>
    <row r="179" spans="22:25" ht="13.5">
      <c r="V179" s="189"/>
      <c r="W179" s="189"/>
      <c r="X179" s="189"/>
      <c r="Y179" s="189"/>
    </row>
    <row r="180" spans="22:25" ht="13.5">
      <c r="V180" s="189"/>
      <c r="W180" s="189"/>
      <c r="X180" s="189"/>
      <c r="Y180" s="189"/>
    </row>
    <row r="181" spans="22:25" ht="13.5">
      <c r="V181" s="189"/>
      <c r="W181" s="189"/>
      <c r="X181" s="189"/>
      <c r="Y181" s="189"/>
    </row>
    <row r="182" spans="22:25" ht="13.5">
      <c r="V182" s="189"/>
      <c r="W182" s="189"/>
      <c r="X182" s="189"/>
      <c r="Y182" s="189"/>
    </row>
    <row r="183" spans="22:25" ht="13.5">
      <c r="V183" s="189"/>
      <c r="W183" s="189"/>
      <c r="X183" s="189"/>
      <c r="Y183" s="189"/>
    </row>
    <row r="184" spans="22:25" ht="13.5">
      <c r="V184" s="189"/>
      <c r="W184" s="189"/>
      <c r="X184" s="189"/>
      <c r="Y184" s="189"/>
    </row>
    <row r="185" spans="22:25" ht="13.5">
      <c r="V185" s="189"/>
      <c r="W185" s="189"/>
      <c r="X185" s="189"/>
      <c r="Y185" s="189"/>
    </row>
    <row r="186" spans="22:25" ht="13.5">
      <c r="V186" s="189"/>
      <c r="W186" s="189"/>
      <c r="X186" s="189"/>
      <c r="Y186" s="189"/>
    </row>
    <row r="187" spans="22:25" ht="13.5">
      <c r="V187" s="189"/>
      <c r="W187" s="189"/>
      <c r="X187" s="189"/>
      <c r="Y187" s="189"/>
    </row>
    <row r="188" spans="22:25" ht="13.5">
      <c r="V188" s="189"/>
      <c r="W188" s="189"/>
      <c r="X188" s="189"/>
      <c r="Y188" s="189"/>
    </row>
    <row r="189" spans="22:25" ht="13.5">
      <c r="V189" s="189"/>
      <c r="W189" s="189"/>
      <c r="X189" s="189"/>
      <c r="Y189" s="189"/>
    </row>
    <row r="190" spans="22:25" ht="13.5">
      <c r="V190" s="189"/>
      <c r="W190" s="189"/>
      <c r="X190" s="189"/>
      <c r="Y190" s="189"/>
    </row>
    <row r="191" spans="22:25" ht="13.5">
      <c r="V191" s="189"/>
      <c r="W191" s="189"/>
      <c r="X191" s="189"/>
      <c r="Y191" s="189"/>
    </row>
    <row r="192" spans="22:25" ht="13.5">
      <c r="V192" s="189"/>
      <c r="W192" s="189"/>
      <c r="X192" s="189"/>
      <c r="Y192" s="189"/>
    </row>
    <row r="193" spans="22:25" ht="13.5">
      <c r="V193" s="189"/>
      <c r="W193" s="189"/>
      <c r="X193" s="189"/>
      <c r="Y193" s="189"/>
    </row>
    <row r="194" spans="22:25" ht="13.5">
      <c r="V194" s="189"/>
      <c r="W194" s="189"/>
      <c r="X194" s="189"/>
      <c r="Y194" s="189"/>
    </row>
    <row r="195" spans="22:25" ht="13.5">
      <c r="V195" s="189"/>
      <c r="W195" s="189"/>
      <c r="X195" s="189"/>
      <c r="Y195" s="189"/>
    </row>
    <row r="196" spans="22:25" ht="13.5">
      <c r="V196" s="189"/>
      <c r="W196" s="189"/>
      <c r="X196" s="189"/>
      <c r="Y196" s="189"/>
    </row>
    <row r="197" spans="22:25" ht="13.5">
      <c r="V197" s="189"/>
      <c r="W197" s="189"/>
      <c r="X197" s="189"/>
      <c r="Y197" s="189"/>
    </row>
    <row r="198" spans="22:25" ht="13.5">
      <c r="V198" s="189"/>
      <c r="W198" s="189"/>
      <c r="X198" s="189"/>
      <c r="Y198" s="189"/>
    </row>
    <row r="199" spans="22:25" ht="13.5">
      <c r="V199" s="189"/>
      <c r="W199" s="189"/>
      <c r="X199" s="189"/>
      <c r="Y199" s="189"/>
    </row>
    <row r="200" spans="22:25" ht="13.5">
      <c r="V200" s="189"/>
      <c r="W200" s="189"/>
      <c r="X200" s="189"/>
      <c r="Y200" s="189"/>
    </row>
    <row r="201" spans="22:25" ht="13.5">
      <c r="V201" s="189"/>
      <c r="W201" s="189"/>
      <c r="X201" s="189"/>
      <c r="Y201" s="189"/>
    </row>
    <row r="202" spans="22:25" ht="13.5">
      <c r="V202" s="189"/>
      <c r="W202" s="189"/>
      <c r="X202" s="189"/>
      <c r="Y202" s="189"/>
    </row>
    <row r="203" spans="22:25" ht="13.5">
      <c r="V203" s="189"/>
      <c r="W203" s="189"/>
      <c r="X203" s="189"/>
      <c r="Y203" s="189"/>
    </row>
    <row r="204" spans="22:25" ht="13.5">
      <c r="V204" s="189"/>
      <c r="W204" s="189"/>
      <c r="X204" s="189"/>
      <c r="Y204" s="189"/>
    </row>
    <row r="205" spans="22:25" ht="13.5">
      <c r="V205" s="189"/>
      <c r="W205" s="189"/>
      <c r="X205" s="189"/>
      <c r="Y205" s="189"/>
    </row>
    <row r="206" spans="22:25" ht="13.5">
      <c r="V206" s="189"/>
      <c r="W206" s="189"/>
      <c r="X206" s="189"/>
      <c r="Y206" s="189"/>
    </row>
    <row r="207" spans="22:25" ht="13.5">
      <c r="V207" s="189"/>
      <c r="W207" s="189"/>
      <c r="X207" s="189"/>
      <c r="Y207" s="189"/>
    </row>
    <row r="208" spans="22:25" ht="13.5">
      <c r="V208" s="189"/>
      <c r="W208" s="189"/>
      <c r="X208" s="189"/>
      <c r="Y208" s="189"/>
    </row>
    <row r="209" spans="22:25" ht="13.5">
      <c r="V209" s="189"/>
      <c r="W209" s="189"/>
      <c r="X209" s="189"/>
      <c r="Y209" s="189"/>
    </row>
    <row r="210" spans="22:25" ht="13.5">
      <c r="V210" s="189"/>
      <c r="W210" s="189"/>
      <c r="X210" s="189"/>
      <c r="Y210" s="189"/>
    </row>
    <row r="211" spans="22:25" ht="13.5">
      <c r="V211" s="189"/>
      <c r="W211" s="189"/>
      <c r="X211" s="189"/>
      <c r="Y211" s="189"/>
    </row>
    <row r="212" spans="22:25" ht="13.5">
      <c r="V212" s="189"/>
      <c r="W212" s="189"/>
      <c r="X212" s="189"/>
      <c r="Y212" s="189"/>
    </row>
    <row r="213" spans="22:25" ht="13.5">
      <c r="V213" s="189"/>
      <c r="W213" s="189"/>
      <c r="X213" s="189"/>
      <c r="Y213" s="189"/>
    </row>
    <row r="214" spans="22:25" ht="13.5">
      <c r="V214" s="189"/>
      <c r="W214" s="189"/>
      <c r="X214" s="189"/>
      <c r="Y214" s="189"/>
    </row>
    <row r="215" spans="22:25" ht="13.5">
      <c r="V215" s="189"/>
      <c r="W215" s="189"/>
      <c r="X215" s="189"/>
      <c r="Y215" s="189"/>
    </row>
    <row r="216" spans="22:25" ht="13.5">
      <c r="V216" s="189"/>
      <c r="W216" s="189"/>
      <c r="X216" s="189"/>
      <c r="Y216" s="189"/>
    </row>
    <row r="217" spans="22:25" ht="13.5">
      <c r="V217" s="189"/>
      <c r="W217" s="189"/>
      <c r="X217" s="189"/>
      <c r="Y217" s="189"/>
    </row>
    <row r="218" spans="22:25" ht="13.5">
      <c r="V218" s="189"/>
      <c r="W218" s="189"/>
      <c r="X218" s="189"/>
      <c r="Y218" s="189"/>
    </row>
    <row r="219" spans="22:25" ht="13.5">
      <c r="V219" s="189"/>
      <c r="W219" s="189"/>
      <c r="X219" s="189"/>
      <c r="Y219" s="189"/>
    </row>
    <row r="220" spans="22:25" ht="13.5">
      <c r="V220" s="189"/>
      <c r="W220" s="189"/>
      <c r="X220" s="189"/>
      <c r="Y220" s="189"/>
    </row>
    <row r="221" spans="22:25" ht="13.5">
      <c r="V221" s="189"/>
      <c r="W221" s="189"/>
      <c r="X221" s="189"/>
      <c r="Y221" s="189"/>
    </row>
    <row r="222" spans="22:25" ht="13.5">
      <c r="V222" s="189"/>
      <c r="W222" s="189"/>
      <c r="X222" s="189"/>
      <c r="Y222" s="189"/>
    </row>
    <row r="223" spans="22:25" ht="13.5">
      <c r="V223" s="189"/>
      <c r="W223" s="189"/>
      <c r="X223" s="189"/>
      <c r="Y223" s="189"/>
    </row>
    <row r="224" spans="22:25" ht="13.5">
      <c r="V224" s="189"/>
      <c r="W224" s="189"/>
      <c r="X224" s="189"/>
      <c r="Y224" s="189"/>
    </row>
    <row r="225" spans="22:25" ht="13.5">
      <c r="V225" s="189"/>
      <c r="W225" s="189"/>
      <c r="X225" s="189"/>
      <c r="Y225" s="189"/>
    </row>
    <row r="226" spans="22:25" ht="13.5">
      <c r="V226" s="189"/>
      <c r="W226" s="189"/>
      <c r="X226" s="189"/>
      <c r="Y226" s="189"/>
    </row>
    <row r="227" spans="22:25" ht="13.5">
      <c r="V227" s="189"/>
      <c r="W227" s="189"/>
      <c r="X227" s="189"/>
      <c r="Y227" s="189"/>
    </row>
    <row r="228" spans="22:25" ht="13.5">
      <c r="V228" s="189"/>
      <c r="W228" s="189"/>
      <c r="X228" s="189"/>
      <c r="Y228" s="189"/>
    </row>
    <row r="229" spans="22:25" ht="13.5">
      <c r="V229" s="189"/>
      <c r="W229" s="189"/>
      <c r="X229" s="189"/>
      <c r="Y229" s="189"/>
    </row>
    <row r="230" spans="22:25" ht="13.5">
      <c r="V230" s="189"/>
      <c r="W230" s="189"/>
      <c r="X230" s="189"/>
      <c r="Y230" s="189"/>
    </row>
    <row r="231" spans="22:25" ht="13.5">
      <c r="V231" s="189"/>
      <c r="W231" s="189"/>
      <c r="X231" s="189"/>
      <c r="Y231" s="189"/>
    </row>
    <row r="232" spans="22:25" ht="13.5">
      <c r="V232" s="189"/>
      <c r="W232" s="189"/>
      <c r="X232" s="189"/>
      <c r="Y232" s="189"/>
    </row>
    <row r="233" spans="22:25" ht="13.5">
      <c r="V233" s="189"/>
      <c r="W233" s="189"/>
      <c r="X233" s="189"/>
      <c r="Y233" s="189"/>
    </row>
    <row r="234" spans="22:25" ht="13.5">
      <c r="V234" s="189"/>
      <c r="W234" s="189"/>
      <c r="X234" s="189"/>
      <c r="Y234" s="189"/>
    </row>
    <row r="235" spans="22:25" ht="13.5">
      <c r="V235" s="189"/>
      <c r="W235" s="189"/>
      <c r="X235" s="189"/>
      <c r="Y235" s="189"/>
    </row>
    <row r="236" spans="22:25" ht="13.5">
      <c r="V236" s="189"/>
      <c r="W236" s="189"/>
      <c r="X236" s="189"/>
      <c r="Y236" s="189"/>
    </row>
    <row r="237" spans="22:25" ht="13.5">
      <c r="V237" s="189"/>
      <c r="W237" s="189"/>
      <c r="X237" s="189"/>
      <c r="Y237" s="189"/>
    </row>
    <row r="238" spans="22:25" ht="13.5">
      <c r="V238" s="189"/>
      <c r="W238" s="189"/>
      <c r="X238" s="189"/>
      <c r="Y238" s="189"/>
    </row>
    <row r="239" spans="22:25" ht="13.5">
      <c r="V239" s="189"/>
      <c r="W239" s="189"/>
      <c r="X239" s="189"/>
      <c r="Y239" s="189"/>
    </row>
    <row r="240" spans="22:25" ht="13.5">
      <c r="V240" s="189"/>
      <c r="W240" s="189"/>
      <c r="X240" s="189"/>
      <c r="Y240" s="189"/>
    </row>
    <row r="241" spans="22:25" ht="13.5">
      <c r="V241" s="189"/>
      <c r="W241" s="189"/>
      <c r="X241" s="189"/>
      <c r="Y241" s="189"/>
    </row>
    <row r="242" spans="22:25" ht="13.5">
      <c r="V242" s="189"/>
      <c r="W242" s="189"/>
      <c r="X242" s="189"/>
      <c r="Y242" s="189"/>
    </row>
    <row r="243" spans="22:25" ht="13.5">
      <c r="V243" s="189"/>
      <c r="W243" s="189"/>
      <c r="X243" s="189"/>
      <c r="Y243" s="189"/>
    </row>
    <row r="244" spans="22:25" ht="13.5">
      <c r="V244" s="189"/>
      <c r="W244" s="189"/>
      <c r="X244" s="189"/>
      <c r="Y244" s="189"/>
    </row>
    <row r="245" spans="22:25" ht="13.5">
      <c r="V245" s="189"/>
      <c r="W245" s="189"/>
      <c r="X245" s="189"/>
      <c r="Y245" s="189"/>
    </row>
    <row r="246" spans="22:25" ht="13.5">
      <c r="V246" s="189"/>
      <c r="W246" s="189"/>
      <c r="X246" s="189"/>
      <c r="Y246" s="189"/>
    </row>
    <row r="247" spans="22:25" ht="13.5">
      <c r="V247" s="189"/>
      <c r="W247" s="189"/>
      <c r="X247" s="189"/>
      <c r="Y247" s="189"/>
    </row>
    <row r="248" spans="22:25" ht="13.5">
      <c r="V248" s="189"/>
      <c r="W248" s="189"/>
      <c r="X248" s="189"/>
      <c r="Y248" s="189"/>
    </row>
    <row r="249" spans="22:25" ht="13.5">
      <c r="V249" s="189"/>
      <c r="W249" s="189"/>
      <c r="X249" s="189"/>
      <c r="Y249" s="189"/>
    </row>
    <row r="250" spans="22:25" ht="13.5">
      <c r="V250" s="189"/>
      <c r="W250" s="189"/>
      <c r="X250" s="189"/>
      <c r="Y250" s="189"/>
    </row>
    <row r="251" spans="22:25" ht="13.5">
      <c r="V251" s="189"/>
      <c r="W251" s="189"/>
      <c r="X251" s="189"/>
      <c r="Y251" s="189"/>
    </row>
    <row r="252" spans="22:25" ht="13.5">
      <c r="V252" s="189"/>
      <c r="W252" s="189"/>
      <c r="X252" s="189"/>
      <c r="Y252" s="189"/>
    </row>
    <row r="253" spans="22:25" ht="13.5">
      <c r="V253" s="189"/>
      <c r="W253" s="189"/>
      <c r="X253" s="189"/>
      <c r="Y253" s="189"/>
    </row>
    <row r="254" spans="22:25" ht="13.5">
      <c r="V254" s="189"/>
      <c r="W254" s="189"/>
      <c r="X254" s="189"/>
      <c r="Y254" s="189"/>
    </row>
    <row r="255" spans="22:25" ht="13.5">
      <c r="V255" s="189"/>
      <c r="W255" s="189"/>
      <c r="X255" s="189"/>
      <c r="Y255" s="189"/>
    </row>
    <row r="256" spans="22:25" ht="13.5">
      <c r="V256" s="189"/>
      <c r="W256" s="189"/>
      <c r="X256" s="189"/>
      <c r="Y256" s="189"/>
    </row>
    <row r="257" spans="22:25" ht="13.5">
      <c r="V257" s="189"/>
      <c r="W257" s="189"/>
      <c r="X257" s="189"/>
      <c r="Y257" s="189"/>
    </row>
    <row r="258" spans="22:25" ht="13.5">
      <c r="V258" s="189"/>
      <c r="W258" s="189"/>
      <c r="X258" s="189"/>
      <c r="Y258" s="189"/>
    </row>
    <row r="259" spans="22:25" ht="13.5">
      <c r="V259" s="189"/>
      <c r="W259" s="189"/>
      <c r="X259" s="189"/>
      <c r="Y259" s="189"/>
    </row>
    <row r="260" spans="22:25" ht="13.5">
      <c r="V260" s="189"/>
      <c r="W260" s="189"/>
      <c r="X260" s="189"/>
      <c r="Y260" s="189"/>
    </row>
    <row r="261" spans="22:25" ht="13.5">
      <c r="V261" s="189"/>
      <c r="W261" s="189"/>
      <c r="X261" s="189"/>
      <c r="Y261" s="189"/>
    </row>
    <row r="262" spans="22:25" ht="13.5">
      <c r="V262" s="189"/>
      <c r="W262" s="189"/>
      <c r="X262" s="189"/>
      <c r="Y262" s="189"/>
    </row>
    <row r="263" spans="22:25" ht="13.5">
      <c r="V263" s="189"/>
      <c r="W263" s="189"/>
      <c r="X263" s="189"/>
      <c r="Y263" s="189"/>
    </row>
    <row r="264" spans="22:25" ht="13.5">
      <c r="V264" s="189"/>
      <c r="W264" s="189"/>
      <c r="X264" s="189"/>
      <c r="Y264" s="189"/>
    </row>
    <row r="265" spans="22:25" ht="13.5">
      <c r="V265" s="189"/>
      <c r="W265" s="189"/>
      <c r="X265" s="189"/>
      <c r="Y265" s="189"/>
    </row>
    <row r="266" spans="22:25" ht="13.5">
      <c r="V266" s="189"/>
      <c r="W266" s="189"/>
      <c r="X266" s="189"/>
      <c r="Y266" s="189"/>
    </row>
    <row r="267" spans="22:25" ht="13.5">
      <c r="V267" s="189"/>
      <c r="W267" s="189"/>
      <c r="X267" s="189"/>
      <c r="Y267" s="189"/>
    </row>
    <row r="268" spans="22:25" ht="13.5">
      <c r="V268" s="189"/>
      <c r="W268" s="189"/>
      <c r="X268" s="189"/>
      <c r="Y268" s="189"/>
    </row>
    <row r="269" spans="22:25" ht="13.5">
      <c r="V269" s="189"/>
      <c r="W269" s="189"/>
      <c r="X269" s="189"/>
      <c r="Y269" s="189"/>
    </row>
    <row r="270" spans="22:25" ht="13.5">
      <c r="V270" s="189"/>
      <c r="W270" s="189"/>
      <c r="X270" s="189"/>
      <c r="Y270" s="189"/>
    </row>
    <row r="271" spans="22:25" ht="13.5">
      <c r="V271" s="189"/>
      <c r="W271" s="189"/>
      <c r="X271" s="189"/>
      <c r="Y271" s="189"/>
    </row>
    <row r="272" spans="22:25" ht="13.5">
      <c r="V272" s="189"/>
      <c r="W272" s="189"/>
      <c r="X272" s="189"/>
      <c r="Y272" s="189"/>
    </row>
    <row r="273" spans="22:25" ht="13.5">
      <c r="V273" s="189"/>
      <c r="W273" s="189"/>
      <c r="X273" s="189"/>
      <c r="Y273" s="189"/>
    </row>
    <row r="274" spans="22:25" ht="13.5">
      <c r="V274" s="189"/>
      <c r="W274" s="189"/>
      <c r="X274" s="189"/>
      <c r="Y274" s="189"/>
    </row>
    <row r="275" spans="22:25" ht="13.5">
      <c r="V275" s="189"/>
      <c r="W275" s="189"/>
      <c r="X275" s="189"/>
      <c r="Y275" s="189"/>
    </row>
    <row r="276" spans="22:25" ht="13.5">
      <c r="V276" s="189"/>
      <c r="W276" s="189"/>
      <c r="X276" s="189"/>
      <c r="Y276" s="189"/>
    </row>
    <row r="277" spans="22:25" ht="13.5">
      <c r="V277" s="189"/>
      <c r="W277" s="189"/>
      <c r="X277" s="189"/>
      <c r="Y277" s="189"/>
    </row>
    <row r="278" spans="22:25" ht="13.5">
      <c r="V278" s="189"/>
      <c r="W278" s="189"/>
      <c r="X278" s="189"/>
      <c r="Y278" s="189"/>
    </row>
    <row r="279" spans="22:25" ht="13.5">
      <c r="V279" s="189"/>
      <c r="W279" s="189"/>
      <c r="X279" s="189"/>
      <c r="Y279" s="189"/>
    </row>
    <row r="280" spans="22:25" ht="13.5">
      <c r="V280" s="189"/>
      <c r="W280" s="189"/>
      <c r="X280" s="189"/>
      <c r="Y280" s="189"/>
    </row>
    <row r="281" spans="22:25" ht="13.5">
      <c r="V281" s="189"/>
      <c r="W281" s="189"/>
      <c r="X281" s="189"/>
      <c r="Y281" s="189"/>
    </row>
    <row r="282" spans="22:25" ht="13.5">
      <c r="V282" s="189"/>
      <c r="W282" s="189"/>
      <c r="X282" s="189"/>
      <c r="Y282" s="189"/>
    </row>
    <row r="283" spans="22:25" ht="13.5">
      <c r="V283" s="189"/>
      <c r="W283" s="189"/>
      <c r="X283" s="189"/>
      <c r="Y283" s="189"/>
    </row>
    <row r="284" spans="22:25" ht="13.5">
      <c r="V284" s="189"/>
      <c r="W284" s="189"/>
      <c r="X284" s="189"/>
      <c r="Y284" s="189"/>
    </row>
    <row r="285" spans="22:25" ht="13.5">
      <c r="V285" s="189"/>
      <c r="W285" s="189"/>
      <c r="X285" s="189"/>
      <c r="Y285" s="189"/>
    </row>
    <row r="286" spans="22:25" ht="13.5">
      <c r="V286" s="189"/>
      <c r="W286" s="189"/>
      <c r="X286" s="189"/>
      <c r="Y286" s="189"/>
    </row>
    <row r="287" spans="22:25" ht="13.5">
      <c r="V287" s="189"/>
      <c r="W287" s="189"/>
      <c r="X287" s="189"/>
      <c r="Y287" s="189"/>
    </row>
    <row r="288" spans="22:25" ht="13.5">
      <c r="V288" s="189"/>
      <c r="W288" s="189"/>
      <c r="X288" s="189"/>
      <c r="Y288" s="189"/>
    </row>
    <row r="289" spans="22:25" ht="13.5">
      <c r="V289" s="189"/>
      <c r="W289" s="189"/>
      <c r="X289" s="189"/>
      <c r="Y289" s="189"/>
    </row>
    <row r="290" spans="22:25" ht="13.5">
      <c r="V290" s="189"/>
      <c r="W290" s="189"/>
      <c r="X290" s="189"/>
      <c r="Y290" s="189"/>
    </row>
    <row r="291" spans="22:25" ht="13.5">
      <c r="V291" s="189"/>
      <c r="W291" s="189"/>
      <c r="X291" s="189"/>
      <c r="Y291" s="189"/>
    </row>
    <row r="292" spans="22:25" ht="13.5">
      <c r="V292" s="189"/>
      <c r="W292" s="189"/>
      <c r="X292" s="189"/>
      <c r="Y292" s="189"/>
    </row>
    <row r="293" spans="22:25" ht="13.5">
      <c r="V293" s="189"/>
      <c r="W293" s="189"/>
      <c r="X293" s="189"/>
      <c r="Y293" s="189"/>
    </row>
    <row r="294" spans="22:25" ht="13.5">
      <c r="V294" s="189"/>
      <c r="W294" s="189"/>
      <c r="X294" s="189"/>
      <c r="Y294" s="189"/>
    </row>
    <row r="295" spans="22:25" ht="13.5">
      <c r="V295" s="189"/>
      <c r="W295" s="189"/>
      <c r="X295" s="189"/>
      <c r="Y295" s="189"/>
    </row>
    <row r="296" spans="22:25" ht="13.5">
      <c r="V296" s="189"/>
      <c r="W296" s="189"/>
      <c r="X296" s="189"/>
      <c r="Y296" s="189"/>
    </row>
    <row r="297" spans="22:25" ht="13.5">
      <c r="V297" s="189"/>
      <c r="W297" s="189"/>
      <c r="X297" s="189"/>
      <c r="Y297" s="189"/>
    </row>
    <row r="298" spans="22:25" ht="13.5">
      <c r="V298" s="189"/>
      <c r="W298" s="189"/>
      <c r="X298" s="189"/>
      <c r="Y298" s="189"/>
    </row>
    <row r="299" spans="22:25" ht="13.5">
      <c r="V299" s="189"/>
      <c r="W299" s="189"/>
      <c r="X299" s="189"/>
      <c r="Y299" s="189"/>
    </row>
    <row r="300" spans="22:25" ht="13.5">
      <c r="V300" s="189"/>
      <c r="W300" s="189"/>
      <c r="X300" s="189"/>
      <c r="Y300" s="189"/>
    </row>
    <row r="301" spans="22:25" ht="13.5">
      <c r="V301" s="189"/>
      <c r="W301" s="189"/>
      <c r="X301" s="189"/>
      <c r="Y301" s="189"/>
    </row>
    <row r="302" spans="22:25" ht="13.5">
      <c r="V302" s="189"/>
      <c r="W302" s="189"/>
      <c r="X302" s="189"/>
      <c r="Y302" s="189"/>
    </row>
    <row r="303" spans="22:25" ht="13.5">
      <c r="V303" s="189"/>
      <c r="W303" s="189"/>
      <c r="X303" s="189"/>
      <c r="Y303" s="189"/>
    </row>
    <row r="304" spans="22:25" ht="13.5">
      <c r="V304" s="189"/>
      <c r="W304" s="189"/>
      <c r="X304" s="189"/>
      <c r="Y304" s="189"/>
    </row>
    <row r="305" spans="22:25" ht="13.5">
      <c r="V305" s="189"/>
      <c r="W305" s="189"/>
      <c r="X305" s="189"/>
      <c r="Y305" s="189"/>
    </row>
    <row r="306" spans="22:25" ht="13.5">
      <c r="V306" s="189"/>
      <c r="W306" s="189"/>
      <c r="X306" s="189"/>
      <c r="Y306" s="189"/>
    </row>
    <row r="307" spans="22:25" ht="13.5">
      <c r="V307" s="189"/>
      <c r="W307" s="189"/>
      <c r="X307" s="189"/>
      <c r="Y307" s="189"/>
    </row>
    <row r="308" spans="22:25" ht="13.5">
      <c r="V308" s="189"/>
      <c r="W308" s="189"/>
      <c r="X308" s="189"/>
      <c r="Y308" s="189"/>
    </row>
    <row r="309" spans="22:25" ht="13.5">
      <c r="V309" s="189"/>
      <c r="W309" s="189"/>
      <c r="X309" s="189"/>
      <c r="Y309" s="189"/>
    </row>
    <row r="310" spans="22:25" ht="13.5">
      <c r="V310" s="189"/>
      <c r="W310" s="189"/>
      <c r="X310" s="189"/>
      <c r="Y310" s="189"/>
    </row>
    <row r="311" spans="22:25" ht="13.5">
      <c r="V311" s="189"/>
      <c r="W311" s="189"/>
      <c r="X311" s="189"/>
      <c r="Y311" s="189"/>
    </row>
    <row r="312" spans="22:25" ht="13.5">
      <c r="V312" s="189"/>
      <c r="W312" s="189"/>
      <c r="X312" s="189"/>
      <c r="Y312" s="189"/>
    </row>
    <row r="313" spans="22:25" ht="13.5">
      <c r="V313" s="189"/>
      <c r="W313" s="189"/>
      <c r="X313" s="189"/>
      <c r="Y313" s="189"/>
    </row>
    <row r="314" spans="22:25" ht="13.5">
      <c r="V314" s="189"/>
      <c r="W314" s="189"/>
      <c r="X314" s="189"/>
      <c r="Y314" s="189"/>
    </row>
    <row r="315" spans="22:25" ht="13.5">
      <c r="V315" s="189"/>
      <c r="W315" s="189"/>
      <c r="X315" s="189"/>
      <c r="Y315" s="189"/>
    </row>
    <row r="316" spans="22:25" ht="13.5">
      <c r="V316" s="189"/>
      <c r="W316" s="189"/>
      <c r="X316" s="189"/>
      <c r="Y316" s="189"/>
    </row>
    <row r="317" spans="22:25" ht="13.5">
      <c r="V317" s="189"/>
      <c r="W317" s="189"/>
      <c r="X317" s="189"/>
      <c r="Y317" s="189"/>
    </row>
    <row r="318" spans="22:25" ht="13.5">
      <c r="V318" s="189"/>
      <c r="W318" s="189"/>
      <c r="X318" s="189"/>
      <c r="Y318" s="189"/>
    </row>
    <row r="319" spans="22:25" ht="13.5">
      <c r="V319" s="189"/>
      <c r="W319" s="189"/>
      <c r="X319" s="189"/>
      <c r="Y319" s="189"/>
    </row>
    <row r="320" spans="22:25" ht="13.5">
      <c r="V320" s="189"/>
      <c r="W320" s="189"/>
      <c r="X320" s="189"/>
      <c r="Y320" s="189"/>
    </row>
    <row r="321" spans="22:25" ht="13.5">
      <c r="V321" s="189"/>
      <c r="W321" s="189"/>
      <c r="X321" s="189"/>
      <c r="Y321" s="189"/>
    </row>
    <row r="322" spans="22:25" ht="13.5">
      <c r="V322" s="189"/>
      <c r="W322" s="189"/>
      <c r="X322" s="189"/>
      <c r="Y322" s="189"/>
    </row>
    <row r="323" spans="22:25" ht="13.5">
      <c r="V323" s="189"/>
      <c r="W323" s="189"/>
      <c r="X323" s="189"/>
      <c r="Y323" s="189"/>
    </row>
    <row r="324" spans="22:25" ht="13.5">
      <c r="V324" s="189"/>
      <c r="W324" s="189"/>
      <c r="X324" s="189"/>
      <c r="Y324" s="189"/>
    </row>
    <row r="325" spans="22:25" ht="13.5">
      <c r="V325" s="189"/>
      <c r="W325" s="189"/>
      <c r="X325" s="189"/>
      <c r="Y325" s="189"/>
    </row>
    <row r="326" spans="22:25" ht="13.5">
      <c r="V326" s="189"/>
      <c r="W326" s="189"/>
      <c r="X326" s="189"/>
      <c r="Y326" s="189"/>
    </row>
    <row r="327" spans="22:25" ht="13.5">
      <c r="V327" s="189"/>
      <c r="W327" s="189"/>
      <c r="X327" s="189"/>
      <c r="Y327" s="189"/>
    </row>
    <row r="328" spans="22:25" ht="13.5">
      <c r="V328" s="189"/>
      <c r="W328" s="189"/>
      <c r="X328" s="189"/>
      <c r="Y328" s="189"/>
    </row>
    <row r="329" spans="22:25" ht="13.5">
      <c r="V329" s="189"/>
      <c r="W329" s="189"/>
      <c r="X329" s="189"/>
      <c r="Y329" s="189"/>
    </row>
    <row r="330" spans="22:25" ht="13.5">
      <c r="V330" s="189"/>
      <c r="W330" s="189"/>
      <c r="X330" s="189"/>
      <c r="Y330" s="189"/>
    </row>
    <row r="331" spans="22:25" ht="13.5">
      <c r="V331" s="189"/>
      <c r="W331" s="189"/>
      <c r="X331" s="189"/>
      <c r="Y331" s="189"/>
    </row>
    <row r="332" spans="22:25" ht="13.5">
      <c r="V332" s="189"/>
      <c r="W332" s="189"/>
      <c r="X332" s="189"/>
      <c r="Y332" s="189"/>
    </row>
    <row r="333" spans="22:25" ht="13.5">
      <c r="V333" s="189"/>
      <c r="W333" s="189"/>
      <c r="X333" s="189"/>
      <c r="Y333" s="189"/>
    </row>
    <row r="334" spans="22:25" ht="13.5">
      <c r="V334" s="189"/>
      <c r="W334" s="189"/>
      <c r="X334" s="189"/>
      <c r="Y334" s="189"/>
    </row>
    <row r="335" spans="22:25" ht="13.5">
      <c r="V335" s="189"/>
      <c r="W335" s="189"/>
      <c r="X335" s="189"/>
      <c r="Y335" s="189"/>
    </row>
    <row r="336" spans="22:25" ht="13.5">
      <c r="V336" s="189"/>
      <c r="W336" s="189"/>
      <c r="X336" s="189"/>
      <c r="Y336" s="189"/>
    </row>
    <row r="337" spans="22:25" ht="13.5">
      <c r="V337" s="189"/>
      <c r="W337" s="189"/>
      <c r="X337" s="189"/>
      <c r="Y337" s="189"/>
    </row>
    <row r="338" spans="22:25" ht="13.5">
      <c r="V338" s="189"/>
      <c r="W338" s="189"/>
      <c r="X338" s="189"/>
      <c r="Y338" s="189"/>
    </row>
    <row r="339" spans="22:25" ht="13.5">
      <c r="V339" s="189"/>
      <c r="W339" s="189"/>
      <c r="X339" s="189"/>
      <c r="Y339" s="189"/>
    </row>
    <row r="340" spans="22:25" ht="13.5">
      <c r="V340" s="189"/>
      <c r="W340" s="189"/>
      <c r="X340" s="189"/>
      <c r="Y340" s="189"/>
    </row>
    <row r="341" spans="22:25" ht="13.5">
      <c r="V341" s="189"/>
      <c r="W341" s="189"/>
      <c r="X341" s="189"/>
      <c r="Y341" s="189"/>
    </row>
    <row r="342" spans="22:25" ht="13.5">
      <c r="V342" s="189"/>
      <c r="W342" s="189"/>
      <c r="X342" s="189"/>
      <c r="Y342" s="189"/>
    </row>
    <row r="343" spans="22:25" ht="13.5">
      <c r="V343" s="189"/>
      <c r="W343" s="189"/>
      <c r="X343" s="189"/>
      <c r="Y343" s="189"/>
    </row>
    <row r="344" spans="22:25" ht="13.5">
      <c r="V344" s="189"/>
      <c r="W344" s="189"/>
      <c r="X344" s="189"/>
      <c r="Y344" s="189"/>
    </row>
    <row r="345" spans="22:25" ht="13.5">
      <c r="V345" s="189"/>
      <c r="W345" s="189"/>
      <c r="X345" s="189"/>
      <c r="Y345" s="189"/>
    </row>
    <row r="346" spans="22:25" ht="13.5">
      <c r="V346" s="189"/>
      <c r="W346" s="189"/>
      <c r="X346" s="189"/>
      <c r="Y346" s="189"/>
    </row>
    <row r="347" spans="22:25" ht="13.5">
      <c r="V347" s="189"/>
      <c r="W347" s="189"/>
      <c r="X347" s="189"/>
      <c r="Y347" s="189"/>
    </row>
    <row r="348" spans="22:25" ht="13.5">
      <c r="V348" s="189"/>
      <c r="W348" s="189"/>
      <c r="X348" s="189"/>
      <c r="Y348" s="189"/>
    </row>
    <row r="349" spans="22:25" ht="13.5">
      <c r="V349" s="189"/>
      <c r="W349" s="189"/>
      <c r="X349" s="189"/>
      <c r="Y349" s="189"/>
    </row>
    <row r="350" spans="22:25" ht="13.5">
      <c r="V350" s="189"/>
      <c r="W350" s="189"/>
      <c r="X350" s="189"/>
      <c r="Y350" s="189"/>
    </row>
    <row r="351" spans="22:25" ht="13.5">
      <c r="V351" s="189"/>
      <c r="W351" s="189"/>
      <c r="X351" s="189"/>
      <c r="Y351" s="189"/>
    </row>
    <row r="352" spans="22:25" ht="13.5">
      <c r="V352" s="189"/>
      <c r="W352" s="189"/>
      <c r="X352" s="189"/>
      <c r="Y352" s="189"/>
    </row>
    <row r="353" spans="22:25" ht="13.5">
      <c r="V353" s="189"/>
      <c r="W353" s="189"/>
      <c r="X353" s="189"/>
      <c r="Y353" s="189"/>
    </row>
    <row r="354" spans="22:25" ht="13.5">
      <c r="V354" s="189"/>
      <c r="W354" s="189"/>
      <c r="X354" s="189"/>
      <c r="Y354" s="189"/>
    </row>
    <row r="355" spans="22:25" ht="13.5">
      <c r="V355" s="189"/>
      <c r="W355" s="189"/>
      <c r="X355" s="189"/>
      <c r="Y355" s="189"/>
    </row>
    <row r="356" spans="22:25" ht="13.5">
      <c r="V356" s="189"/>
      <c r="W356" s="189"/>
      <c r="X356" s="189"/>
      <c r="Y356" s="189"/>
    </row>
    <row r="357" spans="22:25" ht="13.5">
      <c r="V357" s="189"/>
      <c r="W357" s="189"/>
      <c r="X357" s="189"/>
      <c r="Y357" s="189"/>
    </row>
    <row r="358" spans="22:25" ht="13.5">
      <c r="V358" s="189"/>
      <c r="W358" s="189"/>
      <c r="X358" s="189"/>
      <c r="Y358" s="189"/>
    </row>
    <row r="359" spans="22:25" ht="13.5">
      <c r="V359" s="189"/>
      <c r="W359" s="189"/>
      <c r="X359" s="189"/>
      <c r="Y359" s="189"/>
    </row>
    <row r="360" spans="22:25" ht="13.5">
      <c r="V360" s="189"/>
      <c r="W360" s="189"/>
      <c r="X360" s="189"/>
      <c r="Y360" s="189"/>
    </row>
    <row r="361" spans="22:25" ht="13.5">
      <c r="V361" s="189"/>
      <c r="W361" s="189"/>
      <c r="X361" s="189"/>
      <c r="Y361" s="189"/>
    </row>
    <row r="362" spans="22:25" ht="13.5">
      <c r="V362" s="189"/>
      <c r="W362" s="189"/>
      <c r="X362" s="189"/>
      <c r="Y362" s="189"/>
    </row>
    <row r="363" spans="22:25" ht="13.5">
      <c r="V363" s="189"/>
      <c r="W363" s="189"/>
      <c r="X363" s="189"/>
      <c r="Y363" s="189"/>
    </row>
    <row r="364" spans="22:25" ht="13.5">
      <c r="V364" s="189"/>
      <c r="W364" s="189"/>
      <c r="X364" s="189"/>
      <c r="Y364" s="189"/>
    </row>
    <row r="365" spans="22:25" ht="13.5">
      <c r="V365" s="189"/>
      <c r="W365" s="189"/>
      <c r="X365" s="189"/>
      <c r="Y365" s="189"/>
    </row>
    <row r="366" spans="22:25" ht="13.5">
      <c r="V366" s="189"/>
      <c r="W366" s="189"/>
      <c r="X366" s="189"/>
      <c r="Y366" s="189"/>
    </row>
    <row r="367" spans="22:25" ht="13.5">
      <c r="V367" s="189"/>
      <c r="W367" s="189"/>
      <c r="X367" s="189"/>
      <c r="Y367" s="189"/>
    </row>
    <row r="368" spans="22:25" ht="13.5">
      <c r="V368" s="189"/>
      <c r="W368" s="189"/>
      <c r="X368" s="189"/>
      <c r="Y368" s="189"/>
    </row>
    <row r="369" spans="22:25" ht="13.5">
      <c r="V369" s="189"/>
      <c r="W369" s="189"/>
      <c r="X369" s="189"/>
      <c r="Y369" s="189"/>
    </row>
    <row r="370" spans="22:25" ht="13.5">
      <c r="V370" s="189"/>
      <c r="W370" s="189"/>
      <c r="X370" s="189"/>
      <c r="Y370" s="189"/>
    </row>
    <row r="371" spans="22:25" ht="13.5">
      <c r="V371" s="189"/>
      <c r="W371" s="189"/>
      <c r="X371" s="189"/>
      <c r="Y371" s="189"/>
    </row>
    <row r="372" spans="22:25" ht="13.5">
      <c r="V372" s="189"/>
      <c r="W372" s="189"/>
      <c r="X372" s="189"/>
      <c r="Y372" s="189"/>
    </row>
    <row r="373" spans="22:25" ht="13.5">
      <c r="V373" s="189"/>
      <c r="W373" s="189"/>
      <c r="X373" s="189"/>
      <c r="Y373" s="189"/>
    </row>
    <row r="374" spans="22:25" ht="13.5">
      <c r="V374" s="189"/>
      <c r="W374" s="189"/>
      <c r="X374" s="189"/>
      <c r="Y374" s="189"/>
    </row>
    <row r="375" spans="22:25" ht="13.5">
      <c r="V375" s="189"/>
      <c r="W375" s="189"/>
      <c r="X375" s="189"/>
      <c r="Y375" s="189"/>
    </row>
    <row r="376" spans="22:25" ht="13.5">
      <c r="V376" s="189"/>
      <c r="W376" s="189"/>
      <c r="X376" s="189"/>
      <c r="Y376" s="189"/>
    </row>
    <row r="377" spans="22:25" ht="13.5">
      <c r="V377" s="189"/>
      <c r="W377" s="189"/>
      <c r="X377" s="189"/>
      <c r="Y377" s="189"/>
    </row>
    <row r="378" spans="22:25" ht="13.5">
      <c r="V378" s="189"/>
      <c r="W378" s="189"/>
      <c r="X378" s="189"/>
      <c r="Y378" s="189"/>
    </row>
    <row r="379" spans="22:25" ht="13.5">
      <c r="V379" s="189"/>
      <c r="W379" s="189"/>
      <c r="X379" s="189"/>
      <c r="Y379" s="189"/>
    </row>
    <row r="380" spans="22:25" ht="13.5">
      <c r="V380" s="189"/>
      <c r="W380" s="189"/>
      <c r="X380" s="189"/>
      <c r="Y380" s="189"/>
    </row>
    <row r="381" spans="22:25" ht="13.5">
      <c r="V381" s="189"/>
      <c r="W381" s="189"/>
      <c r="X381" s="189"/>
      <c r="Y381" s="189"/>
    </row>
    <row r="382" spans="22:25" ht="13.5">
      <c r="V382" s="189"/>
      <c r="W382" s="189"/>
      <c r="X382" s="189"/>
      <c r="Y382" s="189"/>
    </row>
    <row r="383" spans="22:25" ht="13.5">
      <c r="V383" s="189"/>
      <c r="W383" s="189"/>
      <c r="X383" s="189"/>
      <c r="Y383" s="189"/>
    </row>
    <row r="384" spans="22:25" ht="13.5">
      <c r="V384" s="189"/>
      <c r="W384" s="189"/>
      <c r="X384" s="189"/>
      <c r="Y384" s="189"/>
    </row>
    <row r="385" spans="22:25" ht="13.5">
      <c r="V385" s="189"/>
      <c r="W385" s="189"/>
      <c r="X385" s="189"/>
      <c r="Y385" s="189"/>
    </row>
    <row r="386" spans="22:25" ht="13.5">
      <c r="V386" s="189"/>
      <c r="W386" s="189"/>
      <c r="X386" s="189"/>
      <c r="Y386" s="189"/>
    </row>
    <row r="387" spans="22:25" ht="13.5">
      <c r="V387" s="189"/>
      <c r="W387" s="189"/>
      <c r="X387" s="189"/>
      <c r="Y387" s="189"/>
    </row>
    <row r="388" spans="22:25" ht="13.5">
      <c r="V388" s="189"/>
      <c r="W388" s="189"/>
      <c r="X388" s="189"/>
      <c r="Y388" s="189"/>
    </row>
    <row r="389" spans="22:25" ht="13.5">
      <c r="V389" s="189"/>
      <c r="W389" s="189"/>
      <c r="X389" s="189"/>
      <c r="Y389" s="189"/>
    </row>
    <row r="390" spans="22:25" ht="13.5">
      <c r="V390" s="189"/>
      <c r="W390" s="189"/>
      <c r="X390" s="189"/>
      <c r="Y390" s="189"/>
    </row>
    <row r="391" spans="22:25" ht="13.5">
      <c r="V391" s="189"/>
      <c r="W391" s="189"/>
      <c r="X391" s="189"/>
      <c r="Y391" s="189"/>
    </row>
    <row r="392" spans="22:25" ht="13.5">
      <c r="V392" s="189"/>
      <c r="W392" s="189"/>
      <c r="X392" s="189"/>
      <c r="Y392" s="189"/>
    </row>
    <row r="393" spans="22:25" ht="13.5">
      <c r="V393" s="189"/>
      <c r="W393" s="189"/>
      <c r="X393" s="189"/>
      <c r="Y393" s="189"/>
    </row>
    <row r="394" spans="22:25" ht="13.5">
      <c r="V394" s="189"/>
      <c r="W394" s="189"/>
      <c r="X394" s="189"/>
      <c r="Y394" s="189"/>
    </row>
    <row r="395" spans="22:25" ht="13.5">
      <c r="V395" s="189"/>
      <c r="W395" s="189"/>
      <c r="X395" s="189"/>
      <c r="Y395" s="189"/>
    </row>
    <row r="396" spans="22:25" ht="13.5">
      <c r="V396" s="189"/>
      <c r="W396" s="189"/>
      <c r="X396" s="189"/>
      <c r="Y396" s="189"/>
    </row>
    <row r="397" spans="22:25" ht="13.5">
      <c r="V397" s="189"/>
      <c r="W397" s="189"/>
      <c r="X397" s="189"/>
      <c r="Y397" s="189"/>
    </row>
    <row r="398" spans="22:25" ht="13.5">
      <c r="V398" s="189"/>
      <c r="W398" s="189"/>
      <c r="X398" s="189"/>
      <c r="Y398" s="189"/>
    </row>
    <row r="399" spans="22:25" ht="13.5">
      <c r="V399" s="189"/>
      <c r="W399" s="189"/>
      <c r="X399" s="189"/>
      <c r="Y399" s="189"/>
    </row>
    <row r="400" spans="22:25" ht="13.5">
      <c r="V400" s="189"/>
      <c r="W400" s="189"/>
      <c r="X400" s="189"/>
      <c r="Y400" s="189"/>
    </row>
    <row r="401" spans="22:25" ht="13.5">
      <c r="V401" s="189"/>
      <c r="W401" s="189"/>
      <c r="X401" s="189"/>
      <c r="Y401" s="189"/>
    </row>
    <row r="402" spans="22:25" ht="13.5">
      <c r="V402" s="189"/>
      <c r="W402" s="189"/>
      <c r="X402" s="189"/>
      <c r="Y402" s="189"/>
    </row>
    <row r="403" spans="22:25" ht="13.5">
      <c r="V403" s="189"/>
      <c r="W403" s="189"/>
      <c r="X403" s="189"/>
      <c r="Y403" s="189"/>
    </row>
    <row r="404" spans="22:25" ht="13.5">
      <c r="V404" s="189"/>
      <c r="W404" s="189"/>
      <c r="X404" s="189"/>
      <c r="Y404" s="189"/>
    </row>
    <row r="405" spans="22:25" ht="13.5">
      <c r="V405" s="189"/>
      <c r="W405" s="189"/>
      <c r="X405" s="189"/>
      <c r="Y405" s="189"/>
    </row>
    <row r="406" spans="22:25" ht="13.5">
      <c r="V406" s="189"/>
      <c r="W406" s="189"/>
      <c r="X406" s="189"/>
      <c r="Y406" s="189"/>
    </row>
    <row r="407" spans="22:25" ht="13.5">
      <c r="V407" s="189"/>
      <c r="W407" s="189"/>
      <c r="X407" s="189"/>
      <c r="Y407" s="189"/>
    </row>
    <row r="408" spans="22:25" ht="13.5">
      <c r="V408" s="189"/>
      <c r="W408" s="189"/>
      <c r="X408" s="189"/>
      <c r="Y408" s="189"/>
    </row>
    <row r="409" spans="22:25" ht="13.5">
      <c r="V409" s="189"/>
      <c r="W409" s="189"/>
      <c r="X409" s="189"/>
      <c r="Y409" s="189"/>
    </row>
    <row r="410" spans="22:25" ht="13.5">
      <c r="V410" s="189"/>
      <c r="W410" s="189"/>
      <c r="X410" s="189"/>
      <c r="Y410" s="189"/>
    </row>
    <row r="411" spans="22:25" ht="13.5">
      <c r="V411" s="189"/>
      <c r="W411" s="189"/>
      <c r="X411" s="189"/>
      <c r="Y411" s="189"/>
    </row>
    <row r="412" spans="22:25" ht="13.5">
      <c r="V412" s="189"/>
      <c r="W412" s="189"/>
      <c r="X412" s="189"/>
      <c r="Y412" s="189"/>
    </row>
    <row r="413" spans="22:25" ht="13.5">
      <c r="V413" s="189"/>
      <c r="W413" s="189"/>
      <c r="X413" s="189"/>
      <c r="Y413" s="189"/>
    </row>
    <row r="414" spans="22:25" ht="13.5">
      <c r="V414" s="189"/>
      <c r="W414" s="189"/>
      <c r="X414" s="189"/>
      <c r="Y414" s="189"/>
    </row>
    <row r="415" spans="22:25" ht="13.5">
      <c r="V415" s="189"/>
      <c r="W415" s="189"/>
      <c r="X415" s="189"/>
      <c r="Y415" s="189"/>
    </row>
    <row r="416" spans="22:25" ht="13.5">
      <c r="V416" s="189"/>
      <c r="W416" s="189"/>
      <c r="X416" s="189"/>
      <c r="Y416" s="189"/>
    </row>
    <row r="417" spans="22:25" ht="13.5">
      <c r="V417" s="189"/>
      <c r="W417" s="189"/>
      <c r="X417" s="189"/>
      <c r="Y417" s="189"/>
    </row>
    <row r="418" spans="22:25" ht="13.5">
      <c r="V418" s="189"/>
      <c r="W418" s="189"/>
      <c r="X418" s="189"/>
      <c r="Y418" s="189"/>
    </row>
    <row r="419" spans="22:25" ht="13.5">
      <c r="V419" s="189"/>
      <c r="W419" s="189"/>
      <c r="X419" s="189"/>
      <c r="Y419" s="189"/>
    </row>
    <row r="420" spans="22:25" ht="13.5">
      <c r="V420" s="189"/>
      <c r="W420" s="189"/>
      <c r="X420" s="189"/>
      <c r="Y420" s="189"/>
    </row>
    <row r="421" spans="22:25" ht="13.5">
      <c r="V421" s="189"/>
      <c r="W421" s="189"/>
      <c r="X421" s="189"/>
      <c r="Y421" s="189"/>
    </row>
    <row r="422" spans="22:25" ht="13.5">
      <c r="V422" s="189"/>
      <c r="W422" s="189"/>
      <c r="X422" s="189"/>
      <c r="Y422" s="189"/>
    </row>
    <row r="423" spans="22:25" ht="13.5">
      <c r="V423" s="189"/>
      <c r="W423" s="189"/>
      <c r="X423" s="189"/>
      <c r="Y423" s="189"/>
    </row>
    <row r="424" spans="22:25" ht="13.5">
      <c r="V424" s="189"/>
      <c r="W424" s="189"/>
      <c r="X424" s="189"/>
      <c r="Y424" s="189"/>
    </row>
    <row r="425" spans="22:25" ht="13.5">
      <c r="V425" s="189"/>
      <c r="W425" s="189"/>
      <c r="X425" s="189"/>
      <c r="Y425" s="189"/>
    </row>
    <row r="426" spans="22:25" ht="13.5">
      <c r="V426" s="189"/>
      <c r="W426" s="189"/>
      <c r="X426" s="189"/>
      <c r="Y426" s="189"/>
    </row>
    <row r="427" spans="22:25" ht="13.5">
      <c r="V427" s="189"/>
      <c r="W427" s="189"/>
      <c r="X427" s="189"/>
      <c r="Y427" s="189"/>
    </row>
    <row r="428" spans="22:25" ht="13.5">
      <c r="V428" s="189"/>
      <c r="W428" s="189"/>
      <c r="X428" s="189"/>
      <c r="Y428" s="189"/>
    </row>
    <row r="429" spans="22:25" ht="13.5">
      <c r="V429" s="189"/>
      <c r="W429" s="189"/>
      <c r="X429" s="189"/>
      <c r="Y429" s="189"/>
    </row>
    <row r="430" spans="22:25" ht="13.5">
      <c r="V430" s="189"/>
      <c r="W430" s="189"/>
      <c r="X430" s="189"/>
      <c r="Y430" s="189"/>
    </row>
    <row r="431" spans="22:25" ht="13.5">
      <c r="V431" s="189"/>
      <c r="W431" s="189"/>
      <c r="X431" s="189"/>
      <c r="Y431" s="189"/>
    </row>
    <row r="432" spans="22:25" ht="13.5">
      <c r="V432" s="189"/>
      <c r="W432" s="189"/>
      <c r="X432" s="189"/>
      <c r="Y432" s="189"/>
    </row>
    <row r="433" spans="22:25" ht="13.5">
      <c r="V433" s="189"/>
      <c r="W433" s="189"/>
      <c r="X433" s="189"/>
      <c r="Y433" s="189"/>
    </row>
    <row r="434" spans="22:25" ht="13.5">
      <c r="V434" s="189"/>
      <c r="W434" s="189"/>
      <c r="X434" s="189"/>
      <c r="Y434" s="189"/>
    </row>
    <row r="435" spans="22:25" ht="13.5">
      <c r="V435" s="189"/>
      <c r="W435" s="189"/>
      <c r="X435" s="189"/>
      <c r="Y435" s="189"/>
    </row>
    <row r="436" spans="22:25" ht="13.5">
      <c r="V436" s="189"/>
      <c r="W436" s="189"/>
      <c r="X436" s="189"/>
      <c r="Y436" s="189"/>
    </row>
    <row r="437" spans="22:25" ht="13.5">
      <c r="V437" s="189"/>
      <c r="W437" s="189"/>
      <c r="X437" s="189"/>
      <c r="Y437" s="189"/>
    </row>
    <row r="438" spans="22:25" ht="13.5">
      <c r="V438" s="189"/>
      <c r="W438" s="189"/>
      <c r="X438" s="189"/>
      <c r="Y438" s="189"/>
    </row>
    <row r="439" spans="22:25" ht="13.5">
      <c r="V439" s="189"/>
      <c r="W439" s="189"/>
      <c r="X439" s="189"/>
      <c r="Y439" s="189"/>
    </row>
    <row r="440" spans="22:25" ht="13.5">
      <c r="V440" s="189"/>
      <c r="W440" s="189"/>
      <c r="X440" s="189"/>
      <c r="Y440" s="189"/>
    </row>
    <row r="441" spans="22:25" ht="13.5">
      <c r="V441" s="189"/>
      <c r="W441" s="189"/>
      <c r="X441" s="189"/>
      <c r="Y441" s="189"/>
    </row>
    <row r="442" spans="22:25" ht="13.5">
      <c r="V442" s="189"/>
      <c r="W442" s="189"/>
      <c r="X442" s="189"/>
      <c r="Y442" s="189"/>
    </row>
    <row r="443" spans="22:25" ht="13.5">
      <c r="V443" s="189"/>
      <c r="W443" s="189"/>
      <c r="X443" s="189"/>
      <c r="Y443" s="189"/>
    </row>
    <row r="444" spans="22:25" ht="13.5">
      <c r="V444" s="189"/>
      <c r="W444" s="189"/>
      <c r="X444" s="189"/>
      <c r="Y444" s="189"/>
    </row>
    <row r="445" spans="22:25" ht="13.5">
      <c r="V445" s="189"/>
      <c r="W445" s="189"/>
      <c r="X445" s="189"/>
      <c r="Y445" s="189"/>
    </row>
    <row r="446" spans="22:25" ht="13.5">
      <c r="V446" s="189"/>
      <c r="W446" s="189"/>
      <c r="X446" s="189"/>
      <c r="Y446" s="189"/>
    </row>
    <row r="447" spans="22:25" ht="13.5">
      <c r="V447" s="189"/>
      <c r="W447" s="189"/>
      <c r="X447" s="189"/>
      <c r="Y447" s="189"/>
    </row>
    <row r="448" spans="22:25" ht="13.5">
      <c r="V448" s="189"/>
      <c r="W448" s="189"/>
      <c r="X448" s="189"/>
      <c r="Y448" s="189"/>
    </row>
    <row r="449" spans="22:25" ht="13.5">
      <c r="V449" s="189"/>
      <c r="W449" s="189"/>
      <c r="X449" s="189"/>
      <c r="Y449" s="189"/>
    </row>
    <row r="450" spans="22:25" ht="13.5">
      <c r="V450" s="189"/>
      <c r="W450" s="189"/>
      <c r="X450" s="189"/>
      <c r="Y450" s="189"/>
    </row>
    <row r="451" spans="22:25" ht="13.5">
      <c r="V451" s="189"/>
      <c r="W451" s="189"/>
      <c r="X451" s="189"/>
      <c r="Y451" s="189"/>
    </row>
    <row r="452" spans="22:25" ht="13.5">
      <c r="V452" s="189"/>
      <c r="W452" s="189"/>
      <c r="X452" s="189"/>
      <c r="Y452" s="189"/>
    </row>
    <row r="453" spans="22:25" ht="13.5">
      <c r="V453" s="189"/>
      <c r="W453" s="189"/>
      <c r="X453" s="189"/>
      <c r="Y453" s="189"/>
    </row>
    <row r="454" spans="22:25" ht="13.5">
      <c r="V454" s="189"/>
      <c r="W454" s="189"/>
      <c r="X454" s="189"/>
      <c r="Y454" s="189"/>
    </row>
    <row r="455" spans="22:25" ht="13.5">
      <c r="V455" s="189"/>
      <c r="W455" s="189"/>
      <c r="X455" s="189"/>
      <c r="Y455" s="189"/>
    </row>
    <row r="456" spans="22:25" ht="13.5">
      <c r="V456" s="189"/>
      <c r="W456" s="189"/>
      <c r="X456" s="189"/>
      <c r="Y456" s="189"/>
    </row>
    <row r="457" spans="22:25" ht="13.5">
      <c r="V457" s="189"/>
      <c r="W457" s="189"/>
      <c r="X457" s="189"/>
      <c r="Y457" s="189"/>
    </row>
    <row r="458" spans="22:25" ht="13.5">
      <c r="V458" s="189"/>
      <c r="W458" s="189"/>
      <c r="X458" s="189"/>
      <c r="Y458" s="189"/>
    </row>
    <row r="459" spans="22:25" ht="13.5">
      <c r="V459" s="189"/>
      <c r="W459" s="189"/>
      <c r="X459" s="189"/>
      <c r="Y459" s="189"/>
    </row>
    <row r="460" spans="22:25" ht="13.5">
      <c r="V460" s="189"/>
      <c r="W460" s="189"/>
      <c r="X460" s="189"/>
      <c r="Y460" s="189"/>
    </row>
    <row r="461" spans="22:25" ht="13.5">
      <c r="V461" s="189"/>
      <c r="W461" s="189"/>
      <c r="X461" s="189"/>
      <c r="Y461" s="189"/>
    </row>
    <row r="462" spans="22:25" ht="13.5">
      <c r="V462" s="189"/>
      <c r="W462" s="189"/>
      <c r="X462" s="189"/>
      <c r="Y462" s="189"/>
    </row>
    <row r="463" spans="22:25" ht="13.5">
      <c r="V463" s="189"/>
      <c r="W463" s="189"/>
      <c r="X463" s="189"/>
      <c r="Y463" s="189"/>
    </row>
    <row r="464" spans="22:25" ht="13.5">
      <c r="V464" s="189"/>
      <c r="W464" s="189"/>
      <c r="X464" s="189"/>
      <c r="Y464" s="189"/>
    </row>
    <row r="465" spans="22:25" ht="13.5">
      <c r="V465" s="189"/>
      <c r="W465" s="189"/>
      <c r="X465" s="189"/>
      <c r="Y465" s="189"/>
    </row>
    <row r="466" spans="22:25" ht="13.5">
      <c r="V466" s="189"/>
      <c r="W466" s="189"/>
      <c r="X466" s="189"/>
      <c r="Y466" s="189"/>
    </row>
    <row r="467" spans="22:25" ht="13.5">
      <c r="V467" s="189"/>
      <c r="W467" s="189"/>
      <c r="X467" s="189"/>
      <c r="Y467" s="189"/>
    </row>
    <row r="468" spans="22:25" ht="13.5">
      <c r="V468" s="189"/>
      <c r="W468" s="189"/>
      <c r="X468" s="189"/>
      <c r="Y468" s="189"/>
    </row>
    <row r="469" spans="22:25" ht="13.5">
      <c r="V469" s="189"/>
      <c r="W469" s="189"/>
      <c r="X469" s="189"/>
      <c r="Y469" s="189"/>
    </row>
    <row r="470" spans="22:25" ht="13.5">
      <c r="V470" s="189"/>
      <c r="W470" s="189"/>
      <c r="X470" s="189"/>
      <c r="Y470" s="189"/>
    </row>
    <row r="471" spans="22:25" ht="13.5">
      <c r="V471" s="189"/>
      <c r="W471" s="189"/>
      <c r="X471" s="189"/>
      <c r="Y471" s="189"/>
    </row>
    <row r="472" spans="22:25" ht="13.5">
      <c r="V472" s="189"/>
      <c r="W472" s="189"/>
      <c r="X472" s="189"/>
      <c r="Y472" s="189"/>
    </row>
    <row r="473" spans="22:25" ht="13.5">
      <c r="V473" s="189"/>
      <c r="W473" s="189"/>
      <c r="X473" s="189"/>
      <c r="Y473" s="189"/>
    </row>
    <row r="474" spans="22:25" ht="13.5">
      <c r="V474" s="189"/>
      <c r="W474" s="189"/>
      <c r="X474" s="189"/>
      <c r="Y474" s="189"/>
    </row>
    <row r="475" spans="22:25" ht="13.5">
      <c r="V475" s="189"/>
      <c r="W475" s="189"/>
      <c r="X475" s="189"/>
      <c r="Y475" s="189"/>
    </row>
    <row r="476" spans="22:25" ht="13.5">
      <c r="V476" s="189"/>
      <c r="W476" s="189"/>
      <c r="X476" s="189"/>
      <c r="Y476" s="189"/>
    </row>
    <row r="477" spans="22:25" ht="13.5">
      <c r="V477" s="189"/>
      <c r="W477" s="189"/>
      <c r="X477" s="189"/>
      <c r="Y477" s="189"/>
    </row>
    <row r="478" spans="22:25" ht="13.5">
      <c r="V478" s="189"/>
      <c r="W478" s="189"/>
      <c r="X478" s="189"/>
      <c r="Y478" s="189"/>
    </row>
    <row r="479" spans="22:25" ht="13.5">
      <c r="V479" s="189"/>
      <c r="W479" s="189"/>
      <c r="X479" s="189"/>
      <c r="Y479" s="189"/>
    </row>
    <row r="480" spans="22:25" ht="13.5">
      <c r="V480" s="189"/>
      <c r="W480" s="189"/>
      <c r="X480" s="189"/>
      <c r="Y480" s="189"/>
    </row>
    <row r="481" spans="22:25" ht="13.5">
      <c r="V481" s="189"/>
      <c r="W481" s="189"/>
      <c r="X481" s="189"/>
      <c r="Y481" s="189"/>
    </row>
    <row r="482" spans="22:25" ht="13.5">
      <c r="V482" s="189"/>
      <c r="W482" s="189"/>
      <c r="X482" s="189"/>
      <c r="Y482" s="189"/>
    </row>
    <row r="483" spans="22:25" ht="13.5">
      <c r="V483" s="189"/>
      <c r="W483" s="189"/>
      <c r="X483" s="189"/>
      <c r="Y483" s="189"/>
    </row>
    <row r="484" spans="22:25" ht="13.5">
      <c r="V484" s="189"/>
      <c r="W484" s="189"/>
      <c r="X484" s="189"/>
      <c r="Y484" s="189"/>
    </row>
    <row r="485" spans="22:25" ht="13.5">
      <c r="V485" s="189"/>
      <c r="W485" s="189"/>
      <c r="X485" s="189"/>
      <c r="Y485" s="189"/>
    </row>
    <row r="486" spans="22:25" ht="13.5">
      <c r="V486" s="189"/>
      <c r="W486" s="189"/>
      <c r="X486" s="189"/>
      <c r="Y486" s="189"/>
    </row>
    <row r="487" spans="22:25" ht="13.5">
      <c r="V487" s="189"/>
      <c r="W487" s="189"/>
      <c r="X487" s="189"/>
      <c r="Y487" s="189"/>
    </row>
    <row r="488" spans="22:25" ht="13.5">
      <c r="V488" s="189"/>
      <c r="W488" s="189"/>
      <c r="X488" s="189"/>
      <c r="Y488" s="189"/>
    </row>
    <row r="489" spans="22:25" ht="13.5">
      <c r="V489" s="189"/>
      <c r="W489" s="189"/>
      <c r="X489" s="189"/>
      <c r="Y489" s="189"/>
    </row>
    <row r="490" spans="22:25" ht="13.5">
      <c r="V490" s="189"/>
      <c r="W490" s="189"/>
      <c r="X490" s="189"/>
      <c r="Y490" s="189"/>
    </row>
    <row r="491" spans="22:25" ht="13.5">
      <c r="V491" s="189"/>
      <c r="W491" s="189"/>
      <c r="X491" s="189"/>
      <c r="Y491" s="189"/>
    </row>
    <row r="492" spans="22:25" ht="13.5">
      <c r="V492" s="189"/>
      <c r="W492" s="189"/>
      <c r="X492" s="189"/>
      <c r="Y492" s="189"/>
    </row>
    <row r="493" spans="22:25" ht="13.5">
      <c r="V493" s="189"/>
      <c r="W493" s="189"/>
      <c r="X493" s="189"/>
      <c r="Y493" s="189"/>
    </row>
    <row r="494" spans="22:25" ht="13.5">
      <c r="V494" s="189"/>
      <c r="W494" s="189"/>
      <c r="X494" s="189"/>
      <c r="Y494" s="189"/>
    </row>
    <row r="495" spans="22:25" ht="13.5">
      <c r="V495" s="189"/>
      <c r="W495" s="189"/>
      <c r="X495" s="189"/>
      <c r="Y495" s="189"/>
    </row>
    <row r="496" spans="22:25" ht="13.5">
      <c r="V496" s="189"/>
      <c r="W496" s="189"/>
      <c r="X496" s="189"/>
      <c r="Y496" s="189"/>
    </row>
    <row r="497" spans="22:25" ht="13.5">
      <c r="V497" s="189"/>
      <c r="W497" s="189"/>
      <c r="X497" s="189"/>
      <c r="Y497" s="189"/>
    </row>
    <row r="498" spans="22:25" ht="13.5">
      <c r="V498" s="189"/>
      <c r="W498" s="189"/>
      <c r="X498" s="189"/>
      <c r="Y498" s="189"/>
    </row>
    <row r="499" spans="22:25" ht="13.5">
      <c r="V499" s="189"/>
      <c r="W499" s="189"/>
      <c r="X499" s="189"/>
      <c r="Y499" s="189"/>
    </row>
    <row r="500" spans="22:25" ht="13.5">
      <c r="V500" s="189"/>
      <c r="W500" s="189"/>
      <c r="X500" s="189"/>
      <c r="Y500" s="189"/>
    </row>
    <row r="501" spans="22:25" ht="13.5">
      <c r="V501" s="189"/>
      <c r="W501" s="189"/>
      <c r="X501" s="189"/>
      <c r="Y501" s="189"/>
    </row>
    <row r="502" spans="22:25" ht="13.5">
      <c r="V502" s="189"/>
      <c r="W502" s="189"/>
      <c r="X502" s="189"/>
      <c r="Y502" s="189"/>
    </row>
    <row r="503" spans="22:25" ht="13.5">
      <c r="V503" s="189"/>
      <c r="W503" s="189"/>
      <c r="X503" s="189"/>
      <c r="Y503" s="189"/>
    </row>
    <row r="504" spans="22:25" ht="13.5">
      <c r="V504" s="189"/>
      <c r="W504" s="189"/>
      <c r="X504" s="189"/>
      <c r="Y504" s="189"/>
    </row>
    <row r="505" spans="22:25" ht="13.5">
      <c r="V505" s="189"/>
      <c r="W505" s="189"/>
      <c r="X505" s="189"/>
      <c r="Y505" s="189"/>
    </row>
    <row r="506" spans="22:25" ht="13.5">
      <c r="V506" s="189"/>
      <c r="W506" s="189"/>
      <c r="X506" s="189"/>
      <c r="Y506" s="189"/>
    </row>
    <row r="507" spans="22:25" ht="13.5">
      <c r="V507" s="189"/>
      <c r="W507" s="189"/>
      <c r="X507" s="189"/>
      <c r="Y507" s="189"/>
    </row>
    <row r="508" spans="22:25" ht="13.5">
      <c r="V508" s="189"/>
      <c r="W508" s="189"/>
      <c r="X508" s="189"/>
      <c r="Y508" s="189"/>
    </row>
    <row r="509" spans="22:25" ht="13.5">
      <c r="V509" s="189"/>
      <c r="W509" s="189"/>
      <c r="X509" s="189"/>
      <c r="Y509" s="189"/>
    </row>
    <row r="510" spans="22:25" ht="13.5">
      <c r="V510" s="189"/>
      <c r="W510" s="189"/>
      <c r="X510" s="189"/>
      <c r="Y510" s="189"/>
    </row>
    <row r="511" spans="22:25" ht="13.5">
      <c r="V511" s="189"/>
      <c r="W511" s="189"/>
      <c r="X511" s="189"/>
      <c r="Y511" s="189"/>
    </row>
    <row r="512" spans="22:25" ht="13.5">
      <c r="V512" s="189"/>
      <c r="W512" s="189"/>
      <c r="X512" s="189"/>
      <c r="Y512" s="189"/>
    </row>
    <row r="513" spans="22:25" ht="13.5">
      <c r="V513" s="189"/>
      <c r="W513" s="189"/>
      <c r="X513" s="189"/>
      <c r="Y513" s="189"/>
    </row>
    <row r="514" spans="22:25" ht="13.5">
      <c r="V514" s="189"/>
      <c r="W514" s="189"/>
      <c r="X514" s="189"/>
      <c r="Y514" s="189"/>
    </row>
    <row r="515" spans="22:25" ht="13.5">
      <c r="V515" s="189"/>
      <c r="W515" s="189"/>
      <c r="X515" s="189"/>
      <c r="Y515" s="189"/>
    </row>
    <row r="516" spans="22:25" ht="13.5">
      <c r="V516" s="189"/>
      <c r="W516" s="189"/>
      <c r="X516" s="189"/>
      <c r="Y516" s="189"/>
    </row>
    <row r="517" spans="22:25" ht="13.5">
      <c r="V517" s="189"/>
      <c r="W517" s="189"/>
      <c r="X517" s="189"/>
      <c r="Y517" s="189"/>
    </row>
    <row r="518" spans="22:25" ht="13.5">
      <c r="V518" s="189"/>
      <c r="W518" s="189"/>
      <c r="X518" s="189"/>
      <c r="Y518" s="189"/>
    </row>
    <row r="519" spans="22:25" ht="13.5">
      <c r="V519" s="189"/>
      <c r="W519" s="189"/>
      <c r="X519" s="189"/>
      <c r="Y519" s="189"/>
    </row>
    <row r="520" spans="22:25" ht="13.5">
      <c r="V520" s="189"/>
      <c r="W520" s="189"/>
      <c r="X520" s="189"/>
      <c r="Y520" s="189"/>
    </row>
    <row r="521" spans="22:25" ht="13.5">
      <c r="V521" s="189"/>
      <c r="W521" s="189"/>
      <c r="X521" s="189"/>
      <c r="Y521" s="189"/>
    </row>
    <row r="522" spans="22:25" ht="13.5">
      <c r="V522" s="189"/>
      <c r="W522" s="189"/>
      <c r="X522" s="189"/>
      <c r="Y522" s="189"/>
    </row>
    <row r="523" spans="22:25" ht="13.5">
      <c r="V523" s="189"/>
      <c r="W523" s="189"/>
      <c r="X523" s="189"/>
      <c r="Y523" s="189"/>
    </row>
    <row r="524" spans="22:25" ht="13.5">
      <c r="V524" s="189"/>
      <c r="W524" s="189"/>
      <c r="X524" s="189"/>
      <c r="Y524" s="189"/>
    </row>
    <row r="525" spans="22:25" ht="13.5">
      <c r="V525" s="189"/>
      <c r="W525" s="189"/>
      <c r="X525" s="189"/>
      <c r="Y525" s="189"/>
    </row>
    <row r="526" spans="22:25" ht="13.5">
      <c r="V526" s="189"/>
      <c r="W526" s="189"/>
      <c r="X526" s="189"/>
      <c r="Y526" s="189"/>
    </row>
    <row r="527" spans="22:25" ht="13.5">
      <c r="V527" s="189"/>
      <c r="W527" s="189"/>
      <c r="X527" s="189"/>
      <c r="Y527" s="189"/>
    </row>
    <row r="528" spans="22:25" ht="13.5">
      <c r="V528" s="189"/>
      <c r="W528" s="189"/>
      <c r="X528" s="189"/>
      <c r="Y528" s="189"/>
    </row>
    <row r="529" spans="22:25" ht="13.5">
      <c r="V529" s="189"/>
      <c r="W529" s="189"/>
      <c r="X529" s="189"/>
      <c r="Y529" s="189"/>
    </row>
    <row r="530" spans="22:25" ht="13.5">
      <c r="V530" s="189"/>
      <c r="W530" s="189"/>
      <c r="X530" s="189"/>
      <c r="Y530" s="189"/>
    </row>
    <row r="531" spans="22:25" ht="13.5">
      <c r="V531" s="189"/>
      <c r="W531" s="189"/>
      <c r="X531" s="189"/>
      <c r="Y531" s="189"/>
    </row>
    <row r="532" spans="22:25" ht="13.5">
      <c r="V532" s="189"/>
      <c r="W532" s="189"/>
      <c r="X532" s="189"/>
      <c r="Y532" s="189"/>
    </row>
    <row r="533" spans="22:25" ht="13.5">
      <c r="V533" s="189"/>
      <c r="W533" s="189"/>
      <c r="X533" s="189"/>
      <c r="Y533" s="189"/>
    </row>
    <row r="534" spans="22:25" ht="13.5">
      <c r="V534" s="189"/>
      <c r="W534" s="189"/>
      <c r="X534" s="189"/>
      <c r="Y534" s="189"/>
    </row>
    <row r="535" spans="22:25" ht="13.5">
      <c r="V535" s="189"/>
      <c r="W535" s="189"/>
      <c r="X535" s="189"/>
      <c r="Y535" s="189"/>
    </row>
    <row r="536" spans="22:25" ht="13.5">
      <c r="V536" s="189"/>
      <c r="W536" s="189"/>
      <c r="X536" s="189"/>
      <c r="Y536" s="189"/>
    </row>
    <row r="537" spans="22:25" ht="13.5">
      <c r="V537" s="189"/>
      <c r="W537" s="189"/>
      <c r="X537" s="189"/>
      <c r="Y537" s="189"/>
    </row>
    <row r="538" spans="22:25" ht="13.5">
      <c r="V538" s="189"/>
      <c r="W538" s="189"/>
      <c r="X538" s="189"/>
      <c r="Y538" s="189"/>
    </row>
    <row r="539" spans="22:25" ht="13.5">
      <c r="V539" s="189"/>
      <c r="W539" s="189"/>
      <c r="X539" s="189"/>
      <c r="Y539" s="189"/>
    </row>
    <row r="540" spans="22:25" ht="13.5">
      <c r="V540" s="189"/>
      <c r="W540" s="189"/>
      <c r="X540" s="189"/>
      <c r="Y540" s="189"/>
    </row>
    <row r="541" spans="22:25" ht="13.5">
      <c r="V541" s="189"/>
      <c r="W541" s="189"/>
      <c r="X541" s="189"/>
      <c r="Y541" s="189"/>
    </row>
    <row r="542" spans="22:25" ht="13.5">
      <c r="V542" s="189"/>
      <c r="W542" s="189"/>
      <c r="X542" s="189"/>
      <c r="Y542" s="189"/>
    </row>
    <row r="543" spans="22:25" ht="13.5">
      <c r="V543" s="189"/>
      <c r="W543" s="189"/>
      <c r="X543" s="189"/>
      <c r="Y543" s="189"/>
    </row>
    <row r="544" spans="22:25" ht="13.5">
      <c r="V544" s="189"/>
      <c r="W544" s="189"/>
      <c r="X544" s="189"/>
      <c r="Y544" s="189"/>
    </row>
    <row r="545" spans="22:25" ht="13.5">
      <c r="V545" s="189"/>
      <c r="W545" s="189"/>
      <c r="X545" s="189"/>
      <c r="Y545" s="189"/>
    </row>
    <row r="546" spans="22:25" ht="13.5">
      <c r="V546" s="189"/>
      <c r="W546" s="189"/>
      <c r="X546" s="189"/>
      <c r="Y546" s="189"/>
    </row>
    <row r="547" spans="22:25" ht="13.5">
      <c r="V547" s="189"/>
      <c r="W547" s="189"/>
      <c r="X547" s="189"/>
      <c r="Y547" s="189"/>
    </row>
    <row r="548" spans="22:25" ht="13.5">
      <c r="V548" s="189"/>
      <c r="W548" s="189"/>
      <c r="X548" s="189"/>
      <c r="Y548" s="189"/>
    </row>
    <row r="549" spans="22:25" ht="13.5">
      <c r="V549" s="189"/>
      <c r="W549" s="189"/>
      <c r="X549" s="189"/>
      <c r="Y549" s="189"/>
    </row>
    <row r="550" spans="22:25" ht="13.5">
      <c r="V550" s="189"/>
      <c r="W550" s="189"/>
      <c r="X550" s="189"/>
      <c r="Y550" s="189"/>
    </row>
    <row r="551" spans="22:25" ht="13.5">
      <c r="V551" s="189"/>
      <c r="W551" s="189"/>
      <c r="X551" s="189"/>
      <c r="Y551" s="189"/>
    </row>
    <row r="552" spans="22:25" ht="13.5">
      <c r="V552" s="189"/>
      <c r="W552" s="189"/>
      <c r="X552" s="189"/>
      <c r="Y552" s="189"/>
    </row>
    <row r="553" spans="22:25" ht="13.5">
      <c r="V553" s="189"/>
      <c r="W553" s="189"/>
      <c r="X553" s="189"/>
      <c r="Y553" s="189"/>
    </row>
    <row r="554" spans="22:25" ht="13.5">
      <c r="V554" s="189"/>
      <c r="W554" s="189"/>
      <c r="X554" s="189"/>
      <c r="Y554" s="189"/>
    </row>
    <row r="555" spans="22:25" ht="13.5">
      <c r="V555" s="189"/>
      <c r="W555" s="189"/>
      <c r="X555" s="189"/>
      <c r="Y555" s="189"/>
    </row>
    <row r="556" spans="22:25" ht="13.5">
      <c r="V556" s="189"/>
      <c r="W556" s="189"/>
      <c r="X556" s="189"/>
      <c r="Y556" s="189"/>
    </row>
    <row r="557" spans="22:25" ht="13.5">
      <c r="V557" s="189"/>
      <c r="W557" s="189"/>
      <c r="X557" s="189"/>
      <c r="Y557" s="189"/>
    </row>
    <row r="558" spans="22:25" ht="13.5">
      <c r="V558" s="189"/>
      <c r="W558" s="189"/>
      <c r="X558" s="189"/>
      <c r="Y558" s="189"/>
    </row>
    <row r="559" spans="22:25" ht="13.5">
      <c r="V559" s="189"/>
      <c r="W559" s="189"/>
      <c r="X559" s="189"/>
      <c r="Y559" s="189"/>
    </row>
    <row r="560" spans="22:25" ht="13.5">
      <c r="V560" s="189"/>
      <c r="W560" s="189"/>
      <c r="X560" s="189"/>
      <c r="Y560" s="189"/>
    </row>
    <row r="561" spans="22:25" ht="13.5">
      <c r="V561" s="189"/>
      <c r="W561" s="189"/>
      <c r="X561" s="189"/>
      <c r="Y561" s="189"/>
    </row>
    <row r="562" spans="22:25" ht="13.5">
      <c r="V562" s="189"/>
      <c r="W562" s="189"/>
      <c r="X562" s="189"/>
      <c r="Y562" s="189"/>
    </row>
    <row r="563" spans="22:25" ht="13.5">
      <c r="V563" s="189"/>
      <c r="W563" s="189"/>
      <c r="X563" s="189"/>
      <c r="Y563" s="189"/>
    </row>
    <row r="564" spans="22:25" ht="13.5">
      <c r="V564" s="189"/>
      <c r="W564" s="189"/>
      <c r="X564" s="189"/>
      <c r="Y564" s="189"/>
    </row>
    <row r="565" spans="22:25" ht="13.5">
      <c r="V565" s="189"/>
      <c r="W565" s="189"/>
      <c r="X565" s="189"/>
      <c r="Y565" s="189"/>
    </row>
    <row r="566" spans="22:25" ht="13.5">
      <c r="V566" s="189"/>
      <c r="W566" s="189"/>
      <c r="X566" s="189"/>
      <c r="Y566" s="189"/>
    </row>
    <row r="567" spans="22:25" ht="13.5">
      <c r="V567" s="189"/>
      <c r="W567" s="189"/>
      <c r="X567" s="189"/>
      <c r="Y567" s="189"/>
    </row>
    <row r="568" spans="22:25" ht="13.5">
      <c r="V568" s="189"/>
      <c r="W568" s="189"/>
      <c r="X568" s="189"/>
      <c r="Y568" s="189"/>
    </row>
    <row r="569" spans="22:25" ht="13.5">
      <c r="V569" s="189"/>
      <c r="W569" s="189"/>
      <c r="X569" s="189"/>
      <c r="Y569" s="189"/>
    </row>
    <row r="570" spans="22:25" ht="13.5">
      <c r="V570" s="189"/>
      <c r="W570" s="189"/>
      <c r="X570" s="189"/>
      <c r="Y570" s="189"/>
    </row>
    <row r="571" spans="22:25" ht="13.5">
      <c r="V571" s="189"/>
      <c r="W571" s="189"/>
      <c r="X571" s="189"/>
      <c r="Y571" s="189"/>
    </row>
    <row r="572" spans="22:25" ht="13.5">
      <c r="V572" s="189"/>
      <c r="W572" s="189"/>
      <c r="X572" s="189"/>
      <c r="Y572" s="189"/>
    </row>
    <row r="573" spans="22:25" ht="13.5">
      <c r="V573" s="189"/>
      <c r="W573" s="189"/>
      <c r="X573" s="189"/>
      <c r="Y573" s="189"/>
    </row>
    <row r="574" spans="22:25" ht="13.5">
      <c r="V574" s="189"/>
      <c r="W574" s="189"/>
      <c r="X574" s="189"/>
      <c r="Y574" s="189"/>
    </row>
    <row r="575" spans="22:25" ht="13.5">
      <c r="V575" s="189"/>
      <c r="W575" s="189"/>
      <c r="X575" s="189"/>
      <c r="Y575" s="189"/>
    </row>
    <row r="576" spans="22:25" ht="13.5">
      <c r="V576" s="189"/>
      <c r="W576" s="189"/>
      <c r="X576" s="189"/>
      <c r="Y576" s="189"/>
    </row>
    <row r="577" spans="22:25" ht="13.5">
      <c r="V577" s="189"/>
      <c r="W577" s="189"/>
      <c r="X577" s="189"/>
      <c r="Y577" s="189"/>
    </row>
    <row r="578" spans="22:25" ht="13.5">
      <c r="V578" s="189"/>
      <c r="W578" s="189"/>
      <c r="X578" s="189"/>
      <c r="Y578" s="189"/>
    </row>
    <row r="579" spans="22:25" ht="13.5">
      <c r="V579" s="189"/>
      <c r="W579" s="189"/>
      <c r="X579" s="189"/>
      <c r="Y579" s="189"/>
    </row>
    <row r="580" spans="22:25" ht="13.5">
      <c r="V580" s="189"/>
      <c r="W580" s="189"/>
      <c r="X580" s="189"/>
      <c r="Y580" s="189"/>
    </row>
    <row r="581" spans="22:25" ht="13.5">
      <c r="V581" s="189"/>
      <c r="W581" s="189"/>
      <c r="X581" s="189"/>
      <c r="Y581" s="189"/>
    </row>
    <row r="582" spans="22:25" ht="13.5">
      <c r="V582" s="189"/>
      <c r="W582" s="189"/>
      <c r="X582" s="189"/>
      <c r="Y582" s="189"/>
    </row>
    <row r="583" spans="22:25" ht="13.5">
      <c r="V583" s="189"/>
      <c r="W583" s="189"/>
      <c r="X583" s="189"/>
      <c r="Y583" s="189"/>
    </row>
    <row r="584" spans="22:25" ht="13.5">
      <c r="V584" s="189"/>
      <c r="W584" s="189"/>
      <c r="X584" s="189"/>
      <c r="Y584" s="189"/>
    </row>
    <row r="585" spans="22:25" ht="13.5">
      <c r="V585" s="189"/>
      <c r="W585" s="189"/>
      <c r="X585" s="189"/>
      <c r="Y585" s="189"/>
    </row>
    <row r="586" spans="22:25" ht="13.5">
      <c r="V586" s="189"/>
      <c r="W586" s="189"/>
      <c r="X586" s="189"/>
      <c r="Y586" s="189"/>
    </row>
    <row r="587" spans="22:25" ht="13.5">
      <c r="V587" s="189"/>
      <c r="W587" s="189"/>
      <c r="X587" s="189"/>
      <c r="Y587" s="189"/>
    </row>
    <row r="588" spans="22:25" ht="13.5">
      <c r="V588" s="189"/>
      <c r="W588" s="189"/>
      <c r="X588" s="189"/>
      <c r="Y588" s="189"/>
    </row>
    <row r="589" spans="22:25" ht="13.5">
      <c r="V589" s="189"/>
      <c r="W589" s="189"/>
      <c r="X589" s="189"/>
      <c r="Y589" s="189"/>
    </row>
    <row r="590" spans="22:25" ht="13.5">
      <c r="V590" s="189"/>
      <c r="W590" s="189"/>
      <c r="X590" s="189"/>
      <c r="Y590" s="189"/>
    </row>
    <row r="591" spans="22:25" ht="13.5">
      <c r="V591" s="189"/>
      <c r="W591" s="189"/>
      <c r="X591" s="189"/>
      <c r="Y591" s="189"/>
    </row>
    <row r="592" spans="22:25" ht="13.5">
      <c r="V592" s="189"/>
      <c r="W592" s="189"/>
      <c r="X592" s="189"/>
      <c r="Y592" s="189"/>
    </row>
    <row r="593" spans="22:25" ht="13.5">
      <c r="V593" s="189"/>
      <c r="W593" s="189"/>
      <c r="X593" s="189"/>
      <c r="Y593" s="189"/>
    </row>
    <row r="594" spans="22:25" ht="13.5">
      <c r="V594" s="189"/>
      <c r="W594" s="189"/>
      <c r="X594" s="189"/>
      <c r="Y594" s="189"/>
    </row>
    <row r="595" spans="22:25" ht="13.5">
      <c r="V595" s="189"/>
      <c r="W595" s="189"/>
      <c r="X595" s="189"/>
      <c r="Y595" s="189"/>
    </row>
    <row r="596" spans="22:25" ht="13.5">
      <c r="V596" s="189"/>
      <c r="W596" s="189"/>
      <c r="X596" s="189"/>
      <c r="Y596" s="189"/>
    </row>
    <row r="597" spans="22:25" ht="13.5">
      <c r="V597" s="189"/>
      <c r="W597" s="189"/>
      <c r="X597" s="189"/>
      <c r="Y597" s="189"/>
    </row>
    <row r="598" spans="22:25" ht="13.5">
      <c r="V598" s="189"/>
      <c r="W598" s="189"/>
      <c r="X598" s="189"/>
      <c r="Y598" s="189"/>
    </row>
    <row r="599" spans="22:25" ht="13.5">
      <c r="V599" s="189"/>
      <c r="W599" s="189"/>
      <c r="X599" s="189"/>
      <c r="Y599" s="189"/>
    </row>
    <row r="600" spans="22:25" ht="13.5">
      <c r="V600" s="189"/>
      <c r="W600" s="189"/>
      <c r="X600" s="189"/>
      <c r="Y600" s="189"/>
    </row>
    <row r="601" spans="22:25" ht="13.5">
      <c r="V601" s="189"/>
      <c r="W601" s="189"/>
      <c r="X601" s="189"/>
      <c r="Y601" s="189"/>
    </row>
    <row r="602" spans="22:25" ht="13.5">
      <c r="V602" s="189"/>
      <c r="W602" s="189"/>
      <c r="X602" s="189"/>
      <c r="Y602" s="189"/>
    </row>
    <row r="603" spans="22:25" ht="13.5">
      <c r="V603" s="189"/>
      <c r="W603" s="189"/>
      <c r="X603" s="189"/>
      <c r="Y603" s="189"/>
    </row>
    <row r="604" spans="22:25" ht="13.5">
      <c r="V604" s="189"/>
      <c r="W604" s="189"/>
      <c r="X604" s="189"/>
      <c r="Y604" s="189"/>
    </row>
    <row r="605" spans="22:25" ht="13.5">
      <c r="V605" s="189"/>
      <c r="W605" s="189"/>
      <c r="X605" s="189"/>
      <c r="Y605" s="189"/>
    </row>
    <row r="606" spans="22:25" ht="13.5">
      <c r="V606" s="189"/>
      <c r="W606" s="189"/>
      <c r="X606" s="189"/>
      <c r="Y606" s="189"/>
    </row>
    <row r="607" spans="22:25" ht="13.5">
      <c r="V607" s="189"/>
      <c r="W607" s="189"/>
      <c r="X607" s="189"/>
      <c r="Y607" s="189"/>
    </row>
    <row r="608" spans="22:25" ht="13.5">
      <c r="V608" s="189"/>
      <c r="W608" s="189"/>
      <c r="X608" s="189"/>
      <c r="Y608" s="189"/>
    </row>
    <row r="609" spans="22:25" ht="13.5">
      <c r="V609" s="189"/>
      <c r="W609" s="189"/>
      <c r="X609" s="189"/>
      <c r="Y609" s="189"/>
    </row>
    <row r="610" spans="22:25" ht="13.5">
      <c r="V610" s="189"/>
      <c r="W610" s="189"/>
      <c r="X610" s="189"/>
      <c r="Y610" s="189"/>
    </row>
    <row r="611" spans="22:25" ht="13.5">
      <c r="V611" s="189"/>
      <c r="W611" s="189"/>
      <c r="X611" s="189"/>
      <c r="Y611" s="189"/>
    </row>
    <row r="612" spans="22:25" ht="13.5">
      <c r="V612" s="189"/>
      <c r="W612" s="189"/>
      <c r="X612" s="189"/>
      <c r="Y612" s="189"/>
    </row>
    <row r="613" spans="22:25" ht="13.5">
      <c r="V613" s="189"/>
      <c r="W613" s="189"/>
      <c r="X613" s="189"/>
      <c r="Y613" s="189"/>
    </row>
    <row r="614" spans="22:25" ht="13.5">
      <c r="V614" s="189"/>
      <c r="W614" s="189"/>
      <c r="X614" s="189"/>
      <c r="Y614" s="189"/>
    </row>
    <row r="615" spans="22:25" ht="13.5">
      <c r="V615" s="189"/>
      <c r="W615" s="189"/>
      <c r="X615" s="189"/>
      <c r="Y615" s="189"/>
    </row>
    <row r="616" spans="22:25" ht="13.5">
      <c r="V616" s="189"/>
      <c r="W616" s="189"/>
      <c r="X616" s="189"/>
      <c r="Y616" s="189"/>
    </row>
    <row r="617" spans="22:25" ht="13.5">
      <c r="V617" s="189"/>
      <c r="W617" s="189"/>
      <c r="X617" s="189"/>
      <c r="Y617" s="189"/>
    </row>
    <row r="618" spans="22:25" ht="13.5">
      <c r="V618" s="189"/>
      <c r="W618" s="189"/>
      <c r="X618" s="189"/>
      <c r="Y618" s="189"/>
    </row>
    <row r="619" spans="22:25" ht="13.5">
      <c r="V619" s="189"/>
      <c r="W619" s="189"/>
      <c r="X619" s="189"/>
      <c r="Y619" s="189"/>
    </row>
  </sheetData>
  <sheetProtection formatCells="0" formatColumns="0" formatRows="0" deleteColumns="0" deleteRows="0"/>
  <mergeCells count="138">
    <mergeCell ref="K57:L57"/>
    <mergeCell ref="K58:L58"/>
    <mergeCell ref="K59:L59"/>
    <mergeCell ref="K60:L60"/>
    <mergeCell ref="K53:L53"/>
    <mergeCell ref="K54:L54"/>
    <mergeCell ref="K55:L55"/>
    <mergeCell ref="K56:L56"/>
    <mergeCell ref="K48:L48"/>
    <mergeCell ref="K49:L49"/>
    <mergeCell ref="K52:L52"/>
    <mergeCell ref="K35:L35"/>
    <mergeCell ref="K36:L36"/>
    <mergeCell ref="K37:L37"/>
    <mergeCell ref="K38:L38"/>
    <mergeCell ref="K34:L34"/>
    <mergeCell ref="K27:L27"/>
    <mergeCell ref="K28:L28"/>
    <mergeCell ref="K29:L29"/>
    <mergeCell ref="K30:L30"/>
    <mergeCell ref="K47:L47"/>
    <mergeCell ref="K24:L24"/>
    <mergeCell ref="K25:L25"/>
    <mergeCell ref="K26:L26"/>
    <mergeCell ref="K31:L31"/>
    <mergeCell ref="K32:L32"/>
    <mergeCell ref="K33:L33"/>
    <mergeCell ref="K16:L16"/>
    <mergeCell ref="K17:L17"/>
    <mergeCell ref="K18:L18"/>
    <mergeCell ref="K21:L21"/>
    <mergeCell ref="K22:L22"/>
    <mergeCell ref="K23:L23"/>
    <mergeCell ref="M58:N58"/>
    <mergeCell ref="M59:N59"/>
    <mergeCell ref="M62:N62"/>
    <mergeCell ref="O62:P62"/>
    <mergeCell ref="O56:P56"/>
    <mergeCell ref="O57:P57"/>
    <mergeCell ref="O59:P59"/>
    <mergeCell ref="M60:N60"/>
    <mergeCell ref="K62:L62"/>
    <mergeCell ref="M47:N47"/>
    <mergeCell ref="M48:N48"/>
    <mergeCell ref="M49:N49"/>
    <mergeCell ref="M52:N52"/>
    <mergeCell ref="M53:N53"/>
    <mergeCell ref="M54:N54"/>
    <mergeCell ref="M55:N55"/>
    <mergeCell ref="M56:N56"/>
    <mergeCell ref="M57:N57"/>
    <mergeCell ref="M39:N39"/>
    <mergeCell ref="M40:N40"/>
    <mergeCell ref="K42:L42"/>
    <mergeCell ref="M42:N42"/>
    <mergeCell ref="K39:L39"/>
    <mergeCell ref="K40:L40"/>
    <mergeCell ref="M35:N35"/>
    <mergeCell ref="M37:N37"/>
    <mergeCell ref="M36:N36"/>
    <mergeCell ref="M38:N38"/>
    <mergeCell ref="M31:N31"/>
    <mergeCell ref="M30:N30"/>
    <mergeCell ref="M32:N32"/>
    <mergeCell ref="M34:N34"/>
    <mergeCell ref="M33:N33"/>
    <mergeCell ref="M25:N25"/>
    <mergeCell ref="M26:N26"/>
    <mergeCell ref="M27:N27"/>
    <mergeCell ref="M29:N29"/>
    <mergeCell ref="M28:N28"/>
    <mergeCell ref="M21:N21"/>
    <mergeCell ref="M23:N23"/>
    <mergeCell ref="M22:N22"/>
    <mergeCell ref="M24:N24"/>
    <mergeCell ref="M16:N16"/>
    <mergeCell ref="M17:N17"/>
    <mergeCell ref="M18:N18"/>
    <mergeCell ref="O16:P16"/>
    <mergeCell ref="O17:P17"/>
    <mergeCell ref="O18:P18"/>
    <mergeCell ref="A5:A11"/>
    <mergeCell ref="W7:Y8"/>
    <mergeCell ref="AA5:AA11"/>
    <mergeCell ref="E9:E10"/>
    <mergeCell ref="H9:H10"/>
    <mergeCell ref="K5:P8"/>
    <mergeCell ref="E5:J5"/>
    <mergeCell ref="M9:N10"/>
    <mergeCell ref="O9:P10"/>
    <mergeCell ref="Q5:Y5"/>
    <mergeCell ref="Q6:S8"/>
    <mergeCell ref="T6:Y6"/>
    <mergeCell ref="C3:P3"/>
    <mergeCell ref="Q3:Y3"/>
    <mergeCell ref="K9:L10"/>
    <mergeCell ref="W9:W10"/>
    <mergeCell ref="C5:C11"/>
    <mergeCell ref="Q44:Y44"/>
    <mergeCell ref="E13:P13"/>
    <mergeCell ref="Q13:Y13"/>
    <mergeCell ref="E6:G8"/>
    <mergeCell ref="H6:J8"/>
    <mergeCell ref="T7:V8"/>
    <mergeCell ref="Q9:Q10"/>
    <mergeCell ref="T9:T10"/>
    <mergeCell ref="O21:P21"/>
    <mergeCell ref="O22:P22"/>
    <mergeCell ref="O23:P23"/>
    <mergeCell ref="O24:P24"/>
    <mergeCell ref="O25:P25"/>
    <mergeCell ref="O26:P26"/>
    <mergeCell ref="O27:P27"/>
    <mergeCell ref="O29:P29"/>
    <mergeCell ref="O30:P30"/>
    <mergeCell ref="O28:P28"/>
    <mergeCell ref="O31:P31"/>
    <mergeCell ref="O33:P33"/>
    <mergeCell ref="O32:P32"/>
    <mergeCell ref="O35:P35"/>
    <mergeCell ref="O34:P34"/>
    <mergeCell ref="O37:P37"/>
    <mergeCell ref="O36:P36"/>
    <mergeCell ref="O39:P39"/>
    <mergeCell ref="O40:P40"/>
    <mergeCell ref="O38:P38"/>
    <mergeCell ref="O47:P47"/>
    <mergeCell ref="O42:P42"/>
    <mergeCell ref="O48:P48"/>
    <mergeCell ref="O49:P49"/>
    <mergeCell ref="O52:P52"/>
    <mergeCell ref="O54:P54"/>
    <mergeCell ref="O60:P60"/>
    <mergeCell ref="O51:P51"/>
    <mergeCell ref="O50:P50"/>
    <mergeCell ref="O58:P58"/>
    <mergeCell ref="O53:P53"/>
    <mergeCell ref="O55:P55"/>
  </mergeCells>
  <conditionalFormatting sqref="E43:Y43 E63:H63 J63:Y63">
    <cfRule type="cellIs" priority="1" dxfId="0" operator="equal" stopIfTrue="1">
      <formula>" falsch"</formula>
    </cfRule>
  </conditionalFormatting>
  <printOptions/>
  <pageMargins left="0.7086614173228347" right="0.7480314960629921" top="0.7086614173228347" bottom="0.472440944881889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1"/>
  <sheetViews>
    <sheetView zoomScalePageLayoutView="0" workbookViewId="0" topLeftCell="A1">
      <pane xSplit="4" ySplit="9" topLeftCell="E10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13" width="6.8515625" style="79" customWidth="1"/>
    <col min="14" max="19" width="12.8515625" style="79" customWidth="1"/>
    <col min="20" max="20" width="0.71875" style="79" customWidth="1"/>
    <col min="21" max="21" width="4.57421875" style="79" customWidth="1"/>
    <col min="22" max="16384" width="11.421875" style="79" customWidth="1"/>
  </cols>
  <sheetData>
    <row r="1" spans="1:21" ht="9.75" customHeight="1">
      <c r="A1" s="224" t="s">
        <v>280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N1" s="224" t="s">
        <v>281</v>
      </c>
      <c r="O1" s="226"/>
      <c r="P1" s="226"/>
      <c r="Q1" s="226"/>
      <c r="R1" s="226"/>
      <c r="S1" s="226"/>
      <c r="T1" s="226"/>
      <c r="U1" s="350"/>
    </row>
    <row r="2" spans="1:21" ht="8.25" customHeight="1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7"/>
    </row>
    <row r="3" spans="1:21" ht="12" customHeight="1">
      <c r="A3" s="145"/>
      <c r="B3" s="145"/>
      <c r="C3" s="568" t="s">
        <v>126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9" t="s">
        <v>232</v>
      </c>
      <c r="O3" s="569"/>
      <c r="P3" s="569"/>
      <c r="Q3" s="569"/>
      <c r="R3" s="569"/>
      <c r="S3" s="569"/>
      <c r="T3" s="569"/>
      <c r="U3" s="569"/>
    </row>
    <row r="4" spans="1:21" ht="8.25" customHeight="1">
      <c r="A4" s="145"/>
      <c r="B4" s="145"/>
      <c r="C4" s="145"/>
      <c r="D4" s="145"/>
      <c r="F4" s="232"/>
      <c r="G4" s="232"/>
      <c r="I4" s="232"/>
      <c r="J4" s="232"/>
      <c r="K4" s="232"/>
      <c r="L4" s="232"/>
      <c r="M4" s="232"/>
      <c r="N4" s="233"/>
      <c r="O4" s="145"/>
      <c r="P4" s="145"/>
      <c r="Q4" s="145"/>
      <c r="R4" s="145"/>
      <c r="S4" s="145"/>
      <c r="T4" s="145"/>
      <c r="U4" s="145"/>
    </row>
    <row r="5" spans="1:21" ht="12" customHeight="1">
      <c r="A5" s="511" t="s">
        <v>18</v>
      </c>
      <c r="B5" s="352"/>
      <c r="C5" s="507" t="s">
        <v>54</v>
      </c>
      <c r="D5" s="235"/>
      <c r="E5" s="477" t="s">
        <v>48</v>
      </c>
      <c r="F5" s="475"/>
      <c r="G5" s="475"/>
      <c r="H5" s="475"/>
      <c r="I5" s="475"/>
      <c r="J5" s="475"/>
      <c r="K5" s="475"/>
      <c r="L5" s="475"/>
      <c r="M5" s="475"/>
      <c r="N5" s="475" t="s">
        <v>48</v>
      </c>
      <c r="O5" s="475"/>
      <c r="P5" s="475"/>
      <c r="Q5" s="475"/>
      <c r="R5" s="475"/>
      <c r="S5" s="475"/>
      <c r="T5" s="236"/>
      <c r="U5" s="481" t="s">
        <v>18</v>
      </c>
    </row>
    <row r="6" spans="1:21" ht="25.5" customHeight="1">
      <c r="A6" s="570"/>
      <c r="B6" s="195"/>
      <c r="C6" s="552"/>
      <c r="D6" s="237"/>
      <c r="E6" s="477" t="s">
        <v>192</v>
      </c>
      <c r="F6" s="475"/>
      <c r="G6" s="476"/>
      <c r="H6" s="560" t="s">
        <v>231</v>
      </c>
      <c r="I6" s="475"/>
      <c r="J6" s="476"/>
      <c r="K6" s="477" t="s">
        <v>51</v>
      </c>
      <c r="L6" s="475"/>
      <c r="M6" s="475"/>
      <c r="N6" s="475" t="s">
        <v>219</v>
      </c>
      <c r="O6" s="475"/>
      <c r="P6" s="476"/>
      <c r="Q6" s="477" t="s">
        <v>53</v>
      </c>
      <c r="R6" s="475"/>
      <c r="S6" s="475"/>
      <c r="T6" s="236"/>
      <c r="U6" s="571"/>
    </row>
    <row r="7" spans="1:21" ht="12" customHeight="1">
      <c r="A7" s="570"/>
      <c r="B7" s="208"/>
      <c r="C7" s="552"/>
      <c r="D7" s="237"/>
      <c r="E7" s="487" t="s">
        <v>20</v>
      </c>
      <c r="F7" s="206" t="s">
        <v>55</v>
      </c>
      <c r="G7" s="206" t="s">
        <v>22</v>
      </c>
      <c r="H7" s="487" t="s">
        <v>20</v>
      </c>
      <c r="I7" s="206" t="s">
        <v>55</v>
      </c>
      <c r="J7" s="206" t="s">
        <v>22</v>
      </c>
      <c r="K7" s="487" t="s">
        <v>20</v>
      </c>
      <c r="L7" s="206" t="s">
        <v>55</v>
      </c>
      <c r="M7" s="207" t="s">
        <v>22</v>
      </c>
      <c r="N7" s="491" t="s">
        <v>20</v>
      </c>
      <c r="O7" s="206" t="s">
        <v>55</v>
      </c>
      <c r="P7" s="206" t="s">
        <v>22</v>
      </c>
      <c r="Q7" s="487" t="s">
        <v>20</v>
      </c>
      <c r="R7" s="205" t="s">
        <v>55</v>
      </c>
      <c r="S7" s="264" t="s">
        <v>22</v>
      </c>
      <c r="T7" s="237"/>
      <c r="U7" s="571"/>
    </row>
    <row r="8" spans="1:21" ht="12" customHeight="1">
      <c r="A8" s="570"/>
      <c r="B8" s="208"/>
      <c r="C8" s="552"/>
      <c r="D8" s="237"/>
      <c r="E8" s="488"/>
      <c r="F8" s="211" t="s">
        <v>23</v>
      </c>
      <c r="G8" s="211" t="s">
        <v>24</v>
      </c>
      <c r="H8" s="488"/>
      <c r="I8" s="211" t="s">
        <v>23</v>
      </c>
      <c r="J8" s="211" t="s">
        <v>24</v>
      </c>
      <c r="K8" s="489"/>
      <c r="L8" s="211" t="s">
        <v>23</v>
      </c>
      <c r="M8" s="212" t="s">
        <v>24</v>
      </c>
      <c r="N8" s="492"/>
      <c r="O8" s="211" t="s">
        <v>23</v>
      </c>
      <c r="P8" s="211" t="s">
        <v>24</v>
      </c>
      <c r="Q8" s="488"/>
      <c r="R8" s="210" t="s">
        <v>23</v>
      </c>
      <c r="S8" s="213" t="s">
        <v>24</v>
      </c>
      <c r="T8" s="238"/>
      <c r="U8" s="571"/>
    </row>
    <row r="9" spans="1:21" ht="11.25" customHeight="1">
      <c r="A9" s="558"/>
      <c r="B9" s="234"/>
      <c r="C9" s="553"/>
      <c r="D9" s="238"/>
      <c r="E9" s="215" t="s">
        <v>25</v>
      </c>
      <c r="F9" s="204" t="s">
        <v>26</v>
      </c>
      <c r="G9" s="216" t="s">
        <v>27</v>
      </c>
      <c r="H9" s="215" t="s">
        <v>25</v>
      </c>
      <c r="I9" s="204" t="s">
        <v>26</v>
      </c>
      <c r="J9" s="216" t="s">
        <v>27</v>
      </c>
      <c r="K9" s="215" t="s">
        <v>25</v>
      </c>
      <c r="L9" s="204" t="s">
        <v>26</v>
      </c>
      <c r="M9" s="239" t="s">
        <v>27</v>
      </c>
      <c r="N9" s="204" t="s">
        <v>25</v>
      </c>
      <c r="O9" s="204" t="s">
        <v>26</v>
      </c>
      <c r="P9" s="216" t="s">
        <v>27</v>
      </c>
      <c r="Q9" s="215" t="s">
        <v>25</v>
      </c>
      <c r="R9" s="204" t="s">
        <v>26</v>
      </c>
      <c r="S9" s="216" t="s">
        <v>27</v>
      </c>
      <c r="T9" s="338"/>
      <c r="U9" s="572"/>
    </row>
    <row r="10" spans="1:21" ht="8.25" customHeight="1">
      <c r="A10" s="195"/>
      <c r="B10" s="19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95"/>
      <c r="U10" s="145"/>
    </row>
    <row r="11" spans="2:21" ht="11.25" customHeight="1">
      <c r="B11" s="373"/>
      <c r="C11" s="373"/>
      <c r="D11" s="373"/>
      <c r="E11" s="567" t="s">
        <v>127</v>
      </c>
      <c r="F11" s="567"/>
      <c r="G11" s="567"/>
      <c r="H11" s="567"/>
      <c r="I11" s="567"/>
      <c r="J11" s="567"/>
      <c r="K11" s="567"/>
      <c r="L11" s="567"/>
      <c r="M11" s="567"/>
      <c r="N11" s="549" t="s">
        <v>127</v>
      </c>
      <c r="O11" s="549"/>
      <c r="P11" s="549"/>
      <c r="Q11" s="549"/>
      <c r="R11" s="549"/>
      <c r="S11" s="549"/>
      <c r="T11" s="339"/>
      <c r="U11" s="226"/>
    </row>
    <row r="12" spans="1:21" ht="8.25" customHeight="1">
      <c r="A12" s="241"/>
      <c r="B12" s="241"/>
      <c r="C12" s="195"/>
      <c r="D12" s="195"/>
      <c r="E12" s="195"/>
      <c r="F12" s="195"/>
      <c r="G12" s="195"/>
      <c r="H12" s="195"/>
      <c r="I12" s="195"/>
      <c r="J12" s="222"/>
      <c r="K12" s="222"/>
      <c r="L12" s="195"/>
      <c r="M12" s="195"/>
      <c r="N12" s="341"/>
      <c r="O12" s="341"/>
      <c r="P12" s="341"/>
      <c r="Q12" s="341"/>
      <c r="R12" s="341"/>
      <c r="S12" s="341"/>
      <c r="T12" s="341"/>
      <c r="U12" s="241"/>
    </row>
    <row r="13" spans="1:21" ht="11.25" customHeight="1">
      <c r="A13" s="244"/>
      <c r="B13" s="241"/>
      <c r="C13" s="231" t="s">
        <v>85</v>
      </c>
      <c r="D13" s="237"/>
      <c r="E13" s="145"/>
      <c r="F13" s="145"/>
      <c r="G13" s="145"/>
      <c r="H13" s="145"/>
      <c r="I13" s="145"/>
      <c r="J13" s="144"/>
      <c r="K13" s="189"/>
      <c r="L13" s="145"/>
      <c r="M13" s="145"/>
      <c r="N13" s="187"/>
      <c r="O13" s="132"/>
      <c r="P13" s="191"/>
      <c r="Q13" s="187"/>
      <c r="R13" s="132"/>
      <c r="S13" s="191"/>
      <c r="T13" s="189"/>
      <c r="U13" s="375"/>
    </row>
    <row r="14" spans="1:21" ht="11.25" customHeight="1">
      <c r="A14" s="244">
        <v>361</v>
      </c>
      <c r="B14" s="241"/>
      <c r="C14" s="258" t="s">
        <v>128</v>
      </c>
      <c r="D14" s="237"/>
      <c r="E14" s="293">
        <v>418.45</v>
      </c>
      <c r="F14" s="284">
        <v>63.42828558100705</v>
      </c>
      <c r="G14" s="293">
        <v>2654.15661013724</v>
      </c>
      <c r="H14" s="199" t="s">
        <v>257</v>
      </c>
      <c r="I14" s="284">
        <v>63.51377874416008</v>
      </c>
      <c r="J14" s="199" t="s">
        <v>257</v>
      </c>
      <c r="K14" s="199" t="s">
        <v>257</v>
      </c>
      <c r="L14" s="284">
        <v>36.41179834917242</v>
      </c>
      <c r="M14" s="199" t="s">
        <v>257</v>
      </c>
      <c r="N14" s="293">
        <v>51.93</v>
      </c>
      <c r="O14" s="284">
        <v>40.1090052748482</v>
      </c>
      <c r="P14" s="293">
        <v>208.2860643922867</v>
      </c>
      <c r="Q14" s="293">
        <v>470.38</v>
      </c>
      <c r="R14" s="284">
        <v>60.85383465558755</v>
      </c>
      <c r="S14" s="293">
        <v>2862.442674529527</v>
      </c>
      <c r="T14" s="376"/>
      <c r="U14" s="375">
        <v>361</v>
      </c>
    </row>
    <row r="15" spans="1:21" ht="11.25" customHeight="1">
      <c r="A15" s="244">
        <v>362</v>
      </c>
      <c r="B15" s="241"/>
      <c r="C15" s="258" t="s">
        <v>129</v>
      </c>
      <c r="D15" s="237"/>
      <c r="E15" s="293">
        <v>944.83</v>
      </c>
      <c r="F15" s="284">
        <v>70.17814921761133</v>
      </c>
      <c r="G15" s="293">
        <v>6630.642072527572</v>
      </c>
      <c r="H15" s="293">
        <v>939.16</v>
      </c>
      <c r="I15" s="284">
        <v>70.27681999932527</v>
      </c>
      <c r="J15" s="293">
        <v>6600.117827056632</v>
      </c>
      <c r="K15" s="293">
        <v>5.67</v>
      </c>
      <c r="L15" s="284">
        <v>53.8346480968947</v>
      </c>
      <c r="M15" s="293">
        <v>30.5242454709393</v>
      </c>
      <c r="N15" s="293">
        <v>57.6</v>
      </c>
      <c r="O15" s="284">
        <v>49.928222333835926</v>
      </c>
      <c r="P15" s="293">
        <v>287.58656064289494</v>
      </c>
      <c r="Q15" s="293">
        <v>1002.43</v>
      </c>
      <c r="R15" s="284">
        <v>69.0145809001174</v>
      </c>
      <c r="S15" s="293">
        <v>6918.228633170467</v>
      </c>
      <c r="T15" s="376"/>
      <c r="U15" s="375">
        <v>362</v>
      </c>
    </row>
    <row r="16" spans="1:21" ht="11.25" customHeight="1">
      <c r="A16" s="244">
        <v>363</v>
      </c>
      <c r="B16" s="241"/>
      <c r="C16" s="258" t="s">
        <v>130</v>
      </c>
      <c r="D16" s="237"/>
      <c r="E16" s="293">
        <v>357.72</v>
      </c>
      <c r="F16" s="284">
        <v>58.637738366302926</v>
      </c>
      <c r="G16" s="293">
        <v>2097.589176839388</v>
      </c>
      <c r="H16" s="199" t="s">
        <v>257</v>
      </c>
      <c r="I16" s="284">
        <v>58.80905439274081</v>
      </c>
      <c r="J16" s="199" t="s">
        <v>257</v>
      </c>
      <c r="K16" s="199" t="s">
        <v>257</v>
      </c>
      <c r="L16" s="284">
        <v>48.94058917899518</v>
      </c>
      <c r="M16" s="199" t="s">
        <v>257</v>
      </c>
      <c r="N16" s="293">
        <v>136.04</v>
      </c>
      <c r="O16" s="284">
        <v>45.60110973157015</v>
      </c>
      <c r="P16" s="293">
        <v>620.3574967882803</v>
      </c>
      <c r="Q16" s="293">
        <v>493.76</v>
      </c>
      <c r="R16" s="284">
        <v>55.045906384228545</v>
      </c>
      <c r="S16" s="293">
        <v>2717.9466736276686</v>
      </c>
      <c r="T16" s="376"/>
      <c r="U16" s="375">
        <v>363</v>
      </c>
    </row>
    <row r="17" spans="1:21" ht="9" customHeight="1">
      <c r="A17" s="244"/>
      <c r="B17" s="241"/>
      <c r="C17" s="145"/>
      <c r="D17" s="237"/>
      <c r="E17" s="293"/>
      <c r="F17" s="284"/>
      <c r="G17" s="293"/>
      <c r="H17" s="293"/>
      <c r="I17" s="284"/>
      <c r="J17" s="293"/>
      <c r="K17" s="293"/>
      <c r="L17" s="284"/>
      <c r="M17" s="293"/>
      <c r="N17" s="293"/>
      <c r="O17" s="284"/>
      <c r="P17" s="293"/>
      <c r="Q17" s="293"/>
      <c r="R17" s="284"/>
      <c r="S17" s="293"/>
      <c r="T17" s="376"/>
      <c r="U17" s="375"/>
    </row>
    <row r="18" spans="1:21" ht="11.25" customHeight="1">
      <c r="A18" s="244"/>
      <c r="B18" s="241"/>
      <c r="C18" s="231" t="s">
        <v>89</v>
      </c>
      <c r="D18" s="237"/>
      <c r="E18" s="293"/>
      <c r="F18" s="284"/>
      <c r="G18" s="293"/>
      <c r="H18" s="293"/>
      <c r="I18" s="284"/>
      <c r="J18" s="293"/>
      <c r="K18" s="293"/>
      <c r="L18" s="284"/>
      <c r="M18" s="293"/>
      <c r="N18" s="293"/>
      <c r="O18" s="284"/>
      <c r="P18" s="293"/>
      <c r="Q18" s="293"/>
      <c r="R18" s="284"/>
      <c r="S18" s="293"/>
      <c r="T18" s="376"/>
      <c r="U18" s="375"/>
    </row>
    <row r="19" spans="1:21" ht="11.25" customHeight="1">
      <c r="A19" s="244">
        <v>371</v>
      </c>
      <c r="B19" s="241"/>
      <c r="C19" s="258" t="s">
        <v>131</v>
      </c>
      <c r="D19" s="237"/>
      <c r="E19" s="293">
        <v>5714.64</v>
      </c>
      <c r="F19" s="284">
        <v>59.80418048739821</v>
      </c>
      <c r="G19" s="293">
        <v>34175.936198050535</v>
      </c>
      <c r="H19" s="293">
        <v>5592.46</v>
      </c>
      <c r="I19" s="284">
        <v>60.36256833928943</v>
      </c>
      <c r="J19" s="293">
        <v>33757.524893474256</v>
      </c>
      <c r="K19" s="293" t="s">
        <v>257</v>
      </c>
      <c r="L19" s="284">
        <v>34.281154334766434</v>
      </c>
      <c r="M19" s="293" t="s">
        <v>257</v>
      </c>
      <c r="N19" s="293">
        <v>618.7</v>
      </c>
      <c r="O19" s="284">
        <v>42.71334051289368</v>
      </c>
      <c r="P19" s="293">
        <v>2642.6743775327323</v>
      </c>
      <c r="Q19" s="293">
        <v>6333.34</v>
      </c>
      <c r="R19" s="284">
        <v>58.134587082934544</v>
      </c>
      <c r="S19" s="293">
        <v>36818.61057558327</v>
      </c>
      <c r="T19" s="376"/>
      <c r="U19" s="375">
        <v>371</v>
      </c>
    </row>
    <row r="20" spans="1:21" ht="11.25" customHeight="1">
      <c r="A20" s="244">
        <v>372</v>
      </c>
      <c r="B20" s="241"/>
      <c r="C20" s="258" t="s">
        <v>132</v>
      </c>
      <c r="D20" s="237"/>
      <c r="E20" s="293">
        <v>4109.75</v>
      </c>
      <c r="F20" s="284">
        <v>62.55887188401863</v>
      </c>
      <c r="G20" s="293">
        <v>25710.132372534557</v>
      </c>
      <c r="H20" s="293">
        <v>4074.27</v>
      </c>
      <c r="I20" s="284">
        <v>62.697755914318876</v>
      </c>
      <c r="J20" s="293">
        <v>25544.758598903198</v>
      </c>
      <c r="K20" s="293">
        <v>35.48</v>
      </c>
      <c r="L20" s="284">
        <v>46.610420978399226</v>
      </c>
      <c r="M20" s="293">
        <v>165.37377363136042</v>
      </c>
      <c r="N20" s="293">
        <v>356</v>
      </c>
      <c r="O20" s="284">
        <v>40.5841945806184</v>
      </c>
      <c r="P20" s="293">
        <v>1444.7973270700152</v>
      </c>
      <c r="Q20" s="293">
        <v>4465.75</v>
      </c>
      <c r="R20" s="284">
        <v>60.807097799036164</v>
      </c>
      <c r="S20" s="293">
        <v>27154.929699604574</v>
      </c>
      <c r="T20" s="376"/>
      <c r="U20" s="375">
        <v>372</v>
      </c>
    </row>
    <row r="21" spans="1:21" ht="11.25" customHeight="1">
      <c r="A21" s="244">
        <v>373</v>
      </c>
      <c r="B21" s="241"/>
      <c r="C21" s="258" t="s">
        <v>133</v>
      </c>
      <c r="D21" s="237"/>
      <c r="E21" s="293">
        <v>7953.22</v>
      </c>
      <c r="F21" s="284">
        <v>63.29605230703883</v>
      </c>
      <c r="G21" s="293">
        <v>50340.74291293874</v>
      </c>
      <c r="H21" s="293">
        <v>7916.59</v>
      </c>
      <c r="I21" s="284">
        <v>63.331900413663135</v>
      </c>
      <c r="J21" s="293">
        <v>50137.268949580146</v>
      </c>
      <c r="K21" s="293">
        <v>36.63</v>
      </c>
      <c r="L21" s="284">
        <v>55.54844754534232</v>
      </c>
      <c r="M21" s="293">
        <v>203.47396335858895</v>
      </c>
      <c r="N21" s="293">
        <v>852.08</v>
      </c>
      <c r="O21" s="284">
        <v>40.20135468692272</v>
      </c>
      <c r="P21" s="293">
        <v>3425.4770301633116</v>
      </c>
      <c r="Q21" s="293">
        <v>8805.3</v>
      </c>
      <c r="R21" s="284">
        <v>61.06120171158512</v>
      </c>
      <c r="S21" s="293">
        <v>53766.219943102056</v>
      </c>
      <c r="T21" s="376"/>
      <c r="U21" s="375">
        <v>373</v>
      </c>
    </row>
    <row r="22" spans="1:21" ht="11.25" customHeight="1">
      <c r="A22" s="244">
        <v>374</v>
      </c>
      <c r="B22" s="241"/>
      <c r="C22" s="258" t="s">
        <v>134</v>
      </c>
      <c r="D22" s="237"/>
      <c r="E22" s="293">
        <v>3137.06</v>
      </c>
      <c r="F22" s="284">
        <v>63.21504447587364</v>
      </c>
      <c r="G22" s="293">
        <v>19830.938742348415</v>
      </c>
      <c r="H22" s="293">
        <v>3051.22</v>
      </c>
      <c r="I22" s="284">
        <v>63.57555480101776</v>
      </c>
      <c r="J22" s="293">
        <v>19398.30043199614</v>
      </c>
      <c r="K22" s="293">
        <v>85.84</v>
      </c>
      <c r="L22" s="284">
        <v>50.400548736285714</v>
      </c>
      <c r="M22" s="293">
        <v>432.63831035227656</v>
      </c>
      <c r="N22" s="293">
        <v>828.01</v>
      </c>
      <c r="O22" s="284">
        <v>42.9734665484578</v>
      </c>
      <c r="P22" s="293">
        <v>3558.2460036788543</v>
      </c>
      <c r="Q22" s="293">
        <v>3965.07</v>
      </c>
      <c r="R22" s="284">
        <v>58.988075232031896</v>
      </c>
      <c r="S22" s="293">
        <v>23389.18474602727</v>
      </c>
      <c r="T22" s="376"/>
      <c r="U22" s="375">
        <v>374</v>
      </c>
    </row>
    <row r="23" spans="1:21" ht="11.25" customHeight="1">
      <c r="A23" s="244">
        <v>375</v>
      </c>
      <c r="B23" s="241"/>
      <c r="C23" s="258" t="s">
        <v>129</v>
      </c>
      <c r="D23" s="237"/>
      <c r="E23" s="293">
        <v>19505.77</v>
      </c>
      <c r="F23" s="284">
        <v>67.3761177517938</v>
      </c>
      <c r="G23" s="293">
        <v>131422.3056359407</v>
      </c>
      <c r="H23" s="293">
        <v>19287.87</v>
      </c>
      <c r="I23" s="284">
        <v>67.47424756525028</v>
      </c>
      <c r="J23" s="293">
        <v>130143.45153863638</v>
      </c>
      <c r="K23" s="293">
        <v>217.9</v>
      </c>
      <c r="L23" s="284">
        <v>58.6899539836772</v>
      </c>
      <c r="M23" s="293">
        <v>1278.8540973043262</v>
      </c>
      <c r="N23" s="293">
        <v>1666.59</v>
      </c>
      <c r="O23" s="284">
        <v>50.07655526285374</v>
      </c>
      <c r="P23" s="293">
        <v>8345.708623551942</v>
      </c>
      <c r="Q23" s="293">
        <v>21172.36</v>
      </c>
      <c r="R23" s="284">
        <v>66.01437641315972</v>
      </c>
      <c r="S23" s="293">
        <v>139768.01425949266</v>
      </c>
      <c r="T23" s="376"/>
      <c r="U23" s="375">
        <v>375</v>
      </c>
    </row>
    <row r="24" spans="1:21" ht="11.25" customHeight="1">
      <c r="A24" s="244">
        <v>376</v>
      </c>
      <c r="B24" s="241"/>
      <c r="C24" s="258" t="s">
        <v>135</v>
      </c>
      <c r="D24" s="237"/>
      <c r="E24" s="293">
        <v>5098.66</v>
      </c>
      <c r="F24" s="284">
        <v>56.342503226807054</v>
      </c>
      <c r="G24" s="293">
        <v>28727.126750239207</v>
      </c>
      <c r="H24" s="293">
        <v>4983</v>
      </c>
      <c r="I24" s="284">
        <v>56.55835289121608</v>
      </c>
      <c r="J24" s="293">
        <v>28183.027245692974</v>
      </c>
      <c r="K24" s="293">
        <v>115.66</v>
      </c>
      <c r="L24" s="284">
        <v>47.043014399639915</v>
      </c>
      <c r="M24" s="293">
        <v>544.0995045462353</v>
      </c>
      <c r="N24" s="293">
        <v>1395.62</v>
      </c>
      <c r="O24" s="284">
        <v>42.18980668181339</v>
      </c>
      <c r="P24" s="293">
        <v>5888.093800127239</v>
      </c>
      <c r="Q24" s="293">
        <v>6494.28</v>
      </c>
      <c r="R24" s="284">
        <v>53.301090421673294</v>
      </c>
      <c r="S24" s="293">
        <v>34615.220550366445</v>
      </c>
      <c r="T24" s="376"/>
      <c r="U24" s="375">
        <v>376</v>
      </c>
    </row>
    <row r="25" spans="1:21" ht="11.25" customHeight="1">
      <c r="A25" s="244">
        <v>377</v>
      </c>
      <c r="B25" s="241"/>
      <c r="C25" s="258" t="s">
        <v>136</v>
      </c>
      <c r="D25" s="237"/>
      <c r="E25" s="293">
        <v>3169.66</v>
      </c>
      <c r="F25" s="284">
        <v>67.04569499345277</v>
      </c>
      <c r="G25" s="293">
        <v>21251.20575929475</v>
      </c>
      <c r="H25" s="293">
        <v>3104.41</v>
      </c>
      <c r="I25" s="284">
        <v>67.39511885415152</v>
      </c>
      <c r="J25" s="293">
        <v>20922.20809220165</v>
      </c>
      <c r="K25" s="199" t="s">
        <v>257</v>
      </c>
      <c r="L25" s="284">
        <v>50.764844766081566</v>
      </c>
      <c r="M25" s="199" t="s">
        <v>257</v>
      </c>
      <c r="N25" s="293">
        <v>508.24</v>
      </c>
      <c r="O25" s="284">
        <v>47.330301852569484</v>
      </c>
      <c r="P25" s="293">
        <v>2405.5152613549917</v>
      </c>
      <c r="Q25" s="293">
        <v>3677.9</v>
      </c>
      <c r="R25" s="284">
        <v>64.32127306519955</v>
      </c>
      <c r="S25" s="293">
        <v>23656.72102064974</v>
      </c>
      <c r="T25" s="376"/>
      <c r="U25" s="375">
        <v>377</v>
      </c>
    </row>
    <row r="26" spans="1:21" ht="9" customHeight="1">
      <c r="A26" s="244"/>
      <c r="B26" s="241"/>
      <c r="C26" s="145"/>
      <c r="D26" s="237"/>
      <c r="E26" s="316"/>
      <c r="F26" s="316"/>
      <c r="G26" s="316"/>
      <c r="H26" s="316"/>
      <c r="I26" s="377"/>
      <c r="J26" s="293"/>
      <c r="K26" s="316"/>
      <c r="L26" s="316"/>
      <c r="M26" s="394"/>
      <c r="N26" s="316"/>
      <c r="O26" s="316"/>
      <c r="P26" s="316"/>
      <c r="Q26" s="316"/>
      <c r="R26" s="316"/>
      <c r="S26" s="316"/>
      <c r="T26" s="376"/>
      <c r="U26" s="375"/>
    </row>
    <row r="27" spans="1:21" s="248" customFormat="1" ht="11.25" customHeight="1">
      <c r="A27" s="343">
        <v>3</v>
      </c>
      <c r="B27" s="259"/>
      <c r="C27" s="230" t="s">
        <v>58</v>
      </c>
      <c r="D27" s="302"/>
      <c r="E27" s="201">
        <v>50409.76</v>
      </c>
      <c r="F27" s="327">
        <v>64.04330753228166</v>
      </c>
      <c r="G27" s="201">
        <v>322840.77623085113</v>
      </c>
      <c r="H27" s="201">
        <v>49717.62</v>
      </c>
      <c r="I27" s="327">
        <v>64.24346235826569</v>
      </c>
      <c r="J27" s="201">
        <v>319403.2049012558</v>
      </c>
      <c r="K27" s="199" t="s">
        <v>257</v>
      </c>
      <c r="L27" s="327">
        <v>49.777277244216634</v>
      </c>
      <c r="M27" s="199" t="s">
        <v>257</v>
      </c>
      <c r="N27" s="201">
        <v>6470.81</v>
      </c>
      <c r="O27" s="327">
        <v>44.548893485209035</v>
      </c>
      <c r="P27" s="201">
        <v>28826.742545302546</v>
      </c>
      <c r="Q27" s="201">
        <v>56880.57</v>
      </c>
      <c r="R27" s="327">
        <v>61.82559682087464</v>
      </c>
      <c r="S27" s="201">
        <v>351667.5187761537</v>
      </c>
      <c r="T27" s="378"/>
      <c r="U27" s="379">
        <v>3</v>
      </c>
    </row>
    <row r="28" spans="1:21" s="248" customFormat="1" ht="8.25" customHeight="1">
      <c r="A28" s="259"/>
      <c r="B28" s="259"/>
      <c r="C28" s="230"/>
      <c r="D28" s="195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254"/>
      <c r="U28" s="259"/>
    </row>
    <row r="29" spans="1:21" s="248" customFormat="1" ht="11.25" customHeight="1">
      <c r="A29" s="231"/>
      <c r="B29" s="373"/>
      <c r="C29" s="233"/>
      <c r="D29" s="380"/>
      <c r="E29" s="567" t="s">
        <v>137</v>
      </c>
      <c r="F29" s="567"/>
      <c r="G29" s="567"/>
      <c r="H29" s="567"/>
      <c r="I29" s="567"/>
      <c r="J29" s="567"/>
      <c r="K29" s="567"/>
      <c r="L29" s="567"/>
      <c r="M29" s="567"/>
      <c r="N29" s="567" t="s">
        <v>137</v>
      </c>
      <c r="O29" s="567"/>
      <c r="P29" s="567"/>
      <c r="Q29" s="567"/>
      <c r="R29" s="567"/>
      <c r="S29" s="567"/>
      <c r="T29" s="254"/>
      <c r="U29" s="381"/>
    </row>
    <row r="30" spans="1:21" s="248" customFormat="1" ht="8.25" customHeight="1">
      <c r="A30" s="241"/>
      <c r="B30" s="241"/>
      <c r="C30" s="145"/>
      <c r="D30" s="145"/>
      <c r="E30" s="145"/>
      <c r="F30" s="145"/>
      <c r="G30" s="145"/>
      <c r="H30" s="145"/>
      <c r="I30" s="145"/>
      <c r="J30" s="189"/>
      <c r="K30" s="189"/>
      <c r="L30" s="145"/>
      <c r="M30" s="145"/>
      <c r="N30" s="79"/>
      <c r="O30" s="79"/>
      <c r="P30" s="79"/>
      <c r="Q30" s="79"/>
      <c r="R30" s="79"/>
      <c r="S30" s="79"/>
      <c r="T30" s="351"/>
      <c r="U30" s="241"/>
    </row>
    <row r="31" spans="1:21" s="248" customFormat="1" ht="11.25" customHeight="1">
      <c r="A31" s="244"/>
      <c r="B31" s="241"/>
      <c r="C31" s="231" t="s">
        <v>85</v>
      </c>
      <c r="D31" s="237"/>
      <c r="E31" s="145"/>
      <c r="F31" s="145"/>
      <c r="G31" s="145"/>
      <c r="M31" s="293"/>
      <c r="O31" s="284"/>
      <c r="R31" s="79"/>
      <c r="S31" s="79"/>
      <c r="T31" s="297"/>
      <c r="U31" s="375"/>
    </row>
    <row r="32" spans="1:21" s="248" customFormat="1" ht="11.25" customHeight="1">
      <c r="A32" s="244">
        <v>461</v>
      </c>
      <c r="B32" s="241"/>
      <c r="C32" s="258" t="s">
        <v>138</v>
      </c>
      <c r="D32" s="237"/>
      <c r="E32" s="293">
        <v>112.2</v>
      </c>
      <c r="F32" s="284">
        <v>61.53412220348286</v>
      </c>
      <c r="G32" s="293">
        <v>690.4128511230776</v>
      </c>
      <c r="H32" s="199" t="s">
        <v>257</v>
      </c>
      <c r="I32" s="284">
        <v>61.651492021723286</v>
      </c>
      <c r="J32" s="199" t="s">
        <v>257</v>
      </c>
      <c r="K32" s="199" t="s">
        <v>257</v>
      </c>
      <c r="L32" s="284">
        <v>43.36136201258973</v>
      </c>
      <c r="M32" s="293" t="s">
        <v>257</v>
      </c>
      <c r="N32" s="199" t="s">
        <v>257</v>
      </c>
      <c r="O32" s="284">
        <v>41.690065648753</v>
      </c>
      <c r="P32" s="199" t="s">
        <v>257</v>
      </c>
      <c r="Q32" s="199" t="s">
        <v>257</v>
      </c>
      <c r="R32" s="284">
        <v>57.18417243678843</v>
      </c>
      <c r="S32" s="199" t="s">
        <v>257</v>
      </c>
      <c r="T32" s="237"/>
      <c r="U32" s="375">
        <v>461</v>
      </c>
    </row>
    <row r="33" spans="1:21" s="248" customFormat="1" ht="11.25" customHeight="1">
      <c r="A33" s="244">
        <v>462</v>
      </c>
      <c r="B33" s="241"/>
      <c r="C33" s="258" t="s">
        <v>139</v>
      </c>
      <c r="D33" s="237"/>
      <c r="E33" s="293">
        <v>506.23</v>
      </c>
      <c r="F33" s="284">
        <v>58.80905439274082</v>
      </c>
      <c r="G33" s="293">
        <v>2977.0907605237185</v>
      </c>
      <c r="H33" s="293">
        <v>506.23</v>
      </c>
      <c r="I33" s="284">
        <v>58.80905439274082</v>
      </c>
      <c r="J33" s="293">
        <v>2977.0907605237185</v>
      </c>
      <c r="K33" s="284" t="s">
        <v>234</v>
      </c>
      <c r="L33" s="284" t="s">
        <v>234</v>
      </c>
      <c r="M33" s="284" t="s">
        <v>234</v>
      </c>
      <c r="N33" s="199" t="s">
        <v>257</v>
      </c>
      <c r="O33" s="284">
        <v>40.35864638651737</v>
      </c>
      <c r="P33" s="199" t="s">
        <v>257</v>
      </c>
      <c r="Q33" s="199" t="s">
        <v>257</v>
      </c>
      <c r="R33" s="284">
        <v>58.069456718903545</v>
      </c>
      <c r="S33" s="199" t="s">
        <v>257</v>
      </c>
      <c r="T33" s="237"/>
      <c r="U33" s="375">
        <v>462</v>
      </c>
    </row>
    <row r="34" spans="1:21" s="248" customFormat="1" ht="11.25" customHeight="1">
      <c r="A34" s="244">
        <v>463</v>
      </c>
      <c r="B34" s="241"/>
      <c r="C34" s="258" t="s">
        <v>140</v>
      </c>
      <c r="D34" s="237"/>
      <c r="E34" s="293">
        <v>264.93</v>
      </c>
      <c r="F34" s="284">
        <v>60.756657978282945</v>
      </c>
      <c r="G34" s="293">
        <v>1609.6261398186502</v>
      </c>
      <c r="H34" s="199" t="s">
        <v>257</v>
      </c>
      <c r="I34" s="284">
        <v>60.769356205832175</v>
      </c>
      <c r="J34" s="199" t="s">
        <v>257</v>
      </c>
      <c r="K34" s="199" t="s">
        <v>257</v>
      </c>
      <c r="L34" s="284">
        <v>43.94864908273768</v>
      </c>
      <c r="M34" s="293" t="s">
        <v>257</v>
      </c>
      <c r="N34" s="199" t="s">
        <v>257</v>
      </c>
      <c r="O34" s="284">
        <v>45.101827508231786</v>
      </c>
      <c r="P34" s="199" t="s">
        <v>257</v>
      </c>
      <c r="Q34" s="199" t="s">
        <v>257</v>
      </c>
      <c r="R34" s="284">
        <v>60.26889364986884</v>
      </c>
      <c r="S34" s="199" t="s">
        <v>257</v>
      </c>
      <c r="T34" s="237"/>
      <c r="U34" s="375">
        <v>463</v>
      </c>
    </row>
    <row r="35" spans="1:21" s="248" customFormat="1" ht="11.25" customHeight="1">
      <c r="A35" s="244">
        <v>464</v>
      </c>
      <c r="B35" s="241"/>
      <c r="C35" s="258" t="s">
        <v>141</v>
      </c>
      <c r="D35" s="237"/>
      <c r="E35" s="293">
        <v>193.29</v>
      </c>
      <c r="F35" s="284">
        <v>59.126656143723096</v>
      </c>
      <c r="G35" s="293">
        <v>1142.8591366020237</v>
      </c>
      <c r="H35" s="199" t="s">
        <v>257</v>
      </c>
      <c r="I35" s="284">
        <v>59.39714493666823</v>
      </c>
      <c r="J35" s="199" t="s">
        <v>257</v>
      </c>
      <c r="K35" s="199" t="s">
        <v>257</v>
      </c>
      <c r="L35" s="284">
        <v>48.94058917899518</v>
      </c>
      <c r="M35" s="293" t="s">
        <v>257</v>
      </c>
      <c r="N35" s="199" t="s">
        <v>257</v>
      </c>
      <c r="O35" s="284">
        <v>41.606851944863266</v>
      </c>
      <c r="P35" s="199" t="s">
        <v>257</v>
      </c>
      <c r="Q35" s="199" t="s">
        <v>257</v>
      </c>
      <c r="R35" s="284">
        <v>54.60448360832231</v>
      </c>
      <c r="S35" s="199" t="s">
        <v>257</v>
      </c>
      <c r="T35" s="237"/>
      <c r="U35" s="375">
        <v>464</v>
      </c>
    </row>
    <row r="36" spans="1:21" ht="9" customHeight="1">
      <c r="A36" s="244"/>
      <c r="B36" s="241"/>
      <c r="C36" s="145"/>
      <c r="D36" s="237"/>
      <c r="E36" s="293"/>
      <c r="F36" s="284"/>
      <c r="G36" s="293"/>
      <c r="H36" s="293"/>
      <c r="I36" s="284"/>
      <c r="J36" s="293"/>
      <c r="K36" s="293"/>
      <c r="L36" s="284"/>
      <c r="M36" s="293"/>
      <c r="N36" s="293"/>
      <c r="O36" s="284"/>
      <c r="P36" s="293"/>
      <c r="Q36" s="293"/>
      <c r="R36" s="284"/>
      <c r="S36" s="293"/>
      <c r="T36" s="237"/>
      <c r="U36" s="375"/>
    </row>
    <row r="37" spans="1:21" ht="11.25" customHeight="1">
      <c r="A37" s="244"/>
      <c r="B37" s="241"/>
      <c r="C37" s="231" t="s">
        <v>89</v>
      </c>
      <c r="D37" s="237"/>
      <c r="E37" s="293"/>
      <c r="F37" s="284"/>
      <c r="G37" s="293"/>
      <c r="H37" s="293"/>
      <c r="I37" s="284"/>
      <c r="J37" s="293"/>
      <c r="K37" s="293"/>
      <c r="L37" s="284"/>
      <c r="M37" s="293"/>
      <c r="N37" s="293"/>
      <c r="O37" s="284"/>
      <c r="P37" s="293"/>
      <c r="Q37" s="293"/>
      <c r="R37" s="284"/>
      <c r="S37" s="293"/>
      <c r="T37" s="237"/>
      <c r="U37" s="375"/>
    </row>
    <row r="38" spans="1:21" ht="11.25" customHeight="1">
      <c r="A38" s="244">
        <v>471</v>
      </c>
      <c r="B38" s="241"/>
      <c r="C38" s="258" t="s">
        <v>138</v>
      </c>
      <c r="D38" s="237"/>
      <c r="E38" s="293">
        <v>9165.15</v>
      </c>
      <c r="F38" s="284">
        <v>61.201934776798325</v>
      </c>
      <c r="G38" s="293">
        <v>56092.49125195731</v>
      </c>
      <c r="H38" s="293">
        <v>9036.47</v>
      </c>
      <c r="I38" s="284">
        <v>61.459757594835175</v>
      </c>
      <c r="J38" s="293">
        <v>55537.92557130002</v>
      </c>
      <c r="K38" s="293">
        <v>128.68</v>
      </c>
      <c r="L38" s="284">
        <v>43.09649367868306</v>
      </c>
      <c r="M38" s="293">
        <v>554.5656806572936</v>
      </c>
      <c r="N38" s="293">
        <v>2179.98</v>
      </c>
      <c r="O38" s="284">
        <v>41.83622278808337</v>
      </c>
      <c r="P38" s="293">
        <v>9120.212895356599</v>
      </c>
      <c r="Q38" s="293">
        <v>11345.13</v>
      </c>
      <c r="R38" s="284">
        <v>57.48079056592028</v>
      </c>
      <c r="S38" s="293">
        <v>65212.70414731391</v>
      </c>
      <c r="T38" s="237"/>
      <c r="U38" s="375">
        <v>471</v>
      </c>
    </row>
    <row r="39" spans="1:21" ht="11.25" customHeight="1">
      <c r="A39" s="244">
        <v>472</v>
      </c>
      <c r="B39" s="241"/>
      <c r="C39" s="258" t="s">
        <v>139</v>
      </c>
      <c r="D39" s="237"/>
      <c r="E39" s="293">
        <v>3384.52</v>
      </c>
      <c r="F39" s="284">
        <v>58.76165583999008</v>
      </c>
      <c r="G39" s="293">
        <v>19887.99994235632</v>
      </c>
      <c r="H39" s="293">
        <v>3324.53</v>
      </c>
      <c r="I39" s="284">
        <v>58.98939746148623</v>
      </c>
      <c r="J39" s="293">
        <v>19611.202154263483</v>
      </c>
      <c r="K39" s="293">
        <v>59.99</v>
      </c>
      <c r="L39" s="284">
        <v>46.140654791271714</v>
      </c>
      <c r="M39" s="293">
        <v>276.797788092839</v>
      </c>
      <c r="N39" s="293">
        <v>480.97</v>
      </c>
      <c r="O39" s="284">
        <v>40.35832443970392</v>
      </c>
      <c r="P39" s="293">
        <v>1941.1143305764394</v>
      </c>
      <c r="Q39" s="293">
        <v>3865.49</v>
      </c>
      <c r="R39" s="284">
        <v>56.47179082841441</v>
      </c>
      <c r="S39" s="293">
        <v>21829.114272932762</v>
      </c>
      <c r="T39" s="237"/>
      <c r="U39" s="375">
        <v>472</v>
      </c>
    </row>
    <row r="40" spans="1:21" ht="11.25" customHeight="1">
      <c r="A40" s="244">
        <v>473</v>
      </c>
      <c r="B40" s="241"/>
      <c r="C40" s="258" t="s">
        <v>140</v>
      </c>
      <c r="D40" s="237"/>
      <c r="E40" s="293">
        <v>7531.31</v>
      </c>
      <c r="F40" s="284">
        <v>61.34684290625957</v>
      </c>
      <c r="G40" s="293">
        <v>46202.209144834174</v>
      </c>
      <c r="H40" s="293">
        <v>7496.87</v>
      </c>
      <c r="I40" s="284">
        <v>61.42650531524676</v>
      </c>
      <c r="J40" s="293">
        <v>46050.65249027139</v>
      </c>
      <c r="K40" s="293">
        <v>34.44</v>
      </c>
      <c r="L40" s="284">
        <v>44.005997259807614</v>
      </c>
      <c r="M40" s="293">
        <v>151.5566545627774</v>
      </c>
      <c r="N40" s="293">
        <v>447.53</v>
      </c>
      <c r="O40" s="284">
        <v>44.66636889277129</v>
      </c>
      <c r="P40" s="293">
        <v>1998.9540070581934</v>
      </c>
      <c r="Q40" s="293">
        <v>7978.84</v>
      </c>
      <c r="R40" s="284">
        <v>60.41124167409344</v>
      </c>
      <c r="S40" s="293">
        <v>48201.16315189237</v>
      </c>
      <c r="T40" s="145"/>
      <c r="U40" s="375">
        <v>473</v>
      </c>
    </row>
    <row r="41" spans="1:21" ht="11.25" customHeight="1">
      <c r="A41" s="244">
        <v>474</v>
      </c>
      <c r="B41" s="241"/>
      <c r="C41" s="258" t="s">
        <v>142</v>
      </c>
      <c r="D41" s="237"/>
      <c r="E41" s="293">
        <v>2775.3</v>
      </c>
      <c r="F41" s="284">
        <v>62.054502071114094</v>
      </c>
      <c r="G41" s="293">
        <v>17221.985959796297</v>
      </c>
      <c r="H41" s="293">
        <v>2748.53</v>
      </c>
      <c r="I41" s="284">
        <v>62.18522478080768</v>
      </c>
      <c r="J41" s="293">
        <v>17091.795586679335</v>
      </c>
      <c r="K41" s="293">
        <v>26.77</v>
      </c>
      <c r="L41" s="284">
        <v>48.63293728687362</v>
      </c>
      <c r="M41" s="293">
        <v>130.19037311696067</v>
      </c>
      <c r="N41" s="293">
        <v>581.05</v>
      </c>
      <c r="O41" s="284">
        <v>43.147259230918586</v>
      </c>
      <c r="P41" s="293">
        <v>2507.0714976125246</v>
      </c>
      <c r="Q41" s="293">
        <v>3356.35</v>
      </c>
      <c r="R41" s="284">
        <v>58.78128758147636</v>
      </c>
      <c r="S41" s="293">
        <v>19729.05745740882</v>
      </c>
      <c r="T41" s="145"/>
      <c r="U41" s="375">
        <v>474</v>
      </c>
    </row>
    <row r="42" spans="1:21" ht="11.25" customHeight="1">
      <c r="A42" s="244">
        <v>475</v>
      </c>
      <c r="B42" s="241"/>
      <c r="C42" s="258" t="s">
        <v>141</v>
      </c>
      <c r="D42" s="237"/>
      <c r="E42" s="293">
        <v>2828.76</v>
      </c>
      <c r="F42" s="284">
        <v>59.30779246459038</v>
      </c>
      <c r="G42" s="293">
        <v>16776.751101213467</v>
      </c>
      <c r="H42" s="293">
        <v>2780.64</v>
      </c>
      <c r="I42" s="284">
        <v>59.43196170094776</v>
      </c>
      <c r="J42" s="293">
        <v>16525.888998412338</v>
      </c>
      <c r="K42" s="293">
        <v>48.12</v>
      </c>
      <c r="L42" s="284">
        <v>52.13260656715057</v>
      </c>
      <c r="M42" s="293">
        <v>250.86210280112851</v>
      </c>
      <c r="N42" s="293">
        <v>808.53</v>
      </c>
      <c r="O42" s="284">
        <v>42.20578999037603</v>
      </c>
      <c r="P42" s="293">
        <v>3412.464738091873</v>
      </c>
      <c r="Q42" s="293">
        <v>3637.29</v>
      </c>
      <c r="R42" s="284">
        <v>55.50620335278556</v>
      </c>
      <c r="S42" s="293">
        <v>20189.21583930534</v>
      </c>
      <c r="T42" s="145"/>
      <c r="U42" s="375">
        <v>475</v>
      </c>
    </row>
    <row r="43" spans="1:21" ht="11.25" customHeight="1">
      <c r="A43" s="244">
        <v>476</v>
      </c>
      <c r="B43" s="241"/>
      <c r="C43" s="258" t="s">
        <v>143</v>
      </c>
      <c r="D43" s="237"/>
      <c r="E43" s="293">
        <v>1374.4</v>
      </c>
      <c r="F43" s="284">
        <v>55.81595330518745</v>
      </c>
      <c r="G43" s="293">
        <v>7671.344622264964</v>
      </c>
      <c r="H43" s="293">
        <v>1324.45</v>
      </c>
      <c r="I43" s="284">
        <v>56.28368195237513</v>
      </c>
      <c r="J43" s="293">
        <v>7454.492256182324</v>
      </c>
      <c r="K43" s="293">
        <v>49.95</v>
      </c>
      <c r="L43" s="284">
        <v>43.41388710363155</v>
      </c>
      <c r="M43" s="293">
        <v>216.85236608263963</v>
      </c>
      <c r="N43" s="293">
        <v>277.34</v>
      </c>
      <c r="O43" s="284">
        <v>38.94775554777641</v>
      </c>
      <c r="P43" s="293">
        <v>1080.177052362031</v>
      </c>
      <c r="Q43" s="293">
        <v>1651.74</v>
      </c>
      <c r="R43" s="284">
        <v>52.983651631776155</v>
      </c>
      <c r="S43" s="293">
        <v>8751.521674626994</v>
      </c>
      <c r="T43" s="237"/>
      <c r="U43" s="375">
        <v>476</v>
      </c>
    </row>
    <row r="44" spans="1:21" ht="11.25" customHeight="1">
      <c r="A44" s="244">
        <v>477</v>
      </c>
      <c r="B44" s="241"/>
      <c r="C44" s="258" t="s">
        <v>144</v>
      </c>
      <c r="D44" s="237"/>
      <c r="E44" s="293">
        <v>2361.65</v>
      </c>
      <c r="F44" s="284">
        <v>56.07333036792285</v>
      </c>
      <c r="G44" s="293">
        <v>13242.558066340502</v>
      </c>
      <c r="H44" s="293">
        <v>2346.39</v>
      </c>
      <c r="I44" s="284">
        <v>56.14713413635431</v>
      </c>
      <c r="J44" s="293">
        <v>13174.307406620039</v>
      </c>
      <c r="K44" s="293">
        <v>15.26</v>
      </c>
      <c r="L44" s="284">
        <v>44.725202962296386</v>
      </c>
      <c r="M44" s="293">
        <v>68.25065972046428</v>
      </c>
      <c r="N44" s="293">
        <v>311.42</v>
      </c>
      <c r="O44" s="284">
        <v>36.848259317226876</v>
      </c>
      <c r="P44" s="293">
        <v>1147.5284916570795</v>
      </c>
      <c r="Q44" s="293">
        <v>2673.07</v>
      </c>
      <c r="R44" s="284">
        <v>53.83355676431062</v>
      </c>
      <c r="S44" s="293">
        <v>14390.08655799758</v>
      </c>
      <c r="T44" s="237"/>
      <c r="U44" s="375">
        <v>477</v>
      </c>
    </row>
    <row r="45" spans="1:21" ht="11.25" customHeight="1">
      <c r="A45" s="244">
        <v>478</v>
      </c>
      <c r="B45" s="241"/>
      <c r="C45" s="258" t="s">
        <v>145</v>
      </c>
      <c r="D45" s="237"/>
      <c r="E45" s="293">
        <v>4283.5</v>
      </c>
      <c r="F45" s="284">
        <v>62.064780287248915</v>
      </c>
      <c r="G45" s="293">
        <v>26585.44863604307</v>
      </c>
      <c r="H45" s="293">
        <v>4235.12</v>
      </c>
      <c r="I45" s="284">
        <v>62.317102851100785</v>
      </c>
      <c r="J45" s="293">
        <v>26392.040862675396</v>
      </c>
      <c r="K45" s="293">
        <v>48.38</v>
      </c>
      <c r="L45" s="284">
        <v>39.97680309377317</v>
      </c>
      <c r="M45" s="293">
        <v>193.40777336767462</v>
      </c>
      <c r="N45" s="293">
        <v>287.48</v>
      </c>
      <c r="O45" s="284">
        <v>28.00447329653131</v>
      </c>
      <c r="P45" s="293">
        <v>805.0725983286821</v>
      </c>
      <c r="Q45" s="293">
        <v>4570.98</v>
      </c>
      <c r="R45" s="284">
        <v>59.922645109739605</v>
      </c>
      <c r="S45" s="293">
        <v>27390.52123437175</v>
      </c>
      <c r="T45" s="237"/>
      <c r="U45" s="375">
        <v>478</v>
      </c>
    </row>
    <row r="46" spans="1:21" ht="11.25" customHeight="1">
      <c r="A46" s="244">
        <v>479</v>
      </c>
      <c r="B46" s="241"/>
      <c r="C46" s="258" t="s">
        <v>146</v>
      </c>
      <c r="D46" s="237"/>
      <c r="E46" s="293">
        <v>611.94</v>
      </c>
      <c r="F46" s="284">
        <v>59.78324346435197</v>
      </c>
      <c r="G46" s="293">
        <v>3658.3758005575537</v>
      </c>
      <c r="H46" s="293">
        <v>600.93</v>
      </c>
      <c r="I46" s="284">
        <v>60.08423150003025</v>
      </c>
      <c r="J46" s="293">
        <v>3610.6417235313174</v>
      </c>
      <c r="K46" s="293">
        <v>11.01</v>
      </c>
      <c r="L46" s="284">
        <v>43.35520165870707</v>
      </c>
      <c r="M46" s="293">
        <v>47.73407702623648</v>
      </c>
      <c r="N46" s="293">
        <v>562</v>
      </c>
      <c r="O46" s="284">
        <v>45.95829492587098</v>
      </c>
      <c r="P46" s="293">
        <v>2582.856174833949</v>
      </c>
      <c r="Q46" s="293">
        <v>1173.94</v>
      </c>
      <c r="R46" s="284">
        <v>53.164829338735395</v>
      </c>
      <c r="S46" s="293">
        <v>6241.231975391503</v>
      </c>
      <c r="T46" s="237"/>
      <c r="U46" s="375">
        <v>479</v>
      </c>
    </row>
    <row r="47" spans="1:21" ht="9" customHeight="1">
      <c r="A47" s="237"/>
      <c r="B47" s="195"/>
      <c r="C47" s="145"/>
      <c r="D47" s="237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77"/>
      <c r="S47" s="316"/>
      <c r="T47" s="237"/>
      <c r="U47" s="353"/>
    </row>
    <row r="48" spans="1:21" ht="11.25" customHeight="1">
      <c r="A48" s="343">
        <v>4</v>
      </c>
      <c r="B48" s="259"/>
      <c r="C48" s="230" t="s">
        <v>59</v>
      </c>
      <c r="D48" s="302"/>
      <c r="E48" s="201">
        <v>35393.18</v>
      </c>
      <c r="F48" s="327">
        <v>60.39557717431186</v>
      </c>
      <c r="G48" s="201">
        <v>213759.15341343114</v>
      </c>
      <c r="H48" s="201">
        <v>34964.66</v>
      </c>
      <c r="I48" s="327">
        <v>60.58702262580763</v>
      </c>
      <c r="J48" s="201">
        <v>211840.46465236708</v>
      </c>
      <c r="K48" s="201">
        <v>428.52</v>
      </c>
      <c r="L48" s="327">
        <v>44.77477739811615</v>
      </c>
      <c r="M48" s="201">
        <v>1918.688761064073</v>
      </c>
      <c r="N48" s="201">
        <v>6064.71</v>
      </c>
      <c r="O48" s="327">
        <v>41.43697968657737</v>
      </c>
      <c r="P48" s="201">
        <v>25130.32650749826</v>
      </c>
      <c r="Q48" s="201">
        <v>41457.89</v>
      </c>
      <c r="R48" s="327">
        <v>57.622199277611436</v>
      </c>
      <c r="S48" s="201">
        <v>238889.4799209294</v>
      </c>
      <c r="T48" s="237"/>
      <c r="U48" s="379">
        <v>4</v>
      </c>
    </row>
    <row r="49" spans="1:21" ht="8.25" customHeight="1">
      <c r="A49" s="145"/>
      <c r="B49" s="145"/>
      <c r="C49" s="145"/>
      <c r="D49" s="145"/>
      <c r="T49" s="351"/>
      <c r="U49" s="241"/>
    </row>
    <row r="50" spans="1:21" ht="11.25" customHeight="1">
      <c r="A50" s="145"/>
      <c r="B50" s="374"/>
      <c r="C50" s="374"/>
      <c r="D50" s="374"/>
      <c r="E50" s="567" t="s">
        <v>147</v>
      </c>
      <c r="F50" s="567"/>
      <c r="G50" s="567"/>
      <c r="H50" s="567"/>
      <c r="I50" s="567"/>
      <c r="J50" s="567"/>
      <c r="K50" s="567"/>
      <c r="L50" s="567"/>
      <c r="M50" s="567"/>
      <c r="N50" s="551" t="s">
        <v>147</v>
      </c>
      <c r="O50" s="551"/>
      <c r="P50" s="551"/>
      <c r="Q50" s="551"/>
      <c r="R50" s="551"/>
      <c r="S50" s="551"/>
      <c r="T50" s="351"/>
      <c r="U50" s="241"/>
    </row>
    <row r="51" spans="1:21" ht="8.25" customHeight="1">
      <c r="A51" s="382"/>
      <c r="B51" s="241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T51" s="351"/>
      <c r="U51" s="241"/>
    </row>
    <row r="52" spans="1:21" ht="11.25" customHeight="1">
      <c r="A52" s="383"/>
      <c r="B52" s="259"/>
      <c r="C52" s="231" t="s">
        <v>85</v>
      </c>
      <c r="D52" s="302"/>
      <c r="E52" s="189"/>
      <c r="F52" s="189"/>
      <c r="G52" s="384"/>
      <c r="T52" s="297"/>
      <c r="U52" s="385"/>
    </row>
    <row r="53" spans="1:21" ht="11.25" customHeight="1">
      <c r="A53" s="386">
        <v>561</v>
      </c>
      <c r="B53" s="241"/>
      <c r="C53" s="258" t="s">
        <v>148</v>
      </c>
      <c r="D53" s="314"/>
      <c r="E53" s="293">
        <v>608.31</v>
      </c>
      <c r="F53" s="284">
        <v>63.54041098874637</v>
      </c>
      <c r="G53" s="293">
        <v>3865.2267408564308</v>
      </c>
      <c r="H53" s="293">
        <v>602.99</v>
      </c>
      <c r="I53" s="284">
        <v>63.70980892546922</v>
      </c>
      <c r="J53" s="293">
        <v>3841.6377683968685</v>
      </c>
      <c r="K53" s="293">
        <v>5.32</v>
      </c>
      <c r="L53" s="284">
        <v>44.34017379616964</v>
      </c>
      <c r="M53" s="293">
        <v>23.58897245956225</v>
      </c>
      <c r="N53" s="293">
        <v>95.14</v>
      </c>
      <c r="O53" s="284">
        <v>46.26681936268796</v>
      </c>
      <c r="P53" s="293">
        <v>440.1825194166133</v>
      </c>
      <c r="Q53" s="293">
        <v>703.45</v>
      </c>
      <c r="R53" s="284">
        <v>61.20419731712337</v>
      </c>
      <c r="S53" s="293">
        <v>4305.409260273043</v>
      </c>
      <c r="T53" s="237"/>
      <c r="U53" s="387">
        <v>561</v>
      </c>
    </row>
    <row r="54" spans="1:21" ht="11.25" customHeight="1">
      <c r="A54" s="386">
        <v>562</v>
      </c>
      <c r="B54" s="241"/>
      <c r="C54" s="258" t="s">
        <v>149</v>
      </c>
      <c r="D54" s="237"/>
      <c r="E54" s="293">
        <v>443.18</v>
      </c>
      <c r="F54" s="284">
        <v>58.912050743101354</v>
      </c>
      <c r="G54" s="293">
        <v>2610.864264832766</v>
      </c>
      <c r="H54" s="199" t="s">
        <v>257</v>
      </c>
      <c r="I54" s="284">
        <v>59.00508457404995</v>
      </c>
      <c r="J54" s="199" t="s">
        <v>257</v>
      </c>
      <c r="K54" s="199" t="s">
        <v>257</v>
      </c>
      <c r="L54" s="284">
        <v>38.07577838125825</v>
      </c>
      <c r="M54" s="199" t="s">
        <v>257</v>
      </c>
      <c r="N54" s="293">
        <v>159.55</v>
      </c>
      <c r="O54" s="284">
        <v>41.93970676042218</v>
      </c>
      <c r="P54" s="293">
        <v>669.1480213625359</v>
      </c>
      <c r="Q54" s="293">
        <v>602.73</v>
      </c>
      <c r="R54" s="284">
        <v>54.41926378636042</v>
      </c>
      <c r="S54" s="293">
        <v>3280.0122861953014</v>
      </c>
      <c r="T54" s="237"/>
      <c r="U54" s="387">
        <v>562</v>
      </c>
    </row>
    <row r="55" spans="1:21" ht="11.25" customHeight="1">
      <c r="A55" s="386">
        <v>563</v>
      </c>
      <c r="B55" s="241"/>
      <c r="C55" s="258" t="s">
        <v>150</v>
      </c>
      <c r="D55" s="237"/>
      <c r="E55" s="293">
        <v>295.27</v>
      </c>
      <c r="F55" s="284">
        <v>63.68912051796183</v>
      </c>
      <c r="G55" s="293">
        <v>1880.5486615338589</v>
      </c>
      <c r="H55" s="199" t="s">
        <v>257</v>
      </c>
      <c r="I55" s="284">
        <v>63.709808925469225</v>
      </c>
      <c r="J55" s="199" t="s">
        <v>257</v>
      </c>
      <c r="K55" s="199" t="s">
        <v>257</v>
      </c>
      <c r="L55" s="284">
        <v>41.89314433721987</v>
      </c>
      <c r="M55" s="199" t="s">
        <v>257</v>
      </c>
      <c r="N55" s="293">
        <v>86.53</v>
      </c>
      <c r="O55" s="284">
        <v>47.26538380936467</v>
      </c>
      <c r="P55" s="293">
        <v>408.9873661024325</v>
      </c>
      <c r="Q55" s="293">
        <v>381.8</v>
      </c>
      <c r="R55" s="284">
        <v>59.96689438544504</v>
      </c>
      <c r="S55" s="293">
        <v>2289.5360276362912</v>
      </c>
      <c r="T55" s="237"/>
      <c r="U55" s="387">
        <v>563</v>
      </c>
    </row>
    <row r="56" spans="1:21" ht="11.25" customHeight="1">
      <c r="A56" s="386">
        <v>564</v>
      </c>
      <c r="B56" s="241"/>
      <c r="C56" s="258" t="s">
        <v>151</v>
      </c>
      <c r="D56" s="237"/>
      <c r="E56" s="293">
        <v>256.73</v>
      </c>
      <c r="F56" s="284">
        <v>58.71006854742386</v>
      </c>
      <c r="G56" s="293">
        <v>1507.2635898180129</v>
      </c>
      <c r="H56" s="293">
        <v>254.65</v>
      </c>
      <c r="I56" s="284">
        <v>58.80905439274081</v>
      </c>
      <c r="J56" s="293">
        <v>1497.5725701111448</v>
      </c>
      <c r="K56" s="293">
        <v>2.08</v>
      </c>
      <c r="L56" s="284">
        <v>46.59144089840343</v>
      </c>
      <c r="M56" s="293">
        <v>9.691019706867912</v>
      </c>
      <c r="N56" s="293">
        <v>202.12</v>
      </c>
      <c r="O56" s="284">
        <v>41.052465574598976</v>
      </c>
      <c r="P56" s="293">
        <v>829.7524341937946</v>
      </c>
      <c r="Q56" s="293">
        <v>458.85</v>
      </c>
      <c r="R56" s="284">
        <v>50.932026239769144</v>
      </c>
      <c r="S56" s="293">
        <v>2337.016024011807</v>
      </c>
      <c r="T56" s="237"/>
      <c r="U56" s="387">
        <v>564</v>
      </c>
    </row>
    <row r="57" spans="1:21" ht="11.25" customHeight="1">
      <c r="A57" s="386">
        <v>565</v>
      </c>
      <c r="B57" s="241"/>
      <c r="C57" s="258" t="s">
        <v>152</v>
      </c>
      <c r="D57" s="237"/>
      <c r="E57" s="293">
        <v>137.05</v>
      </c>
      <c r="F57" s="284">
        <v>58.80905439274081</v>
      </c>
      <c r="G57" s="293">
        <v>805.9780904525129</v>
      </c>
      <c r="H57" s="293">
        <v>137.05</v>
      </c>
      <c r="I57" s="284">
        <v>58.80905439274081</v>
      </c>
      <c r="J57" s="293">
        <v>805.9780904525129</v>
      </c>
      <c r="K57" s="284" t="s">
        <v>234</v>
      </c>
      <c r="L57" s="284" t="s">
        <v>234</v>
      </c>
      <c r="M57" s="284" t="s">
        <v>234</v>
      </c>
      <c r="N57" s="293">
        <v>44.27</v>
      </c>
      <c r="O57" s="284">
        <v>38.44473119705367</v>
      </c>
      <c r="P57" s="293">
        <v>170.1948250093566</v>
      </c>
      <c r="Q57" s="293">
        <v>181.32</v>
      </c>
      <c r="R57" s="284">
        <v>53.83702379560277</v>
      </c>
      <c r="S57" s="293">
        <v>976.1729154618695</v>
      </c>
      <c r="T57" s="237"/>
      <c r="U57" s="387">
        <v>565</v>
      </c>
    </row>
    <row r="58" spans="1:21" ht="9" customHeight="1">
      <c r="A58" s="386"/>
      <c r="B58" s="241"/>
      <c r="C58" s="145"/>
      <c r="D58" s="237"/>
      <c r="E58" s="293"/>
      <c r="F58" s="284"/>
      <c r="G58" s="293"/>
      <c r="H58" s="293"/>
      <c r="I58" s="284"/>
      <c r="J58" s="293"/>
      <c r="K58" s="293"/>
      <c r="L58" s="284"/>
      <c r="M58" s="293"/>
      <c r="N58" s="293"/>
      <c r="O58" s="284"/>
      <c r="P58" s="293"/>
      <c r="Q58" s="293"/>
      <c r="R58" s="284"/>
      <c r="S58" s="293"/>
      <c r="T58" s="237"/>
      <c r="U58" s="387"/>
    </row>
    <row r="59" spans="1:21" ht="11.25" customHeight="1">
      <c r="A59" s="383"/>
      <c r="B59" s="259"/>
      <c r="C59" s="231" t="s">
        <v>89</v>
      </c>
      <c r="D59" s="302"/>
      <c r="E59" s="293"/>
      <c r="F59" s="284"/>
      <c r="G59" s="293"/>
      <c r="H59" s="293"/>
      <c r="I59" s="284"/>
      <c r="J59" s="293"/>
      <c r="K59" s="293"/>
      <c r="L59" s="284"/>
      <c r="M59" s="293"/>
      <c r="N59" s="293"/>
      <c r="O59" s="284"/>
      <c r="P59" s="293"/>
      <c r="Q59" s="293"/>
      <c r="R59" s="284"/>
      <c r="S59" s="293"/>
      <c r="T59" s="237"/>
      <c r="U59" s="385"/>
    </row>
    <row r="60" spans="1:21" ht="11.25" customHeight="1">
      <c r="A60" s="386">
        <v>571</v>
      </c>
      <c r="B60" s="241"/>
      <c r="C60" s="258" t="s">
        <v>148</v>
      </c>
      <c r="D60" s="237"/>
      <c r="E60" s="293">
        <v>13483.09</v>
      </c>
      <c r="F60" s="284">
        <v>63.1623816161329</v>
      </c>
      <c r="G60" s="293">
        <v>85162.40759446654</v>
      </c>
      <c r="H60" s="293">
        <v>13421.52</v>
      </c>
      <c r="I60" s="284">
        <v>63.21314076850253</v>
      </c>
      <c r="J60" s="293">
        <v>84841.64330872722</v>
      </c>
      <c r="K60" s="293">
        <v>61.57</v>
      </c>
      <c r="L60" s="284">
        <v>52.09749646570142</v>
      </c>
      <c r="M60" s="293">
        <v>320.7642857393236</v>
      </c>
      <c r="N60" s="293">
        <v>1627.72</v>
      </c>
      <c r="O60" s="284">
        <v>44.63220286552113</v>
      </c>
      <c r="P60" s="293">
        <v>7264.872924826605</v>
      </c>
      <c r="Q60" s="293">
        <v>15110.81</v>
      </c>
      <c r="R60" s="284">
        <v>61.16633093745018</v>
      </c>
      <c r="S60" s="293">
        <v>92427.28051929314</v>
      </c>
      <c r="T60" s="237"/>
      <c r="U60" s="387">
        <v>571</v>
      </c>
    </row>
    <row r="61" spans="1:21" ht="11.25" customHeight="1">
      <c r="A61" s="386">
        <v>572</v>
      </c>
      <c r="B61" s="241"/>
      <c r="C61" s="258" t="s">
        <v>153</v>
      </c>
      <c r="D61" s="237"/>
      <c r="E61" s="293">
        <v>3046.38</v>
      </c>
      <c r="F61" s="284">
        <v>58.16242376228843</v>
      </c>
      <c r="G61" s="293">
        <v>17718.484450096024</v>
      </c>
      <c r="H61" s="293">
        <v>3012.56</v>
      </c>
      <c r="I61" s="284">
        <v>58.42497291220296</v>
      </c>
      <c r="J61" s="293">
        <v>17600.873639638616</v>
      </c>
      <c r="K61" s="293">
        <v>33.82</v>
      </c>
      <c r="L61" s="284">
        <v>34.77552053737658</v>
      </c>
      <c r="M61" s="293">
        <v>117.6108104574076</v>
      </c>
      <c r="N61" s="293">
        <v>1210.31</v>
      </c>
      <c r="O61" s="284">
        <v>40.82780004136932</v>
      </c>
      <c r="P61" s="293">
        <v>4941.42946680697</v>
      </c>
      <c r="Q61" s="293">
        <v>4256.69</v>
      </c>
      <c r="R61" s="284">
        <v>53.23364848486263</v>
      </c>
      <c r="S61" s="293">
        <v>22659.91391690299</v>
      </c>
      <c r="T61" s="237"/>
      <c r="U61" s="387">
        <v>572</v>
      </c>
    </row>
    <row r="62" spans="1:21" ht="11.25" customHeight="1">
      <c r="A62" s="386">
        <v>573</v>
      </c>
      <c r="B62" s="241"/>
      <c r="C62" s="258" t="s">
        <v>150</v>
      </c>
      <c r="D62" s="237"/>
      <c r="E62" s="293">
        <v>3595.66</v>
      </c>
      <c r="F62" s="284">
        <v>61.583714533175176</v>
      </c>
      <c r="G62" s="293">
        <v>22143.409899835664</v>
      </c>
      <c r="H62" s="293">
        <v>3586.92</v>
      </c>
      <c r="I62" s="284">
        <v>61.629019600948084</v>
      </c>
      <c r="J62" s="293">
        <v>22105.8362987033</v>
      </c>
      <c r="K62" s="293">
        <v>8.74</v>
      </c>
      <c r="L62" s="284">
        <v>42.990390311661216</v>
      </c>
      <c r="M62" s="293">
        <v>37.57360113239191</v>
      </c>
      <c r="N62" s="293">
        <v>535.59</v>
      </c>
      <c r="O62" s="284">
        <v>46.46550939388297</v>
      </c>
      <c r="P62" s="293">
        <v>2488.646217626978</v>
      </c>
      <c r="Q62" s="293">
        <v>4131.25</v>
      </c>
      <c r="R62" s="284">
        <v>59.623736441664484</v>
      </c>
      <c r="S62" s="293">
        <v>24632.056117462642</v>
      </c>
      <c r="T62" s="237"/>
      <c r="U62" s="387">
        <v>573</v>
      </c>
    </row>
    <row r="63" spans="1:21" ht="11.25" customHeight="1">
      <c r="A63" s="386">
        <v>574</v>
      </c>
      <c r="B63" s="241"/>
      <c r="C63" s="258" t="s">
        <v>154</v>
      </c>
      <c r="D63" s="237"/>
      <c r="E63" s="293">
        <v>1871.75</v>
      </c>
      <c r="F63" s="284">
        <v>56.39327094355669</v>
      </c>
      <c r="G63" s="293">
        <v>10555.410488860225</v>
      </c>
      <c r="H63" s="293">
        <v>1822.89</v>
      </c>
      <c r="I63" s="284">
        <v>56.59911810890808</v>
      </c>
      <c r="J63" s="293">
        <v>10317.396640954747</v>
      </c>
      <c r="K63" s="293">
        <v>48.86</v>
      </c>
      <c r="L63" s="284">
        <v>48.713435920073316</v>
      </c>
      <c r="M63" s="293">
        <v>238.01384790547823</v>
      </c>
      <c r="N63" s="293">
        <v>365.95</v>
      </c>
      <c r="O63" s="284">
        <v>37.14681676388867</v>
      </c>
      <c r="P63" s="293">
        <v>1359.3877594745059</v>
      </c>
      <c r="Q63" s="293">
        <v>2237.7</v>
      </c>
      <c r="R63" s="284">
        <v>53.24573556926635</v>
      </c>
      <c r="S63" s="293">
        <v>11914.798248334731</v>
      </c>
      <c r="T63" s="237"/>
      <c r="U63" s="388">
        <v>574</v>
      </c>
    </row>
    <row r="64" spans="1:21" ht="11.25" customHeight="1">
      <c r="A64" s="386">
        <v>575</v>
      </c>
      <c r="B64" s="241"/>
      <c r="C64" s="145" t="s">
        <v>155</v>
      </c>
      <c r="D64" s="237"/>
      <c r="T64" s="237"/>
      <c r="U64" s="387">
        <v>575</v>
      </c>
    </row>
    <row r="65" spans="1:21" ht="11.25" customHeight="1">
      <c r="A65" s="386"/>
      <c r="B65" s="241"/>
      <c r="C65" s="258" t="s">
        <v>156</v>
      </c>
      <c r="D65" s="237"/>
      <c r="E65" s="293">
        <v>14424.67</v>
      </c>
      <c r="F65" s="284">
        <v>66.15120862513528</v>
      </c>
      <c r="G65" s="293">
        <v>95420.93545187303</v>
      </c>
      <c r="H65" s="293">
        <v>14338.18</v>
      </c>
      <c r="I65" s="284">
        <v>66.21878829712934</v>
      </c>
      <c r="J65" s="293">
        <v>94945.69059861338</v>
      </c>
      <c r="K65" s="293">
        <v>54.48</v>
      </c>
      <c r="L65" s="284">
        <v>55.18335968240887</v>
      </c>
      <c r="M65" s="293">
        <v>300.6389435497635</v>
      </c>
      <c r="N65" s="293">
        <v>798.34</v>
      </c>
      <c r="O65" s="284">
        <v>44.530577295615046</v>
      </c>
      <c r="P65" s="293">
        <v>3555.054107818132</v>
      </c>
      <c r="Q65" s="293">
        <v>15223.01</v>
      </c>
      <c r="R65" s="284">
        <v>65.01735830147334</v>
      </c>
      <c r="S65" s="293">
        <v>98975.98955969115</v>
      </c>
      <c r="T65" s="237"/>
      <c r="U65" s="387"/>
    </row>
    <row r="66" spans="1:21" ht="11.25" customHeight="1">
      <c r="A66" s="386">
        <v>576</v>
      </c>
      <c r="B66" s="241"/>
      <c r="C66" s="258" t="s">
        <v>157</v>
      </c>
      <c r="D66" s="237"/>
      <c r="E66" s="293">
        <v>4161.98</v>
      </c>
      <c r="F66" s="284">
        <v>54.880766592469904</v>
      </c>
      <c r="G66" s="293">
        <v>22841.265294252786</v>
      </c>
      <c r="H66" s="199" t="s">
        <v>257</v>
      </c>
      <c r="I66" s="284">
        <v>54.88705577253534</v>
      </c>
      <c r="J66" s="199" t="s">
        <v>257</v>
      </c>
      <c r="K66" s="199" t="s">
        <v>257</v>
      </c>
      <c r="L66" s="284">
        <v>42.98912775036702</v>
      </c>
      <c r="M66" s="199" t="s">
        <v>257</v>
      </c>
      <c r="N66" s="293">
        <v>1586.86</v>
      </c>
      <c r="O66" s="284">
        <v>37.79801153080029</v>
      </c>
      <c r="P66" s="293">
        <v>5998.015257776574</v>
      </c>
      <c r="Q66" s="293">
        <v>5748.84</v>
      </c>
      <c r="R66" s="284">
        <v>50.16539084759597</v>
      </c>
      <c r="S66" s="293">
        <v>28839.28055202936</v>
      </c>
      <c r="T66" s="237"/>
      <c r="U66" s="387">
        <v>576</v>
      </c>
    </row>
    <row r="67" spans="1:21" ht="11.25" customHeight="1">
      <c r="A67" s="386">
        <v>577</v>
      </c>
      <c r="B67" s="241"/>
      <c r="C67" s="258" t="s">
        <v>158</v>
      </c>
      <c r="D67" s="237"/>
      <c r="E67" s="293">
        <v>7798.27</v>
      </c>
      <c r="F67" s="284">
        <v>67.45681612597161</v>
      </c>
      <c r="G67" s="293">
        <v>52604.646549068064</v>
      </c>
      <c r="H67" s="293">
        <v>7786.38</v>
      </c>
      <c r="I67" s="284">
        <v>67.46943238303976</v>
      </c>
      <c r="J67" s="293">
        <v>52534.26389186531</v>
      </c>
      <c r="K67" s="293">
        <v>11.89</v>
      </c>
      <c r="L67" s="284">
        <v>59.19483364403221</v>
      </c>
      <c r="M67" s="293">
        <v>70.3826572027543</v>
      </c>
      <c r="N67" s="293">
        <v>405.67</v>
      </c>
      <c r="O67" s="284">
        <v>42.92041814936206</v>
      </c>
      <c r="P67" s="293">
        <v>1741.1526030651705</v>
      </c>
      <c r="Q67" s="293">
        <v>8203.94</v>
      </c>
      <c r="R67" s="284">
        <v>66.24353560866271</v>
      </c>
      <c r="S67" s="293">
        <v>54345.799152133244</v>
      </c>
      <c r="T67" s="237"/>
      <c r="U67" s="387">
        <v>577</v>
      </c>
    </row>
    <row r="68" spans="1:21" ht="9" customHeight="1">
      <c r="A68" s="386"/>
      <c r="B68" s="241"/>
      <c r="C68" s="258"/>
      <c r="D68" s="237"/>
      <c r="E68" s="188"/>
      <c r="F68" s="145"/>
      <c r="G68" s="145"/>
      <c r="H68" s="188"/>
      <c r="I68" s="377"/>
      <c r="J68" s="145"/>
      <c r="K68" s="188"/>
      <c r="L68" s="145"/>
      <c r="M68" s="145"/>
      <c r="N68" s="188"/>
      <c r="O68" s="145"/>
      <c r="P68" s="145"/>
      <c r="Q68" s="188"/>
      <c r="R68" s="377"/>
      <c r="S68" s="145"/>
      <c r="T68" s="237"/>
      <c r="U68" s="353"/>
    </row>
    <row r="69" spans="1:21" ht="11.25" customHeight="1">
      <c r="A69" s="343">
        <v>5</v>
      </c>
      <c r="B69" s="259"/>
      <c r="C69" s="230" t="s">
        <v>60</v>
      </c>
      <c r="D69" s="302"/>
      <c r="E69" s="201">
        <v>50122.34</v>
      </c>
      <c r="F69" s="327">
        <v>63.268482891250855</v>
      </c>
      <c r="G69" s="201">
        <v>317116.4410759459</v>
      </c>
      <c r="H69" s="201">
        <v>49859.12</v>
      </c>
      <c r="I69" s="327">
        <v>63.33955342244205</v>
      </c>
      <c r="J69" s="201">
        <v>315805.43948359485</v>
      </c>
      <c r="K69" s="201">
        <v>231.21</v>
      </c>
      <c r="L69" s="327">
        <v>49.149936535668004</v>
      </c>
      <c r="M69" s="201">
        <v>1136.39568264118</v>
      </c>
      <c r="N69" s="201">
        <v>7118.05</v>
      </c>
      <c r="O69" s="327">
        <v>41.9592774755441</v>
      </c>
      <c r="P69" s="201">
        <v>29866.823503479663</v>
      </c>
      <c r="Q69" s="201">
        <v>57240.39</v>
      </c>
      <c r="R69" s="327">
        <v>60.61860594930006</v>
      </c>
      <c r="S69" s="201">
        <v>346983.26457942557</v>
      </c>
      <c r="T69" s="145"/>
      <c r="U69" s="385">
        <v>5</v>
      </c>
    </row>
    <row r="70" spans="1:21" ht="6.75" customHeight="1">
      <c r="A70" s="389" t="s">
        <v>80</v>
      </c>
      <c r="B70" s="259"/>
      <c r="C70" s="230"/>
      <c r="D70" s="390"/>
      <c r="E70" s="391"/>
      <c r="F70" s="391"/>
      <c r="G70" s="200"/>
      <c r="H70" s="200"/>
      <c r="I70" s="200"/>
      <c r="J70" s="200"/>
      <c r="K70" s="200"/>
      <c r="L70" s="200"/>
      <c r="M70" s="200"/>
      <c r="N70" s="145"/>
      <c r="O70" s="145"/>
      <c r="P70" s="145"/>
      <c r="Q70" s="145"/>
      <c r="R70" s="145"/>
      <c r="S70" s="196"/>
      <c r="T70" s="145"/>
      <c r="U70" s="145"/>
    </row>
    <row r="71" spans="1:19" ht="13.5">
      <c r="A71" s="262" t="s">
        <v>229</v>
      </c>
      <c r="B71" s="392"/>
      <c r="C71" s="393"/>
      <c r="S71" s="189"/>
    </row>
    <row r="72" ht="13.5">
      <c r="S72" s="189"/>
    </row>
    <row r="73" ht="13.5">
      <c r="S73" s="189"/>
    </row>
    <row r="74" ht="13.5">
      <c r="S74" s="189"/>
    </row>
    <row r="75" ht="13.5">
      <c r="S75" s="189"/>
    </row>
    <row r="76" ht="13.5">
      <c r="S76" s="189"/>
    </row>
    <row r="77" ht="13.5">
      <c r="S77" s="189"/>
    </row>
    <row r="78" ht="13.5">
      <c r="S78" s="189"/>
    </row>
    <row r="79" ht="13.5">
      <c r="S79" s="189"/>
    </row>
    <row r="80" ht="13.5">
      <c r="S80" s="189"/>
    </row>
    <row r="81" ht="13.5">
      <c r="S81" s="189"/>
    </row>
    <row r="82" ht="13.5">
      <c r="S82" s="189"/>
    </row>
    <row r="83" ht="13.5">
      <c r="S83" s="189"/>
    </row>
    <row r="84" ht="13.5">
      <c r="S84" s="189"/>
    </row>
    <row r="85" ht="13.5">
      <c r="S85" s="189"/>
    </row>
    <row r="86" ht="13.5">
      <c r="S86" s="189"/>
    </row>
    <row r="87" ht="13.5">
      <c r="S87" s="189"/>
    </row>
    <row r="88" ht="13.5">
      <c r="S88" s="189"/>
    </row>
    <row r="89" ht="13.5">
      <c r="S89" s="189"/>
    </row>
    <row r="90" ht="13.5">
      <c r="S90" s="189"/>
    </row>
    <row r="91" ht="13.5">
      <c r="S91" s="189"/>
    </row>
    <row r="92" ht="13.5">
      <c r="S92" s="189"/>
    </row>
    <row r="93" ht="13.5">
      <c r="S93" s="189"/>
    </row>
    <row r="94" ht="13.5">
      <c r="S94" s="189"/>
    </row>
    <row r="95" ht="13.5">
      <c r="S95" s="189"/>
    </row>
    <row r="96" ht="13.5">
      <c r="S96" s="189"/>
    </row>
    <row r="97" ht="13.5">
      <c r="S97" s="189"/>
    </row>
    <row r="98" ht="13.5">
      <c r="S98" s="189"/>
    </row>
    <row r="99" ht="13.5">
      <c r="S99" s="189"/>
    </row>
    <row r="100" ht="13.5">
      <c r="S100" s="189"/>
    </row>
    <row r="101" ht="13.5">
      <c r="S101" s="189"/>
    </row>
    <row r="102" ht="13.5">
      <c r="S102" s="189"/>
    </row>
    <row r="103" ht="13.5">
      <c r="S103" s="189"/>
    </row>
    <row r="104" ht="13.5">
      <c r="S104" s="189"/>
    </row>
    <row r="105" ht="13.5">
      <c r="S105" s="189"/>
    </row>
    <row r="106" ht="13.5">
      <c r="S106" s="189"/>
    </row>
    <row r="107" ht="13.5">
      <c r="S107" s="189"/>
    </row>
    <row r="108" ht="13.5">
      <c r="S108" s="189"/>
    </row>
    <row r="109" ht="13.5">
      <c r="S109" s="189"/>
    </row>
    <row r="110" ht="13.5">
      <c r="S110" s="189"/>
    </row>
    <row r="111" ht="13.5">
      <c r="S111" s="189"/>
    </row>
    <row r="112" ht="13.5">
      <c r="S112" s="189"/>
    </row>
    <row r="113" ht="13.5">
      <c r="S113" s="189"/>
    </row>
    <row r="114" ht="13.5">
      <c r="S114" s="189"/>
    </row>
    <row r="115" ht="13.5">
      <c r="S115" s="189"/>
    </row>
    <row r="116" ht="13.5">
      <c r="S116" s="189"/>
    </row>
    <row r="117" ht="13.5">
      <c r="S117" s="189"/>
    </row>
    <row r="118" ht="13.5">
      <c r="S118" s="189"/>
    </row>
    <row r="119" ht="13.5">
      <c r="S119" s="189"/>
    </row>
    <row r="120" ht="13.5">
      <c r="S120" s="189"/>
    </row>
    <row r="121" ht="13.5">
      <c r="S121" s="189"/>
    </row>
    <row r="122" ht="13.5">
      <c r="S122" s="189"/>
    </row>
    <row r="123" ht="13.5">
      <c r="S123" s="189"/>
    </row>
    <row r="124" ht="13.5">
      <c r="S124" s="189"/>
    </row>
    <row r="125" ht="13.5">
      <c r="S125" s="189"/>
    </row>
    <row r="126" ht="13.5">
      <c r="S126" s="189"/>
    </row>
    <row r="127" ht="13.5">
      <c r="S127" s="189"/>
    </row>
    <row r="128" ht="13.5">
      <c r="S128" s="189"/>
    </row>
    <row r="129" ht="13.5">
      <c r="S129" s="189"/>
    </row>
    <row r="130" ht="13.5">
      <c r="S130" s="189"/>
    </row>
    <row r="131" ht="13.5">
      <c r="S131" s="189"/>
    </row>
    <row r="132" ht="13.5">
      <c r="S132" s="189"/>
    </row>
    <row r="133" ht="13.5">
      <c r="S133" s="189"/>
    </row>
    <row r="134" ht="13.5">
      <c r="S134" s="189"/>
    </row>
    <row r="135" ht="13.5">
      <c r="S135" s="189"/>
    </row>
    <row r="136" ht="13.5">
      <c r="S136" s="189"/>
    </row>
    <row r="137" ht="13.5">
      <c r="S137" s="189"/>
    </row>
    <row r="138" ht="13.5">
      <c r="S138" s="189"/>
    </row>
    <row r="139" ht="13.5">
      <c r="S139" s="189"/>
    </row>
    <row r="140" ht="13.5">
      <c r="S140" s="189"/>
    </row>
    <row r="141" ht="13.5">
      <c r="S141" s="189"/>
    </row>
    <row r="142" ht="13.5">
      <c r="S142" s="189"/>
    </row>
    <row r="143" ht="13.5">
      <c r="S143" s="189"/>
    </row>
    <row r="144" ht="13.5">
      <c r="S144" s="189"/>
    </row>
    <row r="145" ht="13.5">
      <c r="S145" s="189"/>
    </row>
    <row r="146" ht="13.5">
      <c r="S146" s="189"/>
    </row>
    <row r="147" ht="13.5">
      <c r="S147" s="189"/>
    </row>
    <row r="148" ht="13.5">
      <c r="S148" s="189"/>
    </row>
    <row r="149" ht="13.5">
      <c r="S149" s="189"/>
    </row>
    <row r="150" ht="13.5">
      <c r="S150" s="189"/>
    </row>
    <row r="151" ht="13.5">
      <c r="S151" s="189"/>
    </row>
    <row r="152" ht="13.5">
      <c r="S152" s="189"/>
    </row>
    <row r="153" ht="13.5">
      <c r="S153" s="189"/>
    </row>
    <row r="154" ht="13.5">
      <c r="S154" s="189"/>
    </row>
    <row r="155" ht="13.5">
      <c r="S155" s="189"/>
    </row>
    <row r="156" ht="13.5">
      <c r="S156" s="189"/>
    </row>
    <row r="157" ht="13.5">
      <c r="S157" s="189"/>
    </row>
    <row r="158" ht="13.5">
      <c r="S158" s="189"/>
    </row>
    <row r="159" ht="13.5">
      <c r="S159" s="189"/>
    </row>
    <row r="160" ht="13.5">
      <c r="S160" s="189"/>
    </row>
    <row r="161" ht="13.5">
      <c r="S161" s="189"/>
    </row>
    <row r="162" ht="13.5">
      <c r="S162" s="189"/>
    </row>
    <row r="163" ht="13.5">
      <c r="S163" s="189"/>
    </row>
    <row r="164" ht="13.5">
      <c r="S164" s="189"/>
    </row>
    <row r="165" ht="13.5">
      <c r="S165" s="189"/>
    </row>
    <row r="166" ht="13.5">
      <c r="S166" s="189"/>
    </row>
    <row r="167" ht="13.5">
      <c r="S167" s="189"/>
    </row>
    <row r="168" ht="13.5">
      <c r="S168" s="189"/>
    </row>
    <row r="169" ht="13.5">
      <c r="S169" s="189"/>
    </row>
    <row r="170" ht="13.5">
      <c r="S170" s="189"/>
    </row>
    <row r="171" ht="13.5">
      <c r="S171" s="189"/>
    </row>
    <row r="172" ht="13.5">
      <c r="S172" s="189"/>
    </row>
    <row r="173" ht="13.5">
      <c r="S173" s="189"/>
    </row>
    <row r="174" ht="13.5">
      <c r="S174" s="189"/>
    </row>
    <row r="175" ht="13.5">
      <c r="S175" s="189"/>
    </row>
    <row r="176" ht="13.5">
      <c r="S176" s="189"/>
    </row>
    <row r="177" ht="13.5">
      <c r="S177" s="189"/>
    </row>
    <row r="178" ht="13.5">
      <c r="S178" s="189"/>
    </row>
    <row r="179" ht="13.5">
      <c r="S179" s="189"/>
    </row>
    <row r="180" ht="13.5">
      <c r="S180" s="189"/>
    </row>
    <row r="181" ht="13.5">
      <c r="S181" s="189"/>
    </row>
    <row r="182" ht="13.5">
      <c r="S182" s="189"/>
    </row>
    <row r="183" ht="13.5">
      <c r="S183" s="189"/>
    </row>
    <row r="184" ht="13.5">
      <c r="S184" s="189"/>
    </row>
    <row r="185" ht="13.5">
      <c r="S185" s="189"/>
    </row>
    <row r="186" ht="13.5">
      <c r="S186" s="189"/>
    </row>
    <row r="187" ht="13.5">
      <c r="S187" s="189"/>
    </row>
    <row r="188" ht="13.5">
      <c r="S188" s="189"/>
    </row>
    <row r="189" ht="13.5">
      <c r="S189" s="189"/>
    </row>
    <row r="190" ht="13.5">
      <c r="S190" s="189"/>
    </row>
    <row r="191" ht="13.5">
      <c r="S191" s="189"/>
    </row>
    <row r="192" ht="13.5">
      <c r="S192" s="189"/>
    </row>
    <row r="193" ht="13.5">
      <c r="S193" s="189"/>
    </row>
    <row r="194" ht="13.5">
      <c r="S194" s="189"/>
    </row>
    <row r="195" ht="13.5">
      <c r="S195" s="189"/>
    </row>
    <row r="196" ht="13.5">
      <c r="S196" s="189"/>
    </row>
    <row r="197" ht="13.5">
      <c r="S197" s="189"/>
    </row>
    <row r="198" ht="13.5">
      <c r="S198" s="189"/>
    </row>
    <row r="199" ht="13.5">
      <c r="S199" s="189"/>
    </row>
    <row r="200" ht="13.5">
      <c r="S200" s="189"/>
    </row>
    <row r="201" ht="13.5">
      <c r="S201" s="189"/>
    </row>
    <row r="202" ht="13.5">
      <c r="S202" s="189"/>
    </row>
    <row r="203" ht="13.5">
      <c r="S203" s="189"/>
    </row>
    <row r="204" ht="13.5">
      <c r="S204" s="189"/>
    </row>
    <row r="205" ht="13.5">
      <c r="S205" s="189"/>
    </row>
    <row r="206" ht="13.5">
      <c r="S206" s="189"/>
    </row>
    <row r="207" ht="13.5">
      <c r="S207" s="189"/>
    </row>
    <row r="208" ht="13.5">
      <c r="S208" s="189"/>
    </row>
    <row r="209" ht="13.5">
      <c r="S209" s="189"/>
    </row>
    <row r="210" ht="13.5">
      <c r="S210" s="189"/>
    </row>
    <row r="211" ht="13.5">
      <c r="S211" s="189"/>
    </row>
    <row r="212" ht="13.5">
      <c r="S212" s="189"/>
    </row>
    <row r="213" ht="13.5">
      <c r="S213" s="189"/>
    </row>
    <row r="214" ht="13.5">
      <c r="S214" s="189"/>
    </row>
    <row r="215" ht="13.5">
      <c r="S215" s="189"/>
    </row>
    <row r="216" ht="13.5">
      <c r="S216" s="189"/>
    </row>
    <row r="217" ht="13.5">
      <c r="S217" s="189"/>
    </row>
    <row r="218" ht="13.5">
      <c r="S218" s="189"/>
    </row>
    <row r="219" ht="13.5">
      <c r="S219" s="189"/>
    </row>
    <row r="220" ht="13.5">
      <c r="S220" s="189"/>
    </row>
    <row r="221" ht="13.5">
      <c r="S221" s="189"/>
    </row>
    <row r="222" ht="13.5">
      <c r="S222" s="189"/>
    </row>
    <row r="223" ht="13.5">
      <c r="S223" s="189"/>
    </row>
    <row r="224" ht="13.5">
      <c r="S224" s="189"/>
    </row>
    <row r="225" ht="13.5">
      <c r="S225" s="189"/>
    </row>
    <row r="226" ht="13.5">
      <c r="S226" s="189"/>
    </row>
    <row r="227" ht="13.5">
      <c r="S227" s="189"/>
    </row>
    <row r="228" ht="13.5">
      <c r="S228" s="189"/>
    </row>
    <row r="229" ht="13.5">
      <c r="S229" s="189"/>
    </row>
    <row r="230" ht="13.5">
      <c r="S230" s="189"/>
    </row>
    <row r="231" ht="13.5">
      <c r="S231" s="189"/>
    </row>
    <row r="232" ht="13.5">
      <c r="S232" s="189"/>
    </row>
    <row r="233" ht="13.5">
      <c r="S233" s="189"/>
    </row>
    <row r="234" ht="13.5">
      <c r="S234" s="189"/>
    </row>
    <row r="235" ht="13.5">
      <c r="S235" s="189"/>
    </row>
    <row r="236" ht="13.5">
      <c r="S236" s="189"/>
    </row>
    <row r="237" ht="13.5">
      <c r="S237" s="189"/>
    </row>
    <row r="238" ht="13.5">
      <c r="S238" s="189"/>
    </row>
    <row r="239" ht="13.5">
      <c r="S239" s="189"/>
    </row>
    <row r="240" ht="13.5">
      <c r="S240" s="189"/>
    </row>
    <row r="241" ht="13.5">
      <c r="S241" s="189"/>
    </row>
    <row r="242" ht="13.5">
      <c r="S242" s="189"/>
    </row>
    <row r="243" ht="13.5">
      <c r="S243" s="189"/>
    </row>
    <row r="244" ht="13.5">
      <c r="S244" s="189"/>
    </row>
    <row r="245" ht="13.5">
      <c r="S245" s="189"/>
    </row>
    <row r="246" ht="13.5">
      <c r="S246" s="189"/>
    </row>
    <row r="247" ht="13.5">
      <c r="S247" s="189"/>
    </row>
    <row r="248" ht="13.5">
      <c r="S248" s="189"/>
    </row>
    <row r="249" ht="13.5">
      <c r="S249" s="189"/>
    </row>
    <row r="250" ht="13.5">
      <c r="S250" s="189"/>
    </row>
    <row r="251" ht="13.5">
      <c r="S251" s="189"/>
    </row>
    <row r="252" ht="13.5">
      <c r="S252" s="189"/>
    </row>
    <row r="253" ht="13.5">
      <c r="S253" s="189"/>
    </row>
    <row r="254" ht="13.5">
      <c r="S254" s="189"/>
    </row>
    <row r="255" ht="13.5">
      <c r="S255" s="189"/>
    </row>
    <row r="256" ht="13.5">
      <c r="S256" s="189"/>
    </row>
    <row r="257" ht="13.5">
      <c r="S257" s="189"/>
    </row>
    <row r="258" ht="13.5">
      <c r="S258" s="189"/>
    </row>
    <row r="259" ht="13.5">
      <c r="S259" s="189"/>
    </row>
    <row r="260" ht="13.5">
      <c r="S260" s="189"/>
    </row>
    <row r="261" ht="13.5">
      <c r="S261" s="189"/>
    </row>
    <row r="262" ht="13.5">
      <c r="S262" s="189"/>
    </row>
    <row r="263" ht="13.5">
      <c r="S263" s="189"/>
    </row>
    <row r="264" ht="13.5">
      <c r="S264" s="189"/>
    </row>
    <row r="265" ht="13.5">
      <c r="S265" s="189"/>
    </row>
    <row r="266" ht="13.5">
      <c r="S266" s="189"/>
    </row>
    <row r="267" ht="13.5">
      <c r="S267" s="189"/>
    </row>
    <row r="268" ht="13.5">
      <c r="S268" s="189"/>
    </row>
    <row r="269" ht="13.5">
      <c r="S269" s="189"/>
    </row>
    <row r="270" ht="13.5">
      <c r="S270" s="189"/>
    </row>
    <row r="271" ht="13.5">
      <c r="S271" s="189"/>
    </row>
    <row r="272" ht="13.5">
      <c r="S272" s="189"/>
    </row>
    <row r="273" ht="13.5">
      <c r="S273" s="189"/>
    </row>
    <row r="274" ht="13.5">
      <c r="S274" s="189"/>
    </row>
    <row r="275" ht="13.5">
      <c r="S275" s="189"/>
    </row>
    <row r="276" ht="13.5">
      <c r="S276" s="189"/>
    </row>
    <row r="277" ht="13.5">
      <c r="S277" s="189"/>
    </row>
    <row r="278" ht="13.5">
      <c r="S278" s="189"/>
    </row>
    <row r="279" ht="13.5">
      <c r="S279" s="189"/>
    </row>
    <row r="280" ht="13.5">
      <c r="S280" s="189"/>
    </row>
    <row r="281" ht="13.5">
      <c r="S281" s="189"/>
    </row>
    <row r="282" ht="13.5">
      <c r="S282" s="189"/>
    </row>
    <row r="283" ht="13.5">
      <c r="S283" s="189"/>
    </row>
    <row r="284" ht="13.5">
      <c r="S284" s="189"/>
    </row>
    <row r="285" ht="13.5">
      <c r="S285" s="189"/>
    </row>
    <row r="286" ht="13.5">
      <c r="S286" s="189"/>
    </row>
    <row r="287" ht="13.5">
      <c r="S287" s="189"/>
    </row>
    <row r="288" ht="13.5">
      <c r="S288" s="189"/>
    </row>
    <row r="289" ht="13.5">
      <c r="S289" s="189"/>
    </row>
    <row r="290" ht="13.5">
      <c r="S290" s="189"/>
    </row>
    <row r="291" ht="13.5">
      <c r="S291" s="189"/>
    </row>
    <row r="292" ht="13.5">
      <c r="S292" s="189"/>
    </row>
    <row r="293" ht="13.5">
      <c r="S293" s="189"/>
    </row>
    <row r="294" ht="13.5">
      <c r="S294" s="189"/>
    </row>
    <row r="295" ht="13.5">
      <c r="S295" s="189"/>
    </row>
    <row r="296" ht="13.5">
      <c r="S296" s="189"/>
    </row>
    <row r="297" ht="13.5">
      <c r="S297" s="189"/>
    </row>
    <row r="298" ht="13.5">
      <c r="S298" s="189"/>
    </row>
    <row r="299" ht="13.5">
      <c r="S299" s="189"/>
    </row>
    <row r="300" ht="13.5">
      <c r="S300" s="189"/>
    </row>
    <row r="301" ht="13.5">
      <c r="S301" s="189"/>
    </row>
    <row r="302" ht="13.5">
      <c r="S302" s="189"/>
    </row>
    <row r="303" ht="13.5">
      <c r="S303" s="189"/>
    </row>
    <row r="304" ht="13.5">
      <c r="S304" s="189"/>
    </row>
    <row r="305" ht="13.5">
      <c r="S305" s="189"/>
    </row>
    <row r="306" ht="13.5">
      <c r="S306" s="189"/>
    </row>
    <row r="307" ht="13.5">
      <c r="S307" s="189"/>
    </row>
    <row r="308" ht="13.5">
      <c r="S308" s="189"/>
    </row>
    <row r="309" ht="13.5">
      <c r="S309" s="189"/>
    </row>
    <row r="310" ht="13.5">
      <c r="S310" s="189"/>
    </row>
    <row r="311" ht="13.5">
      <c r="S311" s="189"/>
    </row>
    <row r="312" ht="13.5">
      <c r="S312" s="189"/>
    </row>
    <row r="313" ht="13.5">
      <c r="S313" s="189"/>
    </row>
    <row r="314" ht="13.5">
      <c r="S314" s="189"/>
    </row>
    <row r="315" ht="13.5">
      <c r="S315" s="189"/>
    </row>
    <row r="316" ht="13.5">
      <c r="S316" s="189"/>
    </row>
    <row r="317" ht="13.5">
      <c r="S317" s="189"/>
    </row>
    <row r="318" ht="13.5">
      <c r="S318" s="189"/>
    </row>
    <row r="319" ht="13.5">
      <c r="S319" s="189"/>
    </row>
    <row r="320" ht="13.5">
      <c r="S320" s="189"/>
    </row>
    <row r="321" ht="13.5">
      <c r="S321" s="189"/>
    </row>
    <row r="322" ht="13.5">
      <c r="S322" s="189"/>
    </row>
    <row r="323" ht="13.5">
      <c r="S323" s="189"/>
    </row>
    <row r="324" ht="13.5">
      <c r="S324" s="189"/>
    </row>
    <row r="325" ht="13.5">
      <c r="S325" s="189"/>
    </row>
    <row r="326" ht="13.5">
      <c r="S326" s="189"/>
    </row>
    <row r="327" ht="13.5">
      <c r="S327" s="189"/>
    </row>
    <row r="328" ht="13.5">
      <c r="S328" s="189"/>
    </row>
    <row r="329" ht="13.5">
      <c r="S329" s="189"/>
    </row>
    <row r="330" ht="13.5">
      <c r="S330" s="189"/>
    </row>
    <row r="331" ht="13.5">
      <c r="S331" s="189"/>
    </row>
    <row r="332" ht="13.5">
      <c r="S332" s="189"/>
    </row>
    <row r="333" ht="13.5">
      <c r="S333" s="189"/>
    </row>
    <row r="334" ht="13.5">
      <c r="S334" s="189"/>
    </row>
    <row r="335" ht="13.5">
      <c r="S335" s="189"/>
    </row>
    <row r="336" ht="13.5">
      <c r="S336" s="189"/>
    </row>
    <row r="337" ht="13.5">
      <c r="S337" s="189"/>
    </row>
    <row r="338" ht="13.5">
      <c r="S338" s="189"/>
    </row>
    <row r="339" ht="13.5">
      <c r="S339" s="189"/>
    </row>
    <row r="340" ht="13.5">
      <c r="S340" s="189"/>
    </row>
    <row r="341" ht="13.5">
      <c r="S341" s="189"/>
    </row>
    <row r="342" ht="13.5">
      <c r="S342" s="189"/>
    </row>
    <row r="343" ht="13.5">
      <c r="S343" s="189"/>
    </row>
    <row r="344" ht="13.5">
      <c r="S344" s="189"/>
    </row>
    <row r="345" ht="13.5">
      <c r="S345" s="189"/>
    </row>
    <row r="346" ht="13.5">
      <c r="S346" s="189"/>
    </row>
    <row r="347" ht="13.5">
      <c r="S347" s="189"/>
    </row>
    <row r="348" ht="13.5">
      <c r="S348" s="189"/>
    </row>
    <row r="349" ht="13.5">
      <c r="S349" s="189"/>
    </row>
    <row r="350" ht="13.5">
      <c r="S350" s="189"/>
    </row>
    <row r="351" ht="13.5">
      <c r="S351" s="189"/>
    </row>
    <row r="352" ht="13.5">
      <c r="S352" s="189"/>
    </row>
    <row r="353" ht="13.5">
      <c r="S353" s="189"/>
    </row>
    <row r="354" ht="13.5">
      <c r="S354" s="189"/>
    </row>
    <row r="355" ht="13.5">
      <c r="S355" s="189"/>
    </row>
    <row r="356" ht="13.5">
      <c r="S356" s="189"/>
    </row>
    <row r="357" ht="13.5">
      <c r="S357" s="189"/>
    </row>
    <row r="358" ht="13.5">
      <c r="S358" s="189"/>
    </row>
    <row r="359" ht="13.5">
      <c r="S359" s="189"/>
    </row>
    <row r="360" ht="13.5">
      <c r="S360" s="189"/>
    </row>
    <row r="361" ht="13.5">
      <c r="S361" s="189"/>
    </row>
    <row r="362" ht="13.5">
      <c r="S362" s="189"/>
    </row>
    <row r="363" ht="13.5">
      <c r="S363" s="189"/>
    </row>
    <row r="364" ht="13.5">
      <c r="S364" s="189"/>
    </row>
    <row r="365" ht="13.5">
      <c r="S365" s="189"/>
    </row>
    <row r="366" ht="13.5">
      <c r="S366" s="189"/>
    </row>
    <row r="367" ht="13.5">
      <c r="S367" s="189"/>
    </row>
    <row r="368" ht="13.5">
      <c r="S368" s="189"/>
    </row>
    <row r="369" ht="13.5">
      <c r="S369" s="189"/>
    </row>
    <row r="370" ht="13.5">
      <c r="S370" s="189"/>
    </row>
    <row r="371" ht="13.5">
      <c r="S371" s="189"/>
    </row>
    <row r="372" ht="13.5">
      <c r="S372" s="189"/>
    </row>
    <row r="373" ht="13.5">
      <c r="S373" s="189"/>
    </row>
    <row r="374" ht="13.5">
      <c r="S374" s="189"/>
    </row>
    <row r="375" ht="13.5">
      <c r="S375" s="189"/>
    </row>
    <row r="376" ht="13.5">
      <c r="S376" s="189"/>
    </row>
    <row r="377" ht="13.5">
      <c r="S377" s="189"/>
    </row>
    <row r="378" ht="13.5">
      <c r="S378" s="189"/>
    </row>
    <row r="379" ht="13.5">
      <c r="S379" s="189"/>
    </row>
    <row r="380" ht="13.5">
      <c r="S380" s="189"/>
    </row>
    <row r="381" ht="13.5">
      <c r="S381" s="189"/>
    </row>
    <row r="382" ht="13.5">
      <c r="S382" s="189"/>
    </row>
    <row r="383" ht="13.5">
      <c r="S383" s="189"/>
    </row>
    <row r="384" ht="13.5">
      <c r="S384" s="189"/>
    </row>
    <row r="385" ht="13.5">
      <c r="S385" s="189"/>
    </row>
    <row r="386" ht="13.5">
      <c r="S386" s="189"/>
    </row>
    <row r="387" ht="13.5">
      <c r="S387" s="189"/>
    </row>
    <row r="388" ht="13.5">
      <c r="S388" s="189"/>
    </row>
    <row r="389" ht="13.5">
      <c r="S389" s="189"/>
    </row>
    <row r="390" ht="13.5">
      <c r="S390" s="189"/>
    </row>
    <row r="391" ht="13.5">
      <c r="S391" s="189"/>
    </row>
    <row r="392" ht="13.5">
      <c r="S392" s="189"/>
    </row>
    <row r="393" ht="13.5">
      <c r="S393" s="189"/>
    </row>
    <row r="394" ht="13.5">
      <c r="S394" s="189"/>
    </row>
    <row r="395" ht="13.5">
      <c r="S395" s="189"/>
    </row>
    <row r="396" ht="13.5">
      <c r="S396" s="189"/>
    </row>
    <row r="397" ht="13.5">
      <c r="S397" s="189"/>
    </row>
    <row r="398" ht="13.5">
      <c r="S398" s="189"/>
    </row>
    <row r="399" ht="13.5">
      <c r="S399" s="189"/>
    </row>
    <row r="400" ht="13.5">
      <c r="S400" s="189"/>
    </row>
    <row r="401" ht="13.5">
      <c r="S401" s="189"/>
    </row>
    <row r="402" ht="13.5">
      <c r="S402" s="189"/>
    </row>
    <row r="403" ht="13.5">
      <c r="S403" s="189"/>
    </row>
    <row r="404" ht="13.5">
      <c r="S404" s="189"/>
    </row>
    <row r="405" ht="13.5">
      <c r="S405" s="189"/>
    </row>
    <row r="406" ht="13.5">
      <c r="S406" s="189"/>
    </row>
    <row r="407" ht="13.5">
      <c r="S407" s="189"/>
    </row>
    <row r="408" ht="13.5">
      <c r="S408" s="189"/>
    </row>
    <row r="409" ht="13.5">
      <c r="S409" s="189"/>
    </row>
    <row r="410" ht="13.5">
      <c r="S410" s="189"/>
    </row>
    <row r="411" ht="13.5">
      <c r="S411" s="189"/>
    </row>
    <row r="412" ht="13.5">
      <c r="S412" s="189"/>
    </row>
    <row r="413" ht="13.5">
      <c r="S413" s="189"/>
    </row>
    <row r="414" ht="13.5">
      <c r="S414" s="189"/>
    </row>
    <row r="415" ht="13.5">
      <c r="S415" s="189"/>
    </row>
    <row r="416" ht="13.5">
      <c r="S416" s="189"/>
    </row>
    <row r="417" ht="13.5">
      <c r="S417" s="189"/>
    </row>
    <row r="418" ht="13.5">
      <c r="S418" s="189"/>
    </row>
    <row r="419" ht="13.5">
      <c r="S419" s="189"/>
    </row>
    <row r="420" ht="13.5">
      <c r="S420" s="189"/>
    </row>
    <row r="421" ht="13.5">
      <c r="S421" s="189"/>
    </row>
    <row r="422" ht="13.5">
      <c r="S422" s="189"/>
    </row>
    <row r="423" ht="13.5">
      <c r="S423" s="189"/>
    </row>
    <row r="424" ht="13.5">
      <c r="S424" s="189"/>
    </row>
    <row r="425" ht="13.5">
      <c r="S425" s="189"/>
    </row>
    <row r="426" ht="13.5">
      <c r="S426" s="189"/>
    </row>
    <row r="427" ht="13.5">
      <c r="S427" s="189"/>
    </row>
    <row r="428" ht="13.5">
      <c r="S428" s="189"/>
    </row>
    <row r="429" ht="13.5">
      <c r="S429" s="189"/>
    </row>
    <row r="430" ht="13.5">
      <c r="S430" s="189"/>
    </row>
    <row r="431" ht="13.5">
      <c r="S431" s="189"/>
    </row>
    <row r="432" ht="13.5">
      <c r="S432" s="189"/>
    </row>
    <row r="433" ht="13.5">
      <c r="S433" s="189"/>
    </row>
    <row r="434" ht="13.5">
      <c r="S434" s="189"/>
    </row>
    <row r="435" ht="13.5">
      <c r="S435" s="189"/>
    </row>
    <row r="436" ht="13.5">
      <c r="S436" s="189"/>
    </row>
    <row r="437" ht="13.5">
      <c r="S437" s="189"/>
    </row>
    <row r="438" ht="13.5">
      <c r="S438" s="189"/>
    </row>
    <row r="439" ht="13.5">
      <c r="S439" s="189"/>
    </row>
    <row r="440" ht="13.5">
      <c r="S440" s="189"/>
    </row>
    <row r="441" ht="13.5">
      <c r="S441" s="189"/>
    </row>
    <row r="442" ht="13.5">
      <c r="S442" s="189"/>
    </row>
    <row r="443" ht="13.5">
      <c r="S443" s="189"/>
    </row>
    <row r="444" ht="13.5">
      <c r="S444" s="189"/>
    </row>
    <row r="445" ht="13.5">
      <c r="S445" s="189"/>
    </row>
    <row r="446" ht="13.5">
      <c r="S446" s="189"/>
    </row>
    <row r="447" ht="13.5">
      <c r="S447" s="189"/>
    </row>
    <row r="448" ht="13.5">
      <c r="S448" s="189"/>
    </row>
    <row r="449" ht="13.5">
      <c r="S449" s="189"/>
    </row>
    <row r="450" ht="13.5">
      <c r="S450" s="189"/>
    </row>
    <row r="451" ht="13.5">
      <c r="S451" s="189"/>
    </row>
    <row r="452" ht="13.5">
      <c r="S452" s="189"/>
    </row>
    <row r="453" ht="13.5">
      <c r="S453" s="189"/>
    </row>
    <row r="454" ht="13.5">
      <c r="S454" s="189"/>
    </row>
    <row r="455" ht="13.5">
      <c r="S455" s="189"/>
    </row>
    <row r="456" ht="13.5">
      <c r="S456" s="189"/>
    </row>
    <row r="457" ht="13.5">
      <c r="S457" s="189"/>
    </row>
    <row r="458" ht="13.5">
      <c r="S458" s="189"/>
    </row>
    <row r="459" ht="13.5">
      <c r="S459" s="189"/>
    </row>
    <row r="460" ht="13.5">
      <c r="S460" s="189"/>
    </row>
    <row r="461" ht="13.5">
      <c r="S461" s="189"/>
    </row>
    <row r="462" ht="13.5">
      <c r="S462" s="189"/>
    </row>
    <row r="463" ht="13.5">
      <c r="S463" s="189"/>
    </row>
    <row r="464" ht="13.5">
      <c r="S464" s="189"/>
    </row>
    <row r="465" ht="13.5">
      <c r="S465" s="189"/>
    </row>
    <row r="466" ht="13.5">
      <c r="S466" s="189"/>
    </row>
    <row r="467" ht="13.5">
      <c r="S467" s="189"/>
    </row>
    <row r="468" ht="13.5">
      <c r="S468" s="189"/>
    </row>
    <row r="469" ht="13.5">
      <c r="S469" s="189"/>
    </row>
    <row r="470" ht="13.5">
      <c r="S470" s="189"/>
    </row>
    <row r="471" ht="13.5">
      <c r="S471" s="189"/>
    </row>
    <row r="472" ht="13.5">
      <c r="S472" s="189"/>
    </row>
    <row r="473" ht="13.5">
      <c r="S473" s="189"/>
    </row>
    <row r="474" ht="13.5">
      <c r="S474" s="189"/>
    </row>
    <row r="475" ht="13.5">
      <c r="S475" s="189"/>
    </row>
    <row r="476" ht="13.5">
      <c r="S476" s="189"/>
    </row>
    <row r="477" ht="13.5">
      <c r="S477" s="189"/>
    </row>
    <row r="478" ht="13.5">
      <c r="S478" s="189"/>
    </row>
    <row r="479" ht="13.5">
      <c r="S479" s="189"/>
    </row>
    <row r="480" ht="13.5">
      <c r="S480" s="189"/>
    </row>
    <row r="481" ht="13.5">
      <c r="S481" s="189"/>
    </row>
    <row r="482" ht="13.5">
      <c r="S482" s="189"/>
    </row>
    <row r="483" ht="13.5">
      <c r="S483" s="189"/>
    </row>
    <row r="484" ht="13.5">
      <c r="S484" s="189"/>
    </row>
    <row r="485" ht="13.5">
      <c r="S485" s="189"/>
    </row>
    <row r="486" ht="13.5">
      <c r="S486" s="189"/>
    </row>
    <row r="487" ht="13.5">
      <c r="S487" s="189"/>
    </row>
    <row r="488" ht="13.5">
      <c r="S488" s="189"/>
    </row>
    <row r="489" ht="13.5">
      <c r="S489" s="189"/>
    </row>
    <row r="490" ht="13.5">
      <c r="S490" s="189"/>
    </row>
    <row r="491" ht="13.5">
      <c r="S491" s="189"/>
    </row>
    <row r="492" ht="13.5">
      <c r="S492" s="189"/>
    </row>
    <row r="493" ht="13.5">
      <c r="S493" s="189"/>
    </row>
    <row r="494" ht="13.5">
      <c r="S494" s="189"/>
    </row>
    <row r="495" ht="13.5">
      <c r="S495" s="189"/>
    </row>
    <row r="496" ht="13.5">
      <c r="S496" s="189"/>
    </row>
    <row r="497" ht="13.5">
      <c r="S497" s="189"/>
    </row>
    <row r="498" ht="13.5">
      <c r="S498" s="189"/>
    </row>
    <row r="499" ht="13.5">
      <c r="S499" s="189"/>
    </row>
    <row r="500" ht="13.5">
      <c r="S500" s="189"/>
    </row>
    <row r="501" ht="13.5">
      <c r="S501" s="189"/>
    </row>
    <row r="502" ht="13.5">
      <c r="S502" s="189"/>
    </row>
    <row r="503" ht="13.5">
      <c r="S503" s="189"/>
    </row>
    <row r="504" ht="13.5">
      <c r="S504" s="189"/>
    </row>
    <row r="505" ht="13.5">
      <c r="S505" s="189"/>
    </row>
    <row r="506" ht="13.5">
      <c r="S506" s="189"/>
    </row>
    <row r="507" ht="13.5">
      <c r="S507" s="189"/>
    </row>
    <row r="508" ht="13.5">
      <c r="S508" s="189"/>
    </row>
    <row r="509" ht="13.5">
      <c r="S509" s="189"/>
    </row>
    <row r="510" ht="13.5">
      <c r="S510" s="189"/>
    </row>
    <row r="511" ht="13.5">
      <c r="S511" s="189"/>
    </row>
    <row r="512" ht="13.5">
      <c r="S512" s="189"/>
    </row>
    <row r="513" ht="13.5">
      <c r="S513" s="189"/>
    </row>
    <row r="514" ht="13.5">
      <c r="S514" s="189"/>
    </row>
    <row r="515" ht="13.5">
      <c r="S515" s="189"/>
    </row>
    <row r="516" ht="13.5">
      <c r="S516" s="189"/>
    </row>
    <row r="517" ht="13.5">
      <c r="S517" s="189"/>
    </row>
    <row r="518" ht="13.5">
      <c r="S518" s="189"/>
    </row>
    <row r="519" ht="13.5">
      <c r="S519" s="189"/>
    </row>
    <row r="520" ht="13.5">
      <c r="S520" s="189"/>
    </row>
    <row r="521" ht="13.5">
      <c r="S521" s="189"/>
    </row>
  </sheetData>
  <sheetProtection formatCells="0" formatColumns="0" formatRows="0" deleteColumns="0" deleteRows="0"/>
  <mergeCells count="23">
    <mergeCell ref="A5:A9"/>
    <mergeCell ref="U5:U9"/>
    <mergeCell ref="E11:M11"/>
    <mergeCell ref="C5:C9"/>
    <mergeCell ref="E5:M5"/>
    <mergeCell ref="E6:G6"/>
    <mergeCell ref="C3:M3"/>
    <mergeCell ref="N3:U3"/>
    <mergeCell ref="N5:S5"/>
    <mergeCell ref="Q6:S6"/>
    <mergeCell ref="K6:M6"/>
    <mergeCell ref="N29:S29"/>
    <mergeCell ref="N11:S11"/>
    <mergeCell ref="H7:H8"/>
    <mergeCell ref="K7:K8"/>
    <mergeCell ref="N50:S50"/>
    <mergeCell ref="N7:N8"/>
    <mergeCell ref="Q7:Q8"/>
    <mergeCell ref="E50:M50"/>
    <mergeCell ref="E29:M29"/>
    <mergeCell ref="H6:J6"/>
    <mergeCell ref="E7:E8"/>
    <mergeCell ref="N6:P6"/>
  </mergeCells>
  <conditionalFormatting sqref="E28:S28 E49:S49">
    <cfRule type="cellIs" priority="1" dxfId="0" operator="equal" stopIfTrue="1">
      <formula>" falsch"</formula>
    </cfRule>
  </conditionalFormatting>
  <printOptions/>
  <pageMargins left="0.7086614173228347" right="0.7480314960629921" top="0.7086614173228347" bottom="0.4724409448818898" header="0.5118110236220472" footer="0.5118110236220472"/>
  <pageSetup horizontalDpi="1270" verticalDpi="127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86"/>
  <sheetViews>
    <sheetView zoomScalePageLayoutView="0" workbookViewId="0" topLeftCell="A1">
      <pane xSplit="4" ySplit="9" topLeftCell="E10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13" width="6.8515625" style="79" customWidth="1"/>
    <col min="14" max="19" width="8.421875" style="79" customWidth="1"/>
    <col min="20" max="22" width="10.57421875" style="79" customWidth="1"/>
    <col min="23" max="23" width="0.71875" style="79" customWidth="1"/>
    <col min="24" max="24" width="4.57421875" style="79" customWidth="1"/>
    <col min="25" max="50" width="9.421875" style="79" customWidth="1"/>
    <col min="51" max="16384" width="11.421875" style="79" customWidth="1"/>
  </cols>
  <sheetData>
    <row r="1" spans="1:24" ht="10.5" customHeight="1">
      <c r="A1" s="224" t="s">
        <v>246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4" t="s">
        <v>247</v>
      </c>
      <c r="O1" s="226"/>
      <c r="P1" s="226"/>
      <c r="Q1" s="226"/>
      <c r="R1" s="226"/>
      <c r="S1" s="226"/>
      <c r="T1" s="226"/>
      <c r="U1" s="226"/>
      <c r="V1" s="226"/>
      <c r="W1" s="226"/>
      <c r="X1" s="350"/>
    </row>
    <row r="2" spans="1:24" ht="8.25" customHeight="1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</row>
    <row r="3" spans="1:24" ht="12" customHeight="1">
      <c r="A3" s="145"/>
      <c r="B3" s="145"/>
      <c r="C3" s="568" t="s">
        <v>161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372" t="s">
        <v>232</v>
      </c>
      <c r="O3" s="372"/>
      <c r="P3" s="372"/>
      <c r="Q3" s="372"/>
      <c r="R3" s="372"/>
      <c r="S3" s="372"/>
      <c r="T3" s="372"/>
      <c r="U3" s="372"/>
      <c r="V3" s="226"/>
      <c r="W3" s="226"/>
      <c r="X3" s="226"/>
    </row>
    <row r="4" spans="1:24" ht="8.25" customHeight="1">
      <c r="A4" s="145"/>
      <c r="B4" s="145"/>
      <c r="C4" s="145"/>
      <c r="D4" s="145"/>
      <c r="F4" s="232"/>
      <c r="G4" s="232"/>
      <c r="I4" s="232"/>
      <c r="J4" s="232"/>
      <c r="K4" s="232"/>
      <c r="L4" s="232"/>
      <c r="M4" s="232"/>
      <c r="N4" s="233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4" ht="12" customHeight="1">
      <c r="A5" s="511" t="s">
        <v>18</v>
      </c>
      <c r="B5" s="352"/>
      <c r="C5" s="507" t="s">
        <v>54</v>
      </c>
      <c r="D5" s="235"/>
      <c r="E5" s="477" t="s">
        <v>63</v>
      </c>
      <c r="F5" s="475"/>
      <c r="G5" s="475"/>
      <c r="H5" s="475"/>
      <c r="I5" s="475"/>
      <c r="J5" s="475"/>
      <c r="K5" s="475"/>
      <c r="L5" s="475"/>
      <c r="M5" s="475"/>
      <c r="N5" s="475" t="s">
        <v>63</v>
      </c>
      <c r="O5" s="475"/>
      <c r="P5" s="475"/>
      <c r="Q5" s="475"/>
      <c r="R5" s="475"/>
      <c r="S5" s="475"/>
      <c r="T5" s="475"/>
      <c r="U5" s="475"/>
      <c r="V5" s="475"/>
      <c r="W5" s="236"/>
      <c r="X5" s="481" t="s">
        <v>18</v>
      </c>
    </row>
    <row r="6" spans="1:24" ht="12" customHeight="1">
      <c r="A6" s="512"/>
      <c r="B6" s="195"/>
      <c r="C6" s="552"/>
      <c r="D6" s="237"/>
      <c r="E6" s="477" t="s">
        <v>64</v>
      </c>
      <c r="F6" s="475"/>
      <c r="G6" s="476"/>
      <c r="H6" s="477" t="s">
        <v>65</v>
      </c>
      <c r="I6" s="475"/>
      <c r="J6" s="476"/>
      <c r="K6" s="477" t="s">
        <v>31</v>
      </c>
      <c r="L6" s="475"/>
      <c r="M6" s="475"/>
      <c r="N6" s="475" t="s">
        <v>32</v>
      </c>
      <c r="O6" s="475"/>
      <c r="P6" s="476"/>
      <c r="Q6" s="477" t="s">
        <v>34</v>
      </c>
      <c r="R6" s="475"/>
      <c r="S6" s="476"/>
      <c r="T6" s="477" t="s">
        <v>261</v>
      </c>
      <c r="U6" s="475"/>
      <c r="V6" s="475"/>
      <c r="W6" s="236"/>
      <c r="X6" s="482"/>
    </row>
    <row r="7" spans="1:24" ht="12" customHeight="1">
      <c r="A7" s="512"/>
      <c r="B7" s="208"/>
      <c r="C7" s="552"/>
      <c r="D7" s="237"/>
      <c r="E7" s="487" t="s">
        <v>20</v>
      </c>
      <c r="F7" s="206" t="s">
        <v>55</v>
      </c>
      <c r="G7" s="206" t="s">
        <v>22</v>
      </c>
      <c r="H7" s="487" t="s">
        <v>20</v>
      </c>
      <c r="I7" s="206" t="s">
        <v>55</v>
      </c>
      <c r="J7" s="206" t="s">
        <v>22</v>
      </c>
      <c r="K7" s="487" t="s">
        <v>20</v>
      </c>
      <c r="L7" s="206" t="s">
        <v>55</v>
      </c>
      <c r="M7" s="207" t="s">
        <v>22</v>
      </c>
      <c r="N7" s="491" t="s">
        <v>20</v>
      </c>
      <c r="O7" s="206" t="s">
        <v>55</v>
      </c>
      <c r="P7" s="206" t="s">
        <v>22</v>
      </c>
      <c r="Q7" s="487" t="s">
        <v>20</v>
      </c>
      <c r="R7" s="206" t="s">
        <v>55</v>
      </c>
      <c r="S7" s="206" t="s">
        <v>22</v>
      </c>
      <c r="T7" s="487" t="s">
        <v>20</v>
      </c>
      <c r="U7" s="205" t="s">
        <v>55</v>
      </c>
      <c r="V7" s="264" t="s">
        <v>22</v>
      </c>
      <c r="W7" s="237"/>
      <c r="X7" s="482"/>
    </row>
    <row r="8" spans="1:24" ht="12" customHeight="1">
      <c r="A8" s="512"/>
      <c r="B8" s="208"/>
      <c r="C8" s="552"/>
      <c r="D8" s="237"/>
      <c r="E8" s="488"/>
      <c r="F8" s="211" t="s">
        <v>23</v>
      </c>
      <c r="G8" s="211" t="s">
        <v>24</v>
      </c>
      <c r="H8" s="488"/>
      <c r="I8" s="211" t="s">
        <v>23</v>
      </c>
      <c r="J8" s="211" t="s">
        <v>24</v>
      </c>
      <c r="K8" s="489"/>
      <c r="L8" s="211" t="s">
        <v>23</v>
      </c>
      <c r="M8" s="212" t="s">
        <v>24</v>
      </c>
      <c r="N8" s="492"/>
      <c r="O8" s="211" t="s">
        <v>23</v>
      </c>
      <c r="P8" s="211" t="s">
        <v>24</v>
      </c>
      <c r="Q8" s="488"/>
      <c r="R8" s="211" t="s">
        <v>23</v>
      </c>
      <c r="S8" s="211" t="s">
        <v>24</v>
      </c>
      <c r="T8" s="488"/>
      <c r="U8" s="210" t="s">
        <v>23</v>
      </c>
      <c r="V8" s="213" t="s">
        <v>24</v>
      </c>
      <c r="W8" s="238"/>
      <c r="X8" s="482"/>
    </row>
    <row r="9" spans="1:24" ht="12" customHeight="1">
      <c r="A9" s="492"/>
      <c r="B9" s="234"/>
      <c r="C9" s="553"/>
      <c r="D9" s="238"/>
      <c r="E9" s="215" t="s">
        <v>25</v>
      </c>
      <c r="F9" s="204" t="s">
        <v>26</v>
      </c>
      <c r="G9" s="216" t="s">
        <v>27</v>
      </c>
      <c r="H9" s="215" t="s">
        <v>25</v>
      </c>
      <c r="I9" s="204" t="s">
        <v>26</v>
      </c>
      <c r="J9" s="216" t="s">
        <v>27</v>
      </c>
      <c r="K9" s="215" t="s">
        <v>25</v>
      </c>
      <c r="L9" s="204" t="s">
        <v>26</v>
      </c>
      <c r="M9" s="239" t="s">
        <v>27</v>
      </c>
      <c r="N9" s="204" t="s">
        <v>25</v>
      </c>
      <c r="O9" s="204" t="s">
        <v>26</v>
      </c>
      <c r="P9" s="216" t="s">
        <v>27</v>
      </c>
      <c r="Q9" s="215" t="s">
        <v>25</v>
      </c>
      <c r="R9" s="204" t="s">
        <v>26</v>
      </c>
      <c r="S9" s="216" t="s">
        <v>27</v>
      </c>
      <c r="T9" s="215" t="s">
        <v>25</v>
      </c>
      <c r="U9" s="204" t="s">
        <v>26</v>
      </c>
      <c r="V9" s="216" t="s">
        <v>27</v>
      </c>
      <c r="W9" s="338"/>
      <c r="X9" s="483"/>
    </row>
    <row r="10" spans="1:24" ht="8.25" customHeight="1">
      <c r="A10" s="195"/>
      <c r="B10" s="19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95"/>
      <c r="X10" s="145"/>
    </row>
    <row r="11" spans="2:24" ht="11.25" customHeight="1">
      <c r="B11" s="232"/>
      <c r="C11" s="232"/>
      <c r="D11" s="232"/>
      <c r="E11" s="549" t="s">
        <v>127</v>
      </c>
      <c r="F11" s="549"/>
      <c r="G11" s="549"/>
      <c r="H11" s="549"/>
      <c r="I11" s="549"/>
      <c r="J11" s="549"/>
      <c r="K11" s="549"/>
      <c r="L11" s="549"/>
      <c r="M11" s="549"/>
      <c r="N11" s="549" t="s">
        <v>127</v>
      </c>
      <c r="O11" s="549"/>
      <c r="P11" s="549"/>
      <c r="Q11" s="549"/>
      <c r="R11" s="549"/>
      <c r="S11" s="549"/>
      <c r="T11" s="549"/>
      <c r="U11" s="549"/>
      <c r="V11" s="549"/>
      <c r="W11" s="339"/>
      <c r="X11" s="226"/>
    </row>
    <row r="12" spans="1:24" ht="8.25" customHeight="1">
      <c r="A12" s="145"/>
      <c r="B12" s="145"/>
      <c r="C12" s="231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340"/>
      <c r="O12" s="340"/>
      <c r="P12" s="340"/>
      <c r="Q12" s="340"/>
      <c r="R12" s="340"/>
      <c r="S12" s="340"/>
      <c r="T12" s="340"/>
      <c r="U12" s="340"/>
      <c r="V12" s="340"/>
      <c r="W12" s="341"/>
      <c r="X12" s="342"/>
    </row>
    <row r="13" spans="1:24" ht="11.25" customHeight="1">
      <c r="A13" s="244"/>
      <c r="B13" s="241"/>
      <c r="C13" s="231" t="s">
        <v>85</v>
      </c>
      <c r="D13" s="237"/>
      <c r="E13" s="145"/>
      <c r="F13" s="145"/>
      <c r="G13" s="145"/>
      <c r="H13" s="145"/>
      <c r="I13" s="145"/>
      <c r="J13" s="189"/>
      <c r="K13" s="189"/>
      <c r="L13" s="145"/>
      <c r="M13" s="145"/>
      <c r="N13" s="187"/>
      <c r="O13" s="132"/>
      <c r="P13" s="191"/>
      <c r="Q13" s="187"/>
      <c r="R13" s="132"/>
      <c r="S13" s="191"/>
      <c r="T13" s="191"/>
      <c r="U13" s="191"/>
      <c r="V13" s="191"/>
      <c r="W13" s="189"/>
      <c r="X13" s="375"/>
    </row>
    <row r="14" spans="1:24" ht="11.25" customHeight="1">
      <c r="A14" s="244">
        <v>361</v>
      </c>
      <c r="B14" s="241"/>
      <c r="C14" s="258" t="s">
        <v>128</v>
      </c>
      <c r="D14" s="237"/>
      <c r="E14" s="293">
        <v>437.36</v>
      </c>
      <c r="F14" s="284">
        <v>53.04333780918895</v>
      </c>
      <c r="G14" s="293">
        <v>2319.903422422688</v>
      </c>
      <c r="H14" s="293">
        <v>376.92</v>
      </c>
      <c r="I14" s="284">
        <v>55.406642244251394</v>
      </c>
      <c r="J14" s="293">
        <v>2088.3871594703237</v>
      </c>
      <c r="K14" s="293">
        <v>60.44</v>
      </c>
      <c r="L14" s="284">
        <v>38.30513946928596</v>
      </c>
      <c r="M14" s="293">
        <v>231.51626295236434</v>
      </c>
      <c r="N14" s="293">
        <v>36.54</v>
      </c>
      <c r="O14" s="284">
        <v>37.527834504547734</v>
      </c>
      <c r="P14" s="293">
        <v>137.1267072796174</v>
      </c>
      <c r="Q14" s="293">
        <v>155.96</v>
      </c>
      <c r="R14" s="284">
        <v>52.2652431449188</v>
      </c>
      <c r="S14" s="293">
        <v>815.1287320881536</v>
      </c>
      <c r="T14" s="293" t="s">
        <v>257</v>
      </c>
      <c r="U14" s="284">
        <v>51.91569653462615</v>
      </c>
      <c r="V14" s="293" t="s">
        <v>257</v>
      </c>
      <c r="W14" s="376"/>
      <c r="X14" s="375">
        <v>361</v>
      </c>
    </row>
    <row r="15" spans="1:24" ht="11.25" customHeight="1">
      <c r="A15" s="244">
        <v>362</v>
      </c>
      <c r="B15" s="241"/>
      <c r="C15" s="258" t="s">
        <v>129</v>
      </c>
      <c r="D15" s="237"/>
      <c r="E15" s="293">
        <v>102.82</v>
      </c>
      <c r="F15" s="284">
        <v>51.10124578885827</v>
      </c>
      <c r="G15" s="293">
        <v>525.4230092010407</v>
      </c>
      <c r="H15" s="293">
        <v>49.26</v>
      </c>
      <c r="I15" s="284">
        <v>57.31721611474282</v>
      </c>
      <c r="J15" s="293">
        <v>282.3446065812231</v>
      </c>
      <c r="K15" s="293">
        <v>53.56</v>
      </c>
      <c r="L15" s="284">
        <v>45.38431714335653</v>
      </c>
      <c r="M15" s="293">
        <v>243.0784026198176</v>
      </c>
      <c r="N15" s="293">
        <v>5.74</v>
      </c>
      <c r="O15" s="284">
        <v>41.9213370806899</v>
      </c>
      <c r="P15" s="293">
        <v>24.062847484316006</v>
      </c>
      <c r="Q15" s="293" t="s">
        <v>257</v>
      </c>
      <c r="R15" s="284">
        <v>54.8236816205442</v>
      </c>
      <c r="S15" s="293" t="s">
        <v>257</v>
      </c>
      <c r="T15" s="293">
        <v>222.21</v>
      </c>
      <c r="U15" s="284">
        <v>52.73193773735031</v>
      </c>
      <c r="V15" s="293">
        <v>1171.7563884616611</v>
      </c>
      <c r="W15" s="376"/>
      <c r="X15" s="375">
        <v>362</v>
      </c>
    </row>
    <row r="16" spans="1:24" ht="11.25" customHeight="1">
      <c r="A16" s="244">
        <v>363</v>
      </c>
      <c r="B16" s="241"/>
      <c r="C16" s="258" t="s">
        <v>130</v>
      </c>
      <c r="D16" s="237"/>
      <c r="E16" s="293">
        <v>593.07</v>
      </c>
      <c r="F16" s="284">
        <v>50.7163457027015</v>
      </c>
      <c r="G16" s="293">
        <v>3007.8343145901185</v>
      </c>
      <c r="H16" s="293">
        <v>386.66</v>
      </c>
      <c r="I16" s="284">
        <v>55.78875701834967</v>
      </c>
      <c r="J16" s="293">
        <v>2157.1280788715085</v>
      </c>
      <c r="K16" s="293">
        <v>206.41</v>
      </c>
      <c r="L16" s="284">
        <v>41.214390568219066</v>
      </c>
      <c r="M16" s="293">
        <v>850.7062357186098</v>
      </c>
      <c r="N16" s="293">
        <v>51.66</v>
      </c>
      <c r="O16" s="284">
        <v>41.18908665133288</v>
      </c>
      <c r="P16" s="293">
        <v>212.78282164078564</v>
      </c>
      <c r="Q16" s="293" t="s">
        <v>257</v>
      </c>
      <c r="R16" s="284">
        <v>53.36171677732968</v>
      </c>
      <c r="S16" s="293" t="s">
        <v>257</v>
      </c>
      <c r="T16" s="293">
        <v>756.7</v>
      </c>
      <c r="U16" s="284">
        <v>50.40441679516592</v>
      </c>
      <c r="V16" s="293">
        <v>3814.102218890205</v>
      </c>
      <c r="W16" s="376"/>
      <c r="X16" s="375">
        <v>363</v>
      </c>
    </row>
    <row r="17" spans="1:24" ht="9" customHeight="1">
      <c r="A17" s="244"/>
      <c r="B17" s="241"/>
      <c r="C17" s="145"/>
      <c r="D17" s="237"/>
      <c r="E17" s="293"/>
      <c r="F17" s="284"/>
      <c r="G17" s="293"/>
      <c r="H17" s="293"/>
      <c r="I17" s="284"/>
      <c r="J17" s="293"/>
      <c r="K17" s="293"/>
      <c r="L17" s="284"/>
      <c r="M17" s="293"/>
      <c r="N17" s="293"/>
      <c r="O17" s="284"/>
      <c r="P17" s="293"/>
      <c r="Q17" s="293"/>
      <c r="R17" s="284"/>
      <c r="S17" s="293"/>
      <c r="T17" s="293"/>
      <c r="U17" s="284"/>
      <c r="V17" s="293"/>
      <c r="W17" s="376"/>
      <c r="X17" s="375"/>
    </row>
    <row r="18" spans="1:24" ht="11.25" customHeight="1">
      <c r="A18" s="244"/>
      <c r="B18" s="241"/>
      <c r="C18" s="231" t="s">
        <v>89</v>
      </c>
      <c r="D18" s="237"/>
      <c r="E18" s="293"/>
      <c r="F18" s="284"/>
      <c r="G18" s="293"/>
      <c r="H18" s="293"/>
      <c r="I18" s="284"/>
      <c r="J18" s="293"/>
      <c r="K18" s="293"/>
      <c r="L18" s="284"/>
      <c r="M18" s="293"/>
      <c r="N18" s="293"/>
      <c r="O18" s="284"/>
      <c r="P18" s="293"/>
      <c r="Q18" s="293"/>
      <c r="R18" s="284"/>
      <c r="S18" s="293"/>
      <c r="T18" s="293"/>
      <c r="U18" s="284"/>
      <c r="V18" s="293"/>
      <c r="W18" s="376"/>
      <c r="X18" s="375"/>
    </row>
    <row r="19" spans="1:24" ht="11.25" customHeight="1">
      <c r="A19" s="244">
        <v>371</v>
      </c>
      <c r="B19" s="241"/>
      <c r="C19" s="258" t="s">
        <v>131</v>
      </c>
      <c r="D19" s="237"/>
      <c r="E19" s="293">
        <v>9516.58</v>
      </c>
      <c r="F19" s="284">
        <v>49.64878289417469</v>
      </c>
      <c r="G19" s="293">
        <v>47248.66143150449</v>
      </c>
      <c r="H19" s="293">
        <v>6743.03</v>
      </c>
      <c r="I19" s="284">
        <v>54.664356200199876</v>
      </c>
      <c r="J19" s="293">
        <v>36860.33937886338</v>
      </c>
      <c r="K19" s="293">
        <v>2773.55</v>
      </c>
      <c r="L19" s="284">
        <v>37.454965847527966</v>
      </c>
      <c r="M19" s="293">
        <v>10388.32205264112</v>
      </c>
      <c r="N19" s="293">
        <v>646.94</v>
      </c>
      <c r="O19" s="284">
        <v>32.38808462289704</v>
      </c>
      <c r="P19" s="293">
        <v>2095.3147465937013</v>
      </c>
      <c r="Q19" s="293">
        <v>2639.37</v>
      </c>
      <c r="R19" s="284">
        <v>52.65881176083637</v>
      </c>
      <c r="S19" s="293">
        <v>13898.608799719868</v>
      </c>
      <c r="T19" s="293">
        <v>12923.73</v>
      </c>
      <c r="U19" s="284">
        <v>49.32402145555075</v>
      </c>
      <c r="V19" s="293">
        <v>63745.03358057448</v>
      </c>
      <c r="W19" s="376"/>
      <c r="X19" s="375">
        <v>371</v>
      </c>
    </row>
    <row r="20" spans="1:24" ht="11.25" customHeight="1">
      <c r="A20" s="244">
        <v>372</v>
      </c>
      <c r="B20" s="241"/>
      <c r="C20" s="258" t="s">
        <v>132</v>
      </c>
      <c r="D20" s="237"/>
      <c r="E20" s="293">
        <v>6985.84</v>
      </c>
      <c r="F20" s="284">
        <v>54.246282106454125</v>
      </c>
      <c r="G20" s="293">
        <v>37895.58473905515</v>
      </c>
      <c r="H20" s="293">
        <v>5958.82</v>
      </c>
      <c r="I20" s="284">
        <v>56.945598855410935</v>
      </c>
      <c r="J20" s="293">
        <v>33932.85733715998</v>
      </c>
      <c r="K20" s="293">
        <v>1027.02</v>
      </c>
      <c r="L20" s="284">
        <v>38.584715019134656</v>
      </c>
      <c r="M20" s="293">
        <v>3962.727401895167</v>
      </c>
      <c r="N20" s="293">
        <v>1108.83</v>
      </c>
      <c r="O20" s="284">
        <v>36.97601642818251</v>
      </c>
      <c r="P20" s="293">
        <v>4100.0116296061615</v>
      </c>
      <c r="Q20" s="293">
        <v>2493.58</v>
      </c>
      <c r="R20" s="284">
        <v>51.101241347066896</v>
      </c>
      <c r="S20" s="293">
        <v>12742.503339821906</v>
      </c>
      <c r="T20" s="293">
        <v>10702.68</v>
      </c>
      <c r="U20" s="284">
        <v>51.592311074665</v>
      </c>
      <c r="V20" s="293">
        <v>55217.59958925956</v>
      </c>
      <c r="W20" s="376"/>
      <c r="X20" s="375">
        <v>372</v>
      </c>
    </row>
    <row r="21" spans="1:24" ht="11.25" customHeight="1">
      <c r="A21" s="244">
        <v>373</v>
      </c>
      <c r="B21" s="241"/>
      <c r="C21" s="258" t="s">
        <v>133</v>
      </c>
      <c r="D21" s="237"/>
      <c r="E21" s="293">
        <v>11789.37</v>
      </c>
      <c r="F21" s="284">
        <v>49.37376270910968</v>
      </c>
      <c r="G21" s="293">
        <v>58208.55568698964</v>
      </c>
      <c r="H21" s="293">
        <v>6355.77</v>
      </c>
      <c r="I21" s="284">
        <v>53.03033084060573</v>
      </c>
      <c r="J21" s="293">
        <v>33704.85858467967</v>
      </c>
      <c r="K21" s="293">
        <v>5433.6</v>
      </c>
      <c r="L21" s="284">
        <v>45.09661569182489</v>
      </c>
      <c r="M21" s="293">
        <v>24503.697102309972</v>
      </c>
      <c r="N21" s="293">
        <v>643.19</v>
      </c>
      <c r="O21" s="284">
        <v>38.54972543363233</v>
      </c>
      <c r="P21" s="293">
        <v>2479.479790165798</v>
      </c>
      <c r="Q21" s="293">
        <v>1769.65</v>
      </c>
      <c r="R21" s="284">
        <v>52.249301763056394</v>
      </c>
      <c r="S21" s="293">
        <v>9246.297686499276</v>
      </c>
      <c r="T21" s="293">
        <v>14302.46</v>
      </c>
      <c r="U21" s="284">
        <v>49.199435772823335</v>
      </c>
      <c r="V21" s="293">
        <v>70367.29621633749</v>
      </c>
      <c r="W21" s="376"/>
      <c r="X21" s="375">
        <v>373</v>
      </c>
    </row>
    <row r="22" spans="1:24" ht="11.25" customHeight="1">
      <c r="A22" s="244">
        <v>374</v>
      </c>
      <c r="B22" s="241"/>
      <c r="C22" s="258" t="s">
        <v>134</v>
      </c>
      <c r="D22" s="237"/>
      <c r="E22" s="293">
        <v>8861.36</v>
      </c>
      <c r="F22" s="284">
        <v>49.48232870443318</v>
      </c>
      <c r="G22" s="293">
        <v>43848.0728288316</v>
      </c>
      <c r="H22" s="293">
        <v>4442.94</v>
      </c>
      <c r="I22" s="284">
        <v>55.43514196975938</v>
      </c>
      <c r="J22" s="293">
        <v>24629.50096631227</v>
      </c>
      <c r="K22" s="293">
        <v>4418.42</v>
      </c>
      <c r="L22" s="284">
        <v>43.49648033124812</v>
      </c>
      <c r="M22" s="293">
        <v>19218.571862519333</v>
      </c>
      <c r="N22" s="293">
        <v>847.16</v>
      </c>
      <c r="O22" s="284">
        <v>41.87730750667801</v>
      </c>
      <c r="P22" s="293">
        <v>3547.677982735734</v>
      </c>
      <c r="Q22" s="293">
        <v>2423.79</v>
      </c>
      <c r="R22" s="284">
        <v>52.78240028537787</v>
      </c>
      <c r="S22" s="293">
        <v>12793.345398769601</v>
      </c>
      <c r="T22" s="293">
        <v>12361.84</v>
      </c>
      <c r="U22" s="284">
        <v>49.472295491754224</v>
      </c>
      <c r="V22" s="293">
        <v>61156.860130178706</v>
      </c>
      <c r="W22" s="376"/>
      <c r="X22" s="375">
        <v>374</v>
      </c>
    </row>
    <row r="23" spans="1:24" ht="11.25" customHeight="1">
      <c r="A23" s="244">
        <v>375</v>
      </c>
      <c r="B23" s="241"/>
      <c r="C23" s="258" t="s">
        <v>129</v>
      </c>
      <c r="D23" s="237"/>
      <c r="E23" s="293">
        <v>6999.24</v>
      </c>
      <c r="F23" s="284">
        <v>51.75450059625171</v>
      </c>
      <c r="G23" s="293">
        <v>36224.21707533088</v>
      </c>
      <c r="H23" s="293">
        <v>4991.7</v>
      </c>
      <c r="I23" s="284">
        <v>56.4493437118854</v>
      </c>
      <c r="J23" s="293">
        <v>28177.818900661834</v>
      </c>
      <c r="K23" s="293">
        <v>2007.54</v>
      </c>
      <c r="L23" s="284">
        <v>40.08088593337639</v>
      </c>
      <c r="M23" s="293">
        <v>8046.398174669045</v>
      </c>
      <c r="N23" s="293">
        <v>534.19</v>
      </c>
      <c r="O23" s="284">
        <v>37.30921831661806</v>
      </c>
      <c r="P23" s="293">
        <v>1993.0211332554202</v>
      </c>
      <c r="Q23" s="293">
        <v>1452.14</v>
      </c>
      <c r="R23" s="284">
        <v>54.335188618373245</v>
      </c>
      <c r="S23" s="293">
        <v>7890.230080028453</v>
      </c>
      <c r="T23" s="293" t="s">
        <v>257</v>
      </c>
      <c r="U23" s="284">
        <v>51.25682352045375</v>
      </c>
      <c r="V23" s="293" t="s">
        <v>257</v>
      </c>
      <c r="W23" s="376"/>
      <c r="X23" s="375">
        <v>375</v>
      </c>
    </row>
    <row r="24" spans="1:24" ht="11.25" customHeight="1">
      <c r="A24" s="244">
        <v>376</v>
      </c>
      <c r="B24" s="241"/>
      <c r="C24" s="258" t="s">
        <v>135</v>
      </c>
      <c r="D24" s="237"/>
      <c r="E24" s="293">
        <v>10322.01</v>
      </c>
      <c r="F24" s="284">
        <v>50.95258255984449</v>
      </c>
      <c r="G24" s="293">
        <v>52593.30667085404</v>
      </c>
      <c r="H24" s="293">
        <v>7843.07</v>
      </c>
      <c r="I24" s="284">
        <v>55.10839898627499</v>
      </c>
      <c r="J24" s="293">
        <v>43221.90308372838</v>
      </c>
      <c r="K24" s="293">
        <v>2478.94</v>
      </c>
      <c r="L24" s="284">
        <v>37.80407588374734</v>
      </c>
      <c r="M24" s="293">
        <v>9371.403587125662</v>
      </c>
      <c r="N24" s="293">
        <v>1094.2</v>
      </c>
      <c r="O24" s="284">
        <v>33.53864367173473</v>
      </c>
      <c r="P24" s="293">
        <v>3669.798390561215</v>
      </c>
      <c r="Q24" s="293">
        <v>2828.33</v>
      </c>
      <c r="R24" s="284">
        <v>50.63323656809935</v>
      </c>
      <c r="S24" s="293">
        <v>14320.750198265243</v>
      </c>
      <c r="T24" s="293">
        <v>14409.91</v>
      </c>
      <c r="U24" s="284">
        <v>49.41836237018068</v>
      </c>
      <c r="V24" s="293">
        <v>71211.41541016902</v>
      </c>
      <c r="W24" s="376"/>
      <c r="X24" s="375">
        <v>376</v>
      </c>
    </row>
    <row r="25" spans="1:24" ht="11.25" customHeight="1">
      <c r="A25" s="244">
        <v>377</v>
      </c>
      <c r="B25" s="241"/>
      <c r="C25" s="258" t="s">
        <v>136</v>
      </c>
      <c r="D25" s="237"/>
      <c r="E25" s="293">
        <v>8623.33</v>
      </c>
      <c r="F25" s="284">
        <v>53.02944435218731</v>
      </c>
      <c r="G25" s="293">
        <v>45729.039836554744</v>
      </c>
      <c r="H25" s="293">
        <v>3454.47</v>
      </c>
      <c r="I25" s="284">
        <v>60.108304913550676</v>
      </c>
      <c r="J25" s="293">
        <v>20764.23360747134</v>
      </c>
      <c r="K25" s="293">
        <v>5168.86</v>
      </c>
      <c r="L25" s="284">
        <v>48.29847631602212</v>
      </c>
      <c r="M25" s="293">
        <v>24964.806229083406</v>
      </c>
      <c r="N25" s="293">
        <v>929.23</v>
      </c>
      <c r="O25" s="284">
        <v>41.41495646401067</v>
      </c>
      <c r="P25" s="293">
        <v>3848.4019995052636</v>
      </c>
      <c r="Q25" s="293">
        <v>1924.24</v>
      </c>
      <c r="R25" s="284">
        <v>56.22821777101072</v>
      </c>
      <c r="S25" s="293">
        <v>10819.658576368967</v>
      </c>
      <c r="T25" s="293">
        <v>11703.51</v>
      </c>
      <c r="U25" s="284">
        <v>52.4942469491614</v>
      </c>
      <c r="V25" s="293">
        <v>61436.69441119799</v>
      </c>
      <c r="W25" s="376"/>
      <c r="X25" s="375">
        <v>377</v>
      </c>
    </row>
    <row r="26" spans="1:24" ht="9" customHeight="1">
      <c r="A26" s="244"/>
      <c r="B26" s="241"/>
      <c r="C26" s="145"/>
      <c r="D26" s="237"/>
      <c r="E26" s="316"/>
      <c r="F26" s="316"/>
      <c r="G26" s="316"/>
      <c r="H26" s="316"/>
      <c r="I26" s="377"/>
      <c r="J26" s="316"/>
      <c r="K26" s="316"/>
      <c r="L26" s="316"/>
      <c r="M26" s="316"/>
      <c r="N26" s="316"/>
      <c r="O26" s="316"/>
      <c r="P26" s="316"/>
      <c r="Q26" s="316"/>
      <c r="R26" s="377"/>
      <c r="S26" s="316"/>
      <c r="T26" s="316"/>
      <c r="U26" s="316"/>
      <c r="V26" s="316"/>
      <c r="W26" s="376"/>
      <c r="X26" s="375"/>
    </row>
    <row r="27" spans="1:24" s="248" customFormat="1" ht="11.25" customHeight="1">
      <c r="A27" s="343">
        <v>3</v>
      </c>
      <c r="B27" s="259"/>
      <c r="C27" s="230" t="s">
        <v>58</v>
      </c>
      <c r="D27" s="302"/>
      <c r="E27" s="201">
        <v>64230.98</v>
      </c>
      <c r="F27" s="327">
        <v>51.00351870940385</v>
      </c>
      <c r="G27" s="201">
        <v>327600.59901533445</v>
      </c>
      <c r="H27" s="201">
        <v>40602.64</v>
      </c>
      <c r="I27" s="327">
        <v>55.616918432840805</v>
      </c>
      <c r="J27" s="201">
        <v>225819.37170379993</v>
      </c>
      <c r="K27" s="201">
        <v>23628.34</v>
      </c>
      <c r="L27" s="327">
        <v>43.07591109300717</v>
      </c>
      <c r="M27" s="201">
        <v>101781.2273115345</v>
      </c>
      <c r="N27" s="201">
        <v>5897.68</v>
      </c>
      <c r="O27" s="327">
        <v>37.485380774860644</v>
      </c>
      <c r="P27" s="201">
        <v>22107.678048828013</v>
      </c>
      <c r="Q27" s="201">
        <v>15907.9</v>
      </c>
      <c r="R27" s="327">
        <v>52.628879275906364</v>
      </c>
      <c r="S27" s="201">
        <v>83721.49486331908</v>
      </c>
      <c r="T27" s="201">
        <v>87031.41</v>
      </c>
      <c r="U27" s="327">
        <v>50.28263755400792</v>
      </c>
      <c r="V27" s="201">
        <v>437616.88448442594</v>
      </c>
      <c r="W27" s="378"/>
      <c r="X27" s="379">
        <v>3</v>
      </c>
    </row>
    <row r="28" spans="1:24" s="248" customFormat="1" ht="8.25" customHeight="1">
      <c r="A28" s="259"/>
      <c r="B28" s="259"/>
      <c r="C28" s="230"/>
      <c r="D28" s="195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254"/>
      <c r="X28" s="259"/>
    </row>
    <row r="29" spans="1:24" s="248" customFormat="1" ht="11.25" customHeight="1">
      <c r="A29" s="231"/>
      <c r="B29" s="381"/>
      <c r="D29" s="226"/>
      <c r="E29" s="381" t="s">
        <v>137</v>
      </c>
      <c r="F29" s="226"/>
      <c r="G29" s="226"/>
      <c r="H29" s="226"/>
      <c r="I29" s="226"/>
      <c r="J29" s="395"/>
      <c r="K29" s="395"/>
      <c r="L29" s="226"/>
      <c r="M29" s="226"/>
      <c r="N29" s="567" t="s">
        <v>137</v>
      </c>
      <c r="O29" s="567"/>
      <c r="P29" s="567"/>
      <c r="Q29" s="567"/>
      <c r="R29" s="567"/>
      <c r="S29" s="567"/>
      <c r="T29" s="567"/>
      <c r="U29" s="567"/>
      <c r="V29" s="567"/>
      <c r="W29" s="254"/>
      <c r="X29" s="360"/>
    </row>
    <row r="30" spans="1:24" s="248" customFormat="1" ht="8.25" customHeight="1">
      <c r="A30" s="241"/>
      <c r="B30" s="241"/>
      <c r="C30" s="145"/>
      <c r="D30" s="145"/>
      <c r="E30" s="145"/>
      <c r="F30" s="145"/>
      <c r="G30" s="145"/>
      <c r="H30" s="145"/>
      <c r="I30" s="145"/>
      <c r="J30" s="189"/>
      <c r="K30" s="189"/>
      <c r="L30" s="145"/>
      <c r="M30" s="145"/>
      <c r="N30" s="187"/>
      <c r="O30" s="132"/>
      <c r="P30" s="191"/>
      <c r="Q30" s="187"/>
      <c r="R30" s="132"/>
      <c r="S30" s="191"/>
      <c r="T30" s="191"/>
      <c r="U30" s="191"/>
      <c r="V30" s="191"/>
      <c r="W30" s="254"/>
      <c r="X30" s="241"/>
    </row>
    <row r="31" spans="1:24" s="248" customFormat="1" ht="11.25" customHeight="1">
      <c r="A31" s="244"/>
      <c r="B31" s="241"/>
      <c r="C31" s="231" t="s">
        <v>85</v>
      </c>
      <c r="D31" s="237"/>
      <c r="E31" s="145"/>
      <c r="F31" s="145"/>
      <c r="G31" s="145"/>
      <c r="H31" s="145"/>
      <c r="I31" s="145"/>
      <c r="J31" s="189"/>
      <c r="K31" s="189"/>
      <c r="L31" s="145"/>
      <c r="M31" s="145"/>
      <c r="N31" s="79"/>
      <c r="O31" s="79"/>
      <c r="P31" s="79"/>
      <c r="Q31" s="79"/>
      <c r="R31" s="79"/>
      <c r="S31" s="79"/>
      <c r="T31" s="79"/>
      <c r="U31" s="79"/>
      <c r="V31" s="79"/>
      <c r="W31" s="297"/>
      <c r="X31" s="375"/>
    </row>
    <row r="32" spans="1:24" s="248" customFormat="1" ht="11.25" customHeight="1">
      <c r="A32" s="244">
        <v>461</v>
      </c>
      <c r="B32" s="241"/>
      <c r="C32" s="258" t="s">
        <v>138</v>
      </c>
      <c r="D32" s="237"/>
      <c r="E32" s="293">
        <v>19.3</v>
      </c>
      <c r="F32" s="284">
        <v>55.93337919089237</v>
      </c>
      <c r="G32" s="293">
        <v>107.95142183842226</v>
      </c>
      <c r="H32" s="199" t="s">
        <v>257</v>
      </c>
      <c r="I32" s="284">
        <v>56.55298656654625</v>
      </c>
      <c r="J32" s="199" t="s">
        <v>257</v>
      </c>
      <c r="K32" s="199" t="s">
        <v>257</v>
      </c>
      <c r="L32" s="284">
        <v>46.06314239977426</v>
      </c>
      <c r="M32" s="199" t="s">
        <v>257</v>
      </c>
      <c r="N32" s="284" t="s">
        <v>234</v>
      </c>
      <c r="O32" s="284" t="s">
        <v>234</v>
      </c>
      <c r="P32" s="284" t="s">
        <v>234</v>
      </c>
      <c r="Q32" s="199" t="s">
        <v>257</v>
      </c>
      <c r="R32" s="284">
        <v>52.2652431449188</v>
      </c>
      <c r="S32" s="199" t="s">
        <v>257</v>
      </c>
      <c r="T32" s="199" t="s">
        <v>257</v>
      </c>
      <c r="U32" s="284">
        <v>54.635347787948255</v>
      </c>
      <c r="V32" s="199" t="s">
        <v>257</v>
      </c>
      <c r="W32" s="237"/>
      <c r="X32" s="375">
        <v>461</v>
      </c>
    </row>
    <row r="33" spans="1:24" s="248" customFormat="1" ht="11.25" customHeight="1">
      <c r="A33" s="244">
        <v>462</v>
      </c>
      <c r="B33" s="241"/>
      <c r="C33" s="258" t="s">
        <v>139</v>
      </c>
      <c r="D33" s="237"/>
      <c r="E33" s="293">
        <v>337.33</v>
      </c>
      <c r="F33" s="284">
        <v>51.66004661996219</v>
      </c>
      <c r="G33" s="293">
        <v>1742.6483526311845</v>
      </c>
      <c r="H33" s="293">
        <v>297.53</v>
      </c>
      <c r="I33" s="284">
        <v>53.0184249061371</v>
      </c>
      <c r="J33" s="293">
        <v>1577.457196232297</v>
      </c>
      <c r="K33" s="293">
        <v>39.8</v>
      </c>
      <c r="L33" s="284">
        <v>41.50531567811238</v>
      </c>
      <c r="M33" s="293">
        <v>165.19115639888724</v>
      </c>
      <c r="N33" s="293">
        <v>48.84</v>
      </c>
      <c r="O33" s="284">
        <v>36.7955840751907</v>
      </c>
      <c r="P33" s="293">
        <v>179.7096326232314</v>
      </c>
      <c r="Q33" s="293">
        <v>171.99</v>
      </c>
      <c r="R33" s="284">
        <v>49.15856785308796</v>
      </c>
      <c r="S33" s="293">
        <v>845.4782085052599</v>
      </c>
      <c r="T33" s="199" t="s">
        <v>257</v>
      </c>
      <c r="U33" s="284">
        <v>49.561676897615605</v>
      </c>
      <c r="V33" s="199" t="s">
        <v>257</v>
      </c>
      <c r="W33" s="237"/>
      <c r="X33" s="375">
        <v>462</v>
      </c>
    </row>
    <row r="34" spans="1:24" s="248" customFormat="1" ht="11.25" customHeight="1">
      <c r="A34" s="244">
        <v>463</v>
      </c>
      <c r="B34" s="241"/>
      <c r="C34" s="258" t="s">
        <v>140</v>
      </c>
      <c r="D34" s="237"/>
      <c r="E34" s="293">
        <v>156.61</v>
      </c>
      <c r="F34" s="284">
        <v>59.64572804081783</v>
      </c>
      <c r="G34" s="293">
        <v>934.1117468472479</v>
      </c>
      <c r="H34" s="199" t="s">
        <v>257</v>
      </c>
      <c r="I34" s="284">
        <v>59.80096214638168</v>
      </c>
      <c r="J34" s="199" t="s">
        <v>257</v>
      </c>
      <c r="K34" s="199" t="s">
        <v>257</v>
      </c>
      <c r="L34" s="284">
        <v>42.184140934530106</v>
      </c>
      <c r="M34" s="199" t="s">
        <v>257</v>
      </c>
      <c r="N34" s="293">
        <v>3.93</v>
      </c>
      <c r="O34" s="284">
        <v>34.873426698128505</v>
      </c>
      <c r="P34" s="293">
        <v>13.705256692364504</v>
      </c>
      <c r="Q34" s="199" t="s">
        <v>257</v>
      </c>
      <c r="R34" s="284">
        <v>56.74251047726324</v>
      </c>
      <c r="S34" s="199" t="s">
        <v>257</v>
      </c>
      <c r="T34" s="199" t="s">
        <v>257</v>
      </c>
      <c r="U34" s="284">
        <v>58.345845847354695</v>
      </c>
      <c r="V34" s="199" t="s">
        <v>257</v>
      </c>
      <c r="W34" s="237"/>
      <c r="X34" s="375">
        <v>463</v>
      </c>
    </row>
    <row r="35" spans="1:24" s="248" customFormat="1" ht="11.25" customHeight="1">
      <c r="A35" s="244">
        <v>464</v>
      </c>
      <c r="B35" s="241"/>
      <c r="C35" s="258" t="s">
        <v>141</v>
      </c>
      <c r="D35" s="237"/>
      <c r="E35" s="293">
        <v>599.78</v>
      </c>
      <c r="F35" s="284">
        <v>49.99174066524612</v>
      </c>
      <c r="G35" s="293">
        <v>2998.404621620132</v>
      </c>
      <c r="H35" s="293">
        <v>193.42</v>
      </c>
      <c r="I35" s="284">
        <v>52.540781438514244</v>
      </c>
      <c r="J35" s="293">
        <v>1016.2437945837424</v>
      </c>
      <c r="K35" s="293">
        <v>406.36</v>
      </c>
      <c r="L35" s="284">
        <v>48.778443425445154</v>
      </c>
      <c r="M35" s="293">
        <v>1982.1608270363893</v>
      </c>
      <c r="N35" s="293">
        <v>42.29</v>
      </c>
      <c r="O35" s="284">
        <v>37.161709289869215</v>
      </c>
      <c r="P35" s="293">
        <v>157.15686858685692</v>
      </c>
      <c r="Q35" s="293">
        <v>165.66</v>
      </c>
      <c r="R35" s="284">
        <v>55.646036844852354</v>
      </c>
      <c r="S35" s="293">
        <v>921.8322463718241</v>
      </c>
      <c r="T35" s="199" t="s">
        <v>257</v>
      </c>
      <c r="U35" s="284">
        <v>50.45742384760135</v>
      </c>
      <c r="V35" s="199" t="s">
        <v>257</v>
      </c>
      <c r="W35" s="237"/>
      <c r="X35" s="375">
        <v>464</v>
      </c>
    </row>
    <row r="36" spans="1:24" s="248" customFormat="1" ht="9" customHeight="1">
      <c r="A36" s="244"/>
      <c r="B36" s="241"/>
      <c r="C36" s="145"/>
      <c r="D36" s="237"/>
      <c r="E36" s="293"/>
      <c r="F36" s="284"/>
      <c r="G36" s="293"/>
      <c r="H36" s="293"/>
      <c r="I36" s="284"/>
      <c r="J36" s="293"/>
      <c r="K36" s="293"/>
      <c r="L36" s="284"/>
      <c r="M36" s="293"/>
      <c r="N36" s="293"/>
      <c r="O36" s="284"/>
      <c r="P36" s="293"/>
      <c r="Q36" s="293"/>
      <c r="R36" s="284"/>
      <c r="S36" s="293"/>
      <c r="T36" s="293"/>
      <c r="U36" s="284"/>
      <c r="V36" s="293"/>
      <c r="W36" s="237"/>
      <c r="X36" s="375"/>
    </row>
    <row r="37" spans="1:24" ht="11.25" customHeight="1">
      <c r="A37" s="244"/>
      <c r="B37" s="241"/>
      <c r="C37" s="231" t="s">
        <v>89</v>
      </c>
      <c r="D37" s="237"/>
      <c r="E37" s="293"/>
      <c r="F37" s="284"/>
      <c r="G37" s="293"/>
      <c r="H37" s="293"/>
      <c r="I37" s="284"/>
      <c r="J37" s="293"/>
      <c r="K37" s="293"/>
      <c r="L37" s="284"/>
      <c r="M37" s="293"/>
      <c r="N37" s="293"/>
      <c r="O37" s="284"/>
      <c r="P37" s="293"/>
      <c r="Q37" s="293"/>
      <c r="R37" s="284"/>
      <c r="S37" s="293"/>
      <c r="T37" s="293"/>
      <c r="U37" s="284"/>
      <c r="V37" s="293"/>
      <c r="W37" s="237"/>
      <c r="X37" s="375"/>
    </row>
    <row r="38" spans="1:24" ht="11.25" customHeight="1">
      <c r="A38" s="244">
        <v>471</v>
      </c>
      <c r="B38" s="241"/>
      <c r="C38" s="258" t="s">
        <v>138</v>
      </c>
      <c r="D38" s="237"/>
      <c r="E38" s="293">
        <v>8610.97</v>
      </c>
      <c r="F38" s="284">
        <v>52.76762862096864</v>
      </c>
      <c r="G38" s="293">
        <v>45438.04670263022</v>
      </c>
      <c r="H38" s="293">
        <v>5706.28</v>
      </c>
      <c r="I38" s="284">
        <v>56.29746773756588</v>
      </c>
      <c r="J38" s="293">
        <v>32124.911420151744</v>
      </c>
      <c r="K38" s="293">
        <v>2904.69</v>
      </c>
      <c r="L38" s="284">
        <v>45.83323963134958</v>
      </c>
      <c r="M38" s="293">
        <v>13313.13528247848</v>
      </c>
      <c r="N38" s="293">
        <v>366.6</v>
      </c>
      <c r="O38" s="284">
        <v>36.65734871589744</v>
      </c>
      <c r="P38" s="293">
        <v>1343.8584039248003</v>
      </c>
      <c r="Q38" s="293">
        <v>1937.23</v>
      </c>
      <c r="R38" s="284">
        <v>52.16847255595121</v>
      </c>
      <c r="S38" s="293">
        <v>10106.233008956537</v>
      </c>
      <c r="T38" s="293">
        <v>10939.58</v>
      </c>
      <c r="U38" s="284">
        <v>52.08155910523355</v>
      </c>
      <c r="V38" s="293">
        <v>56975.038235643085</v>
      </c>
      <c r="W38" s="237"/>
      <c r="X38" s="375">
        <v>471</v>
      </c>
    </row>
    <row r="39" spans="1:24" ht="11.25" customHeight="1">
      <c r="A39" s="244">
        <v>472</v>
      </c>
      <c r="B39" s="241"/>
      <c r="C39" s="258" t="s">
        <v>139</v>
      </c>
      <c r="D39" s="237"/>
      <c r="E39" s="293">
        <v>8898.72</v>
      </c>
      <c r="F39" s="284">
        <v>49.84368197879719</v>
      </c>
      <c r="G39" s="293">
        <v>44354.496969836226</v>
      </c>
      <c r="H39" s="293">
        <v>4577.47</v>
      </c>
      <c r="I39" s="284">
        <v>54.74187867071576</v>
      </c>
      <c r="J39" s="293">
        <v>25057.930735884125</v>
      </c>
      <c r="K39" s="293">
        <v>4321.25</v>
      </c>
      <c r="L39" s="284">
        <v>44.65505637015238</v>
      </c>
      <c r="M39" s="293">
        <v>19296.566233952097</v>
      </c>
      <c r="N39" s="293">
        <v>881.13</v>
      </c>
      <c r="O39" s="284">
        <v>37.30535353979986</v>
      </c>
      <c r="P39" s="293">
        <v>3287.0866164523854</v>
      </c>
      <c r="Q39" s="293">
        <v>2417.85</v>
      </c>
      <c r="R39" s="284">
        <v>51.93417876887805</v>
      </c>
      <c r="S39" s="293">
        <v>12556.90541363318</v>
      </c>
      <c r="T39" s="293">
        <v>12421.36</v>
      </c>
      <c r="U39" s="284">
        <v>49.24229944601527</v>
      </c>
      <c r="V39" s="293">
        <v>61165.63286467562</v>
      </c>
      <c r="W39" s="237"/>
      <c r="X39" s="375">
        <v>472</v>
      </c>
    </row>
    <row r="40" spans="1:24" ht="11.25" customHeight="1">
      <c r="A40" s="244">
        <v>473</v>
      </c>
      <c r="B40" s="241"/>
      <c r="C40" s="258" t="s">
        <v>140</v>
      </c>
      <c r="D40" s="237"/>
      <c r="E40" s="293">
        <v>5933.86</v>
      </c>
      <c r="F40" s="284">
        <v>57.19986543279133</v>
      </c>
      <c r="G40" s="293">
        <v>33941.599349702316</v>
      </c>
      <c r="H40" s="293">
        <v>5407.69</v>
      </c>
      <c r="I40" s="284">
        <v>58.807650821132626</v>
      </c>
      <c r="J40" s="293">
        <v>31801.35452689307</v>
      </c>
      <c r="K40" s="293">
        <v>526.17</v>
      </c>
      <c r="L40" s="284">
        <v>40.675918862900716</v>
      </c>
      <c r="M40" s="293">
        <v>2140.2448228092467</v>
      </c>
      <c r="N40" s="293">
        <v>345.99</v>
      </c>
      <c r="O40" s="284">
        <v>35.154642705207685</v>
      </c>
      <c r="P40" s="293">
        <v>1216.3154829574808</v>
      </c>
      <c r="Q40" s="293">
        <v>1519.74</v>
      </c>
      <c r="R40" s="284">
        <v>57.36338991229574</v>
      </c>
      <c r="S40" s="293">
        <v>8717.743818531231</v>
      </c>
      <c r="T40" s="293">
        <v>7953.35</v>
      </c>
      <c r="U40" s="284">
        <v>55.97400084821965</v>
      </c>
      <c r="V40" s="293">
        <v>44518.081964618774</v>
      </c>
      <c r="W40" s="237"/>
      <c r="X40" s="375">
        <v>473</v>
      </c>
    </row>
    <row r="41" spans="1:24" ht="11.25" customHeight="1">
      <c r="A41" s="244">
        <v>474</v>
      </c>
      <c r="B41" s="241"/>
      <c r="C41" s="258" t="s">
        <v>142</v>
      </c>
      <c r="D41" s="237"/>
      <c r="E41" s="293">
        <v>3188.17</v>
      </c>
      <c r="F41" s="284">
        <v>49.91438597802489</v>
      </c>
      <c r="G41" s="293">
        <v>15913.554794355961</v>
      </c>
      <c r="H41" s="293">
        <v>1815.12</v>
      </c>
      <c r="I41" s="284">
        <v>55.4578910956503</v>
      </c>
      <c r="J41" s="293">
        <v>10066.272728553677</v>
      </c>
      <c r="K41" s="293">
        <v>1373.05</v>
      </c>
      <c r="L41" s="284">
        <v>42.58608255928252</v>
      </c>
      <c r="M41" s="293">
        <v>5847.282065802286</v>
      </c>
      <c r="N41" s="293">
        <v>414.7</v>
      </c>
      <c r="O41" s="284">
        <v>37.2326444051502</v>
      </c>
      <c r="P41" s="293">
        <v>1544.0377634815786</v>
      </c>
      <c r="Q41" s="293">
        <v>926.15</v>
      </c>
      <c r="R41" s="284">
        <v>51.044449929362706</v>
      </c>
      <c r="S41" s="293">
        <v>4727.481730207926</v>
      </c>
      <c r="T41" s="293">
        <v>4582.66</v>
      </c>
      <c r="U41" s="284">
        <v>48.93683103130749</v>
      </c>
      <c r="V41" s="293">
        <v>22426.085809393157</v>
      </c>
      <c r="W41" s="237"/>
      <c r="X41" s="375">
        <v>474</v>
      </c>
    </row>
    <row r="42" spans="1:24" ht="11.25" customHeight="1">
      <c r="A42" s="244">
        <v>475</v>
      </c>
      <c r="B42" s="241"/>
      <c r="C42" s="258" t="s">
        <v>141</v>
      </c>
      <c r="D42" s="237"/>
      <c r="E42" s="293">
        <v>11840.04</v>
      </c>
      <c r="F42" s="284">
        <v>47.94426336559315</v>
      </c>
      <c r="G42" s="293">
        <v>56766.19960191576</v>
      </c>
      <c r="H42" s="293">
        <v>2561.87</v>
      </c>
      <c r="I42" s="284">
        <v>52.29539005666115</v>
      </c>
      <c r="J42" s="293">
        <v>13397.399092445849</v>
      </c>
      <c r="K42" s="293">
        <v>9278.17</v>
      </c>
      <c r="L42" s="284">
        <v>46.74283884588223</v>
      </c>
      <c r="M42" s="293">
        <v>43368.80050946992</v>
      </c>
      <c r="N42" s="293">
        <v>1324.23</v>
      </c>
      <c r="O42" s="284">
        <v>37.88539786612197</v>
      </c>
      <c r="P42" s="293">
        <v>5016.89804162547</v>
      </c>
      <c r="Q42" s="293">
        <v>2628.76</v>
      </c>
      <c r="R42" s="284">
        <v>53.417389953707996</v>
      </c>
      <c r="S42" s="293">
        <v>14042.149801470945</v>
      </c>
      <c r="T42" s="293">
        <v>16212.05</v>
      </c>
      <c r="U42" s="284">
        <v>47.90310416052057</v>
      </c>
      <c r="V42" s="293">
        <v>77660.75198055676</v>
      </c>
      <c r="W42" s="237"/>
      <c r="X42" s="375">
        <v>475</v>
      </c>
    </row>
    <row r="43" spans="1:24" ht="11.25" customHeight="1">
      <c r="A43" s="244">
        <v>476</v>
      </c>
      <c r="B43" s="241"/>
      <c r="C43" s="258" t="s">
        <v>143</v>
      </c>
      <c r="D43" s="237"/>
      <c r="E43" s="293">
        <v>2309.01</v>
      </c>
      <c r="F43" s="284">
        <v>44.53718741191007</v>
      </c>
      <c r="G43" s="293">
        <v>10283.681110597447</v>
      </c>
      <c r="H43" s="293">
        <v>1082.7</v>
      </c>
      <c r="I43" s="284">
        <v>49.750852862781066</v>
      </c>
      <c r="J43" s="293">
        <v>5386.524839453306</v>
      </c>
      <c r="K43" s="293">
        <v>1226.31</v>
      </c>
      <c r="L43" s="284">
        <v>39.93408086979753</v>
      </c>
      <c r="M43" s="293">
        <v>4897.156271144141</v>
      </c>
      <c r="N43" s="293">
        <v>490.06</v>
      </c>
      <c r="O43" s="284">
        <v>34.63027063573047</v>
      </c>
      <c r="P43" s="293">
        <v>1697.091042774607</v>
      </c>
      <c r="Q43" s="293">
        <v>958.06</v>
      </c>
      <c r="R43" s="284">
        <v>48.06150187143703</v>
      </c>
      <c r="S43" s="293">
        <v>4604.580248294896</v>
      </c>
      <c r="T43" s="293">
        <v>3889.94</v>
      </c>
      <c r="U43" s="284">
        <v>44.045862352713996</v>
      </c>
      <c r="V43" s="293">
        <v>17133.57618003163</v>
      </c>
      <c r="W43" s="237"/>
      <c r="X43" s="375">
        <v>476</v>
      </c>
    </row>
    <row r="44" spans="1:24" ht="11.25" customHeight="1">
      <c r="A44" s="244">
        <v>477</v>
      </c>
      <c r="B44" s="241"/>
      <c r="C44" s="258" t="s">
        <v>144</v>
      </c>
      <c r="D44" s="237"/>
      <c r="E44" s="293">
        <v>7349.32</v>
      </c>
      <c r="F44" s="284">
        <v>47.85916561046852</v>
      </c>
      <c r="G44" s="293">
        <v>35173.23230043285</v>
      </c>
      <c r="H44" s="293">
        <v>2835.48</v>
      </c>
      <c r="I44" s="284">
        <v>53.45785568264681</v>
      </c>
      <c r="J44" s="293">
        <v>15157.868063103137</v>
      </c>
      <c r="K44" s="293">
        <v>4513.84</v>
      </c>
      <c r="L44" s="284">
        <v>44.342210262946224</v>
      </c>
      <c r="M44" s="293">
        <v>20015.36423732972</v>
      </c>
      <c r="N44" s="293">
        <v>642.29</v>
      </c>
      <c r="O44" s="284">
        <v>39.17562846407793</v>
      </c>
      <c r="P44" s="293">
        <v>2516.2114406192613</v>
      </c>
      <c r="Q44" s="293">
        <v>1661.01</v>
      </c>
      <c r="R44" s="284">
        <v>50.85113638148191</v>
      </c>
      <c r="S44" s="293">
        <v>8446.424604100526</v>
      </c>
      <c r="T44" s="293">
        <v>9817.44</v>
      </c>
      <c r="U44" s="284">
        <v>47.68100269420146</v>
      </c>
      <c r="V44" s="293">
        <v>46810.53830901612</v>
      </c>
      <c r="W44" s="237"/>
      <c r="X44" s="375">
        <v>477</v>
      </c>
    </row>
    <row r="45" spans="1:24" ht="11.25" customHeight="1">
      <c r="A45" s="244">
        <v>478</v>
      </c>
      <c r="B45" s="241"/>
      <c r="C45" s="258" t="s">
        <v>145</v>
      </c>
      <c r="D45" s="237"/>
      <c r="E45" s="293">
        <v>3966.12</v>
      </c>
      <c r="F45" s="284">
        <v>51.374917062947695</v>
      </c>
      <c r="G45" s="293">
        <v>20375.90860616981</v>
      </c>
      <c r="H45" s="293">
        <v>2674.03</v>
      </c>
      <c r="I45" s="284">
        <v>57.82829993484151</v>
      </c>
      <c r="J45" s="293">
        <v>15463.460887476427</v>
      </c>
      <c r="K45" s="293">
        <v>1292.09</v>
      </c>
      <c r="L45" s="284">
        <v>38.0193927566453</v>
      </c>
      <c r="M45" s="293">
        <v>4912.447718693383</v>
      </c>
      <c r="N45" s="293">
        <v>265.61</v>
      </c>
      <c r="O45" s="284">
        <v>37.07444959122671</v>
      </c>
      <c r="P45" s="293">
        <v>984.7344555925727</v>
      </c>
      <c r="Q45" s="293">
        <v>589.87</v>
      </c>
      <c r="R45" s="284">
        <v>53.42332462843056</v>
      </c>
      <c r="S45" s="293">
        <v>3151.281649857233</v>
      </c>
      <c r="T45" s="199" t="s">
        <v>257</v>
      </c>
      <c r="U45" s="284">
        <v>50.775794817182025</v>
      </c>
      <c r="V45" s="199" t="s">
        <v>257</v>
      </c>
      <c r="W45" s="237"/>
      <c r="X45" s="375">
        <v>478</v>
      </c>
    </row>
    <row r="46" spans="1:24" ht="11.25" customHeight="1">
      <c r="A46" s="244">
        <v>479</v>
      </c>
      <c r="B46" s="241"/>
      <c r="C46" s="258" t="s">
        <v>146</v>
      </c>
      <c r="D46" s="237"/>
      <c r="E46" s="293">
        <v>6357.87</v>
      </c>
      <c r="F46" s="284">
        <v>47.062473754744644</v>
      </c>
      <c r="G46" s="293">
        <v>29921.709001107833</v>
      </c>
      <c r="H46" s="293">
        <v>941.3</v>
      </c>
      <c r="I46" s="284">
        <v>57.18959981474901</v>
      </c>
      <c r="J46" s="293">
        <v>5383.257030562324</v>
      </c>
      <c r="K46" s="293">
        <v>5416.57</v>
      </c>
      <c r="L46" s="284">
        <v>45.30256596064578</v>
      </c>
      <c r="M46" s="293">
        <v>24538.45197054551</v>
      </c>
      <c r="N46" s="293">
        <v>351.27</v>
      </c>
      <c r="O46" s="284">
        <v>38.91769779470832</v>
      </c>
      <c r="P46" s="293">
        <v>1367.0619704347191</v>
      </c>
      <c r="Q46" s="293">
        <v>584.28</v>
      </c>
      <c r="R46" s="284">
        <v>52.1247303881355</v>
      </c>
      <c r="S46" s="293">
        <v>3045.5437471179803</v>
      </c>
      <c r="T46" s="293">
        <v>7484.27</v>
      </c>
      <c r="U46" s="284">
        <v>46.99309287227066</v>
      </c>
      <c r="V46" s="293">
        <v>35170.899519114915</v>
      </c>
      <c r="W46" s="237"/>
      <c r="X46" s="375">
        <v>479</v>
      </c>
    </row>
    <row r="47" spans="1:24" ht="9" customHeight="1">
      <c r="A47" s="237"/>
      <c r="B47" s="195"/>
      <c r="C47" s="145"/>
      <c r="D47" s="237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77"/>
      <c r="S47" s="316"/>
      <c r="T47" s="316"/>
      <c r="U47" s="316"/>
      <c r="V47" s="316"/>
      <c r="W47" s="237"/>
      <c r="X47" s="353"/>
    </row>
    <row r="48" spans="1:24" ht="11.25" customHeight="1">
      <c r="A48" s="343">
        <v>4</v>
      </c>
      <c r="B48" s="259"/>
      <c r="C48" s="230" t="s">
        <v>59</v>
      </c>
      <c r="D48" s="302"/>
      <c r="E48" s="201">
        <v>59567.1</v>
      </c>
      <c r="F48" s="327">
        <v>50.01948132101199</v>
      </c>
      <c r="G48" s="201">
        <v>297951.5445796854</v>
      </c>
      <c r="H48" s="201">
        <v>28266.28</v>
      </c>
      <c r="I48" s="327">
        <v>55.70724937074949</v>
      </c>
      <c r="J48" s="201">
        <v>157463.67087434285</v>
      </c>
      <c r="K48" s="201">
        <v>31300.82</v>
      </c>
      <c r="L48" s="327">
        <v>44.88312884625469</v>
      </c>
      <c r="M48" s="201">
        <v>140487.8737053426</v>
      </c>
      <c r="N48" s="201">
        <v>5176.94</v>
      </c>
      <c r="O48" s="327">
        <v>37.32681270357651</v>
      </c>
      <c r="P48" s="201">
        <v>19323.86697576533</v>
      </c>
      <c r="Q48" s="201">
        <v>13612.68</v>
      </c>
      <c r="R48" s="327">
        <v>52.492556204981554</v>
      </c>
      <c r="S48" s="201">
        <v>71456.43700004283</v>
      </c>
      <c r="T48" s="201">
        <v>79769.66</v>
      </c>
      <c r="U48" s="327">
        <v>49.49002020608182</v>
      </c>
      <c r="V48" s="201">
        <v>394780.2085232278</v>
      </c>
      <c r="W48" s="237"/>
      <c r="X48" s="379">
        <v>4</v>
      </c>
    </row>
    <row r="49" spans="1:24" ht="8.25" customHeight="1">
      <c r="A49" s="145"/>
      <c r="B49" s="145"/>
      <c r="C49" s="145"/>
      <c r="D49" s="145"/>
      <c r="W49" s="351"/>
      <c r="X49" s="195"/>
    </row>
    <row r="50" spans="1:24" ht="11.25" customHeight="1">
      <c r="A50" s="145"/>
      <c r="B50" s="374"/>
      <c r="C50" s="374"/>
      <c r="D50" s="374"/>
      <c r="E50" s="567" t="s">
        <v>147</v>
      </c>
      <c r="F50" s="567"/>
      <c r="G50" s="567"/>
      <c r="H50" s="567"/>
      <c r="I50" s="567"/>
      <c r="J50" s="567"/>
      <c r="K50" s="567"/>
      <c r="L50" s="567"/>
      <c r="M50" s="567"/>
      <c r="N50" s="567" t="s">
        <v>147</v>
      </c>
      <c r="O50" s="567"/>
      <c r="P50" s="567"/>
      <c r="Q50" s="567"/>
      <c r="R50" s="567"/>
      <c r="S50" s="567"/>
      <c r="T50" s="567"/>
      <c r="U50" s="567"/>
      <c r="V50" s="567"/>
      <c r="W50" s="351"/>
      <c r="X50" s="351"/>
    </row>
    <row r="51" spans="1:24" ht="8.25" customHeight="1">
      <c r="A51" s="382"/>
      <c r="B51" s="241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W51" s="351"/>
      <c r="X51" s="382"/>
    </row>
    <row r="52" spans="1:24" ht="11.25" customHeight="1">
      <c r="A52" s="383"/>
      <c r="B52" s="259"/>
      <c r="C52" s="231" t="s">
        <v>85</v>
      </c>
      <c r="D52" s="302"/>
      <c r="E52" s="189"/>
      <c r="F52" s="189"/>
      <c r="G52" s="189"/>
      <c r="H52" s="231"/>
      <c r="I52" s="231"/>
      <c r="J52" s="231"/>
      <c r="K52" s="231"/>
      <c r="L52" s="231"/>
      <c r="M52" s="231"/>
      <c r="W52" s="297"/>
      <c r="X52" s="385"/>
    </row>
    <row r="53" spans="1:24" ht="11.25" customHeight="1">
      <c r="A53" s="386">
        <v>561</v>
      </c>
      <c r="B53" s="241"/>
      <c r="C53" s="258" t="s">
        <v>148</v>
      </c>
      <c r="D53" s="314"/>
      <c r="E53" s="293">
        <v>751.87</v>
      </c>
      <c r="F53" s="284">
        <v>60.4313151935404</v>
      </c>
      <c r="G53" s="293">
        <v>4543.649295456722</v>
      </c>
      <c r="H53" s="293">
        <v>735.77</v>
      </c>
      <c r="I53" s="284">
        <v>60.94730646867653</v>
      </c>
      <c r="J53" s="293">
        <v>4484.319968045813</v>
      </c>
      <c r="K53" s="293">
        <v>16.1</v>
      </c>
      <c r="L53" s="284">
        <v>36.850513919819406</v>
      </c>
      <c r="M53" s="293">
        <v>59.32932741090925</v>
      </c>
      <c r="N53" s="293">
        <v>58.67</v>
      </c>
      <c r="O53" s="284">
        <v>36.612521467851444</v>
      </c>
      <c r="P53" s="293">
        <v>214.80566345188444</v>
      </c>
      <c r="Q53" s="293">
        <v>257.51</v>
      </c>
      <c r="R53" s="284">
        <v>58.56996653128139</v>
      </c>
      <c r="S53" s="293">
        <v>1508.235208147027</v>
      </c>
      <c r="T53" s="199" t="s">
        <v>257</v>
      </c>
      <c r="U53" s="284">
        <v>58.626058730321695</v>
      </c>
      <c r="V53" s="199" t="s">
        <v>257</v>
      </c>
      <c r="W53" s="237"/>
      <c r="X53" s="387">
        <v>561</v>
      </c>
    </row>
    <row r="54" spans="1:24" ht="11.25" customHeight="1">
      <c r="A54" s="386">
        <v>562</v>
      </c>
      <c r="B54" s="241"/>
      <c r="C54" s="258" t="s">
        <v>149</v>
      </c>
      <c r="D54" s="237"/>
      <c r="E54" s="293">
        <v>284.54</v>
      </c>
      <c r="F54" s="284">
        <v>54.607493921137056</v>
      </c>
      <c r="G54" s="293">
        <v>1553.801632032034</v>
      </c>
      <c r="H54" s="293">
        <v>265.63</v>
      </c>
      <c r="I54" s="284">
        <v>55.78875701834968</v>
      </c>
      <c r="J54" s="293">
        <v>1481.9167526784224</v>
      </c>
      <c r="K54" s="293">
        <v>18.91</v>
      </c>
      <c r="L54" s="284">
        <v>38.01421435939265</v>
      </c>
      <c r="M54" s="293">
        <v>71.88487935361151</v>
      </c>
      <c r="N54" s="199" t="s">
        <v>257</v>
      </c>
      <c r="O54" s="284">
        <v>33.59198844675371</v>
      </c>
      <c r="P54" s="199" t="s">
        <v>257</v>
      </c>
      <c r="Q54" s="293">
        <v>109.77</v>
      </c>
      <c r="R54" s="284">
        <v>52.44798875032061</v>
      </c>
      <c r="S54" s="293">
        <v>575.7215725122694</v>
      </c>
      <c r="T54" s="293">
        <v>403.06</v>
      </c>
      <c r="U54" s="284">
        <v>53.616717508461754</v>
      </c>
      <c r="V54" s="293">
        <v>2161.07541589606</v>
      </c>
      <c r="W54" s="237"/>
      <c r="X54" s="387">
        <v>562</v>
      </c>
    </row>
    <row r="55" spans="1:24" ht="11.25" customHeight="1">
      <c r="A55" s="386">
        <v>563</v>
      </c>
      <c r="B55" s="241"/>
      <c r="C55" s="258" t="s">
        <v>150</v>
      </c>
      <c r="D55" s="237"/>
      <c r="E55" s="293">
        <v>265.04</v>
      </c>
      <c r="F55" s="284">
        <v>54.37009698005997</v>
      </c>
      <c r="G55" s="293">
        <v>1441.0250503595096</v>
      </c>
      <c r="H55" s="293">
        <v>217.11</v>
      </c>
      <c r="I55" s="284">
        <v>57.31721611474282</v>
      </c>
      <c r="J55" s="293">
        <v>1244.4140790671813</v>
      </c>
      <c r="K55" s="293">
        <v>47.93</v>
      </c>
      <c r="L55" s="284">
        <v>41.02044049495686</v>
      </c>
      <c r="M55" s="293">
        <v>196.61097129232823</v>
      </c>
      <c r="N55" s="199" t="s">
        <v>257</v>
      </c>
      <c r="O55" s="284">
        <v>36.61252146785145</v>
      </c>
      <c r="P55" s="199" t="s">
        <v>257</v>
      </c>
      <c r="Q55" s="293">
        <v>99.03</v>
      </c>
      <c r="R55" s="284">
        <v>54.8236816205442</v>
      </c>
      <c r="S55" s="293">
        <v>542.9189190882491</v>
      </c>
      <c r="T55" s="199" t="s">
        <v>257</v>
      </c>
      <c r="U55" s="284">
        <v>54.27276508913329</v>
      </c>
      <c r="V55" s="199" t="s">
        <v>257</v>
      </c>
      <c r="W55" s="237"/>
      <c r="X55" s="387">
        <v>563</v>
      </c>
    </row>
    <row r="56" spans="1:24" ht="11.25" customHeight="1">
      <c r="A56" s="386">
        <v>564</v>
      </c>
      <c r="B56" s="241"/>
      <c r="C56" s="258" t="s">
        <v>151</v>
      </c>
      <c r="D56" s="237"/>
      <c r="E56" s="293">
        <v>188.55</v>
      </c>
      <c r="F56" s="284">
        <v>49.70843890207101</v>
      </c>
      <c r="G56" s="293">
        <v>937.2526154985487</v>
      </c>
      <c r="H56" s="293">
        <v>177.73</v>
      </c>
      <c r="I56" s="284">
        <v>50.343621487449106</v>
      </c>
      <c r="J56" s="293">
        <v>894.7571846964329</v>
      </c>
      <c r="K56" s="293">
        <v>10.82</v>
      </c>
      <c r="L56" s="284">
        <v>39.274889835597</v>
      </c>
      <c r="M56" s="293">
        <v>42.495430802115955</v>
      </c>
      <c r="N56" s="293">
        <v>14.88</v>
      </c>
      <c r="O56" s="284">
        <v>34.41577017978037</v>
      </c>
      <c r="P56" s="293">
        <v>51.210666027513184</v>
      </c>
      <c r="Q56" s="293">
        <v>75.78</v>
      </c>
      <c r="R56" s="284">
        <v>50.80327830170429</v>
      </c>
      <c r="S56" s="293">
        <v>384.98724297031515</v>
      </c>
      <c r="T56" s="199" t="s">
        <v>257</v>
      </c>
      <c r="U56" s="284">
        <v>49.13461276591684</v>
      </c>
      <c r="V56" s="199" t="s">
        <v>257</v>
      </c>
      <c r="W56" s="237"/>
      <c r="X56" s="387">
        <v>564</v>
      </c>
    </row>
    <row r="57" spans="1:24" ht="11.25" customHeight="1">
      <c r="A57" s="386">
        <v>565</v>
      </c>
      <c r="B57" s="241"/>
      <c r="C57" s="258" t="s">
        <v>152</v>
      </c>
      <c r="D57" s="237"/>
      <c r="E57" s="293">
        <v>167.61</v>
      </c>
      <c r="F57" s="284">
        <v>49.37880701072324</v>
      </c>
      <c r="G57" s="293">
        <v>827.6381843067322</v>
      </c>
      <c r="H57" s="293">
        <v>165.19</v>
      </c>
      <c r="I57" s="284">
        <v>49.57939193925253</v>
      </c>
      <c r="J57" s="293">
        <v>819.0019754445126</v>
      </c>
      <c r="K57" s="293">
        <v>2.42</v>
      </c>
      <c r="L57" s="284">
        <v>35.68681348024616</v>
      </c>
      <c r="M57" s="293">
        <v>8.63620886221957</v>
      </c>
      <c r="N57" s="293">
        <v>4.71</v>
      </c>
      <c r="O57" s="284">
        <v>36.337927556842565</v>
      </c>
      <c r="P57" s="293">
        <v>17.11516387927285</v>
      </c>
      <c r="Q57" s="293">
        <v>53.68</v>
      </c>
      <c r="R57" s="284">
        <v>50.25504148549885</v>
      </c>
      <c r="S57" s="293">
        <v>269.7690626941578</v>
      </c>
      <c r="T57" s="293">
        <v>226</v>
      </c>
      <c r="U57" s="284">
        <v>49.31515092390101</v>
      </c>
      <c r="V57" s="293">
        <v>1114.5224108801626</v>
      </c>
      <c r="W57" s="237"/>
      <c r="X57" s="387">
        <v>565</v>
      </c>
    </row>
    <row r="58" spans="1:24" ht="9" customHeight="1">
      <c r="A58" s="386"/>
      <c r="B58" s="241"/>
      <c r="C58" s="145"/>
      <c r="D58" s="237"/>
      <c r="E58" s="293"/>
      <c r="F58" s="284"/>
      <c r="G58" s="293"/>
      <c r="H58" s="293"/>
      <c r="I58" s="284"/>
      <c r="J58" s="293"/>
      <c r="K58" s="293"/>
      <c r="L58" s="284"/>
      <c r="M58" s="293"/>
      <c r="N58" s="293"/>
      <c r="O58" s="284"/>
      <c r="P58" s="293"/>
      <c r="Q58" s="293"/>
      <c r="R58" s="284"/>
      <c r="S58" s="293"/>
      <c r="T58" s="293"/>
      <c r="U58" s="284"/>
      <c r="V58" s="293"/>
      <c r="W58" s="237"/>
      <c r="X58" s="387"/>
    </row>
    <row r="59" spans="1:24" ht="11.25" customHeight="1">
      <c r="A59" s="383"/>
      <c r="B59" s="259"/>
      <c r="C59" s="231" t="s">
        <v>89</v>
      </c>
      <c r="D59" s="302"/>
      <c r="E59" s="293"/>
      <c r="F59" s="284"/>
      <c r="G59" s="293"/>
      <c r="H59" s="293"/>
      <c r="I59" s="284"/>
      <c r="J59" s="293"/>
      <c r="K59" s="293"/>
      <c r="L59" s="284"/>
      <c r="M59" s="293"/>
      <c r="N59" s="293"/>
      <c r="O59" s="284"/>
      <c r="P59" s="293"/>
      <c r="Q59" s="293"/>
      <c r="R59" s="284"/>
      <c r="S59" s="293"/>
      <c r="T59" s="293"/>
      <c r="U59" s="284"/>
      <c r="V59" s="293"/>
      <c r="W59" s="237"/>
      <c r="X59" s="385"/>
    </row>
    <row r="60" spans="1:24" ht="11.25" customHeight="1">
      <c r="A60" s="386">
        <v>571</v>
      </c>
      <c r="B60" s="241"/>
      <c r="C60" s="258" t="s">
        <v>148</v>
      </c>
      <c r="D60" s="237"/>
      <c r="E60" s="293">
        <v>17606.9</v>
      </c>
      <c r="F60" s="284">
        <v>59.458619807734514</v>
      </c>
      <c r="G60" s="293">
        <v>104688.19730928008</v>
      </c>
      <c r="H60" s="293">
        <v>17245.89</v>
      </c>
      <c r="I60" s="284">
        <v>59.84582498797467</v>
      </c>
      <c r="J60" s="293">
        <v>103209.45147018625</v>
      </c>
      <c r="K60" s="293">
        <v>361.01</v>
      </c>
      <c r="L60" s="284">
        <v>40.96135395401301</v>
      </c>
      <c r="M60" s="293">
        <v>1478.7458390938239</v>
      </c>
      <c r="N60" s="293">
        <v>805.22</v>
      </c>
      <c r="O60" s="284">
        <v>37.16465340253899</v>
      </c>
      <c r="P60" s="293">
        <v>2992.572221279245</v>
      </c>
      <c r="Q60" s="293">
        <v>6649.19</v>
      </c>
      <c r="R60" s="284">
        <v>55.33442707463147</v>
      </c>
      <c r="S60" s="293">
        <v>36792.91191603688</v>
      </c>
      <c r="T60" s="293">
        <v>25195.38</v>
      </c>
      <c r="U60" s="284">
        <v>57.54079655193958</v>
      </c>
      <c r="V60" s="293">
        <v>144976.22346288073</v>
      </c>
      <c r="W60" s="237"/>
      <c r="X60" s="387">
        <v>571</v>
      </c>
    </row>
    <row r="61" spans="1:24" ht="11.25" customHeight="1">
      <c r="A61" s="386">
        <v>572</v>
      </c>
      <c r="B61" s="241"/>
      <c r="C61" s="258" t="s">
        <v>153</v>
      </c>
      <c r="D61" s="237"/>
      <c r="E61" s="293">
        <v>2142.52</v>
      </c>
      <c r="F61" s="284">
        <v>53.71166715827031</v>
      </c>
      <c r="G61" s="293">
        <v>11507.83211199373</v>
      </c>
      <c r="H61" s="293">
        <v>2035.35</v>
      </c>
      <c r="I61" s="284">
        <v>54.546337068907405</v>
      </c>
      <c r="J61" s="293">
        <v>11102.08871532007</v>
      </c>
      <c r="K61" s="293">
        <v>107.17</v>
      </c>
      <c r="L61" s="284">
        <v>37.8597925420977</v>
      </c>
      <c r="M61" s="293">
        <v>405.74339667366104</v>
      </c>
      <c r="N61" s="293">
        <v>221.59</v>
      </c>
      <c r="O61" s="284">
        <v>33.693934820373784</v>
      </c>
      <c r="P61" s="293">
        <v>746.6239016846627</v>
      </c>
      <c r="Q61" s="293">
        <v>1115.41</v>
      </c>
      <c r="R61" s="284">
        <v>52.09096890751181</v>
      </c>
      <c r="S61" s="293">
        <v>5810.278762912775</v>
      </c>
      <c r="T61" s="293">
        <v>3504.69</v>
      </c>
      <c r="U61" s="284">
        <v>51.84655793977362</v>
      </c>
      <c r="V61" s="293">
        <v>18170.61131459452</v>
      </c>
      <c r="W61" s="237"/>
      <c r="X61" s="387">
        <v>572</v>
      </c>
    </row>
    <row r="62" spans="1:24" ht="11.25" customHeight="1">
      <c r="A62" s="386">
        <v>573</v>
      </c>
      <c r="B62" s="241"/>
      <c r="C62" s="258" t="s">
        <v>150</v>
      </c>
      <c r="D62" s="237"/>
      <c r="E62" s="293">
        <v>2688.86</v>
      </c>
      <c r="F62" s="284">
        <v>55.16665798479781</v>
      </c>
      <c r="G62" s="293">
        <v>14833.541998900342</v>
      </c>
      <c r="H62" s="293">
        <v>2637.16</v>
      </c>
      <c r="I62" s="284">
        <v>55.43743837959413</v>
      </c>
      <c r="J62" s="293">
        <v>14619.739499713043</v>
      </c>
      <c r="K62" s="293">
        <v>51.7</v>
      </c>
      <c r="L62" s="284">
        <v>41.354448585551104</v>
      </c>
      <c r="M62" s="293">
        <v>213.80249918729925</v>
      </c>
      <c r="N62" s="293">
        <v>102.26</v>
      </c>
      <c r="O62" s="284">
        <v>36.154450104943514</v>
      </c>
      <c r="P62" s="293">
        <v>369.71540677315244</v>
      </c>
      <c r="Q62" s="293">
        <v>332.17</v>
      </c>
      <c r="R62" s="284">
        <v>56.83389869633039</v>
      </c>
      <c r="S62" s="293">
        <v>1887.8516129960067</v>
      </c>
      <c r="T62" s="199" t="s">
        <v>257</v>
      </c>
      <c r="U62" s="284">
        <v>54.6097983768559</v>
      </c>
      <c r="V62" s="199" t="s">
        <v>257</v>
      </c>
      <c r="W62" s="237"/>
      <c r="X62" s="387">
        <v>573</v>
      </c>
    </row>
    <row r="63" spans="1:24" ht="11.25" customHeight="1">
      <c r="A63" s="386">
        <v>574</v>
      </c>
      <c r="B63" s="241"/>
      <c r="C63" s="258" t="s">
        <v>154</v>
      </c>
      <c r="D63" s="237"/>
      <c r="E63" s="293">
        <v>3368.5</v>
      </c>
      <c r="F63" s="284">
        <v>45.78350513761658</v>
      </c>
      <c r="G63" s="293">
        <v>15422.173705606145</v>
      </c>
      <c r="H63" s="293">
        <v>2129.26</v>
      </c>
      <c r="I63" s="284">
        <v>49.41440639763826</v>
      </c>
      <c r="J63" s="293">
        <v>10521.611896623526</v>
      </c>
      <c r="K63" s="293">
        <v>1239.24</v>
      </c>
      <c r="L63" s="284">
        <v>39.54489694476146</v>
      </c>
      <c r="M63" s="293">
        <v>4900.561808982619</v>
      </c>
      <c r="N63" s="293">
        <v>438.6</v>
      </c>
      <c r="O63" s="284">
        <v>34.43380603846199</v>
      </c>
      <c r="P63" s="293">
        <v>1510.266732846943</v>
      </c>
      <c r="Q63" s="293">
        <v>789.41</v>
      </c>
      <c r="R63" s="284">
        <v>48.41545847231516</v>
      </c>
      <c r="S63" s="293">
        <v>3821.964707263031</v>
      </c>
      <c r="T63" s="293">
        <v>4730.69</v>
      </c>
      <c r="U63" s="284">
        <v>44.92102811554627</v>
      </c>
      <c r="V63" s="293">
        <v>21250.74584959336</v>
      </c>
      <c r="W63" s="237"/>
      <c r="X63" s="388">
        <v>574</v>
      </c>
    </row>
    <row r="64" spans="1:24" ht="11.25" customHeight="1">
      <c r="A64" s="386">
        <v>575</v>
      </c>
      <c r="B64" s="241"/>
      <c r="C64" s="145" t="s">
        <v>155</v>
      </c>
      <c r="D64" s="237"/>
      <c r="W64" s="237"/>
      <c r="X64" s="388">
        <v>575</v>
      </c>
    </row>
    <row r="65" spans="1:24" ht="11.25" customHeight="1">
      <c r="A65" s="386"/>
      <c r="B65" s="241"/>
      <c r="C65" s="258" t="s">
        <v>156</v>
      </c>
      <c r="D65" s="237"/>
      <c r="E65" s="293">
        <v>13980.89</v>
      </c>
      <c r="F65" s="284">
        <v>63.384711761940565</v>
      </c>
      <c r="G65" s="293">
        <v>88617.46828253972</v>
      </c>
      <c r="H65" s="293">
        <v>13483.9</v>
      </c>
      <c r="I65" s="284">
        <v>63.98900132420083</v>
      </c>
      <c r="J65" s="293">
        <v>86282.12949553915</v>
      </c>
      <c r="K65" s="293">
        <v>496.99</v>
      </c>
      <c r="L65" s="284">
        <v>46.98965345380321</v>
      </c>
      <c r="M65" s="293">
        <v>2335.3387870005654</v>
      </c>
      <c r="N65" s="293">
        <v>299.09</v>
      </c>
      <c r="O65" s="284">
        <v>35.17467419417889</v>
      </c>
      <c r="P65" s="293">
        <v>1052.0393304736963</v>
      </c>
      <c r="Q65" s="293">
        <v>3286.56</v>
      </c>
      <c r="R65" s="284">
        <v>55.8542016454064</v>
      </c>
      <c r="S65" s="293">
        <v>18356.818495972686</v>
      </c>
      <c r="T65" s="293">
        <v>17629.16</v>
      </c>
      <c r="U65" s="284">
        <v>61.43078758979027</v>
      </c>
      <c r="V65" s="293">
        <v>108297.31833464271</v>
      </c>
      <c r="W65" s="237"/>
      <c r="X65" s="387"/>
    </row>
    <row r="66" spans="1:24" ht="11.25" customHeight="1">
      <c r="A66" s="386">
        <v>576</v>
      </c>
      <c r="B66" s="241"/>
      <c r="C66" s="258" t="s">
        <v>157</v>
      </c>
      <c r="D66" s="237"/>
      <c r="E66" s="293">
        <v>5003.74</v>
      </c>
      <c r="F66" s="284">
        <v>46.21327577462113</v>
      </c>
      <c r="G66" s="293">
        <v>23123.921652450277</v>
      </c>
      <c r="H66" s="293">
        <v>4136.1</v>
      </c>
      <c r="I66" s="284">
        <v>48.60072936384462</v>
      </c>
      <c r="J66" s="293">
        <v>20101.747672179776</v>
      </c>
      <c r="K66" s="293">
        <v>867.64</v>
      </c>
      <c r="L66" s="284">
        <v>34.832119084764415</v>
      </c>
      <c r="M66" s="293">
        <v>3022.1739802704997</v>
      </c>
      <c r="N66" s="293">
        <v>266.27</v>
      </c>
      <c r="O66" s="284">
        <v>36.34221330350267</v>
      </c>
      <c r="P66" s="293">
        <v>967.6841136323656</v>
      </c>
      <c r="Q66" s="293">
        <v>1506.36</v>
      </c>
      <c r="R66" s="284">
        <v>47.9971728996623</v>
      </c>
      <c r="S66" s="293">
        <v>7230.10213691353</v>
      </c>
      <c r="T66" s="199" t="s">
        <v>257</v>
      </c>
      <c r="U66" s="284">
        <v>46.20898838161165</v>
      </c>
      <c r="V66" s="199" t="s">
        <v>257</v>
      </c>
      <c r="W66" s="237"/>
      <c r="X66" s="387">
        <v>576</v>
      </c>
    </row>
    <row r="67" spans="1:24" ht="11.25" customHeight="1">
      <c r="A67" s="386">
        <v>577</v>
      </c>
      <c r="B67" s="241"/>
      <c r="C67" s="258" t="s">
        <v>158</v>
      </c>
      <c r="D67" s="237"/>
      <c r="E67" s="293">
        <v>6942.86</v>
      </c>
      <c r="F67" s="284">
        <v>59.17192769836808</v>
      </c>
      <c r="G67" s="293">
        <v>41082.24099398918</v>
      </c>
      <c r="H67" s="293">
        <v>6173.4</v>
      </c>
      <c r="I67" s="284">
        <v>60.970177335183465</v>
      </c>
      <c r="J67" s="293">
        <v>37639.32927610216</v>
      </c>
      <c r="K67" s="293">
        <v>769.46</v>
      </c>
      <c r="L67" s="284">
        <v>44.74451846602834</v>
      </c>
      <c r="M67" s="293">
        <v>3442.911717887017</v>
      </c>
      <c r="N67" s="293">
        <v>288.82</v>
      </c>
      <c r="O67" s="284">
        <v>40.87154878562232</v>
      </c>
      <c r="P67" s="293">
        <v>1180.452072026344</v>
      </c>
      <c r="Q67" s="293">
        <v>1650.48</v>
      </c>
      <c r="R67" s="284">
        <v>53.40051044914131</v>
      </c>
      <c r="S67" s="293">
        <v>8813.647448609874</v>
      </c>
      <c r="T67" s="293">
        <v>8918.16</v>
      </c>
      <c r="U67" s="284">
        <v>57.45261576682625</v>
      </c>
      <c r="V67" s="293">
        <v>51237.16198270792</v>
      </c>
      <c r="W67" s="237"/>
      <c r="X67" s="387">
        <v>577</v>
      </c>
    </row>
    <row r="68" spans="1:24" ht="9" customHeight="1">
      <c r="A68" s="386"/>
      <c r="B68" s="241"/>
      <c r="C68" s="145"/>
      <c r="D68" s="237"/>
      <c r="E68" s="188"/>
      <c r="F68" s="145"/>
      <c r="G68" s="145"/>
      <c r="H68" s="188"/>
      <c r="I68" s="377"/>
      <c r="J68" s="145"/>
      <c r="K68" s="188"/>
      <c r="L68" s="145"/>
      <c r="M68" s="145"/>
      <c r="N68" s="188"/>
      <c r="O68" s="145"/>
      <c r="P68" s="293"/>
      <c r="Q68" s="188"/>
      <c r="R68" s="377"/>
      <c r="S68" s="145"/>
      <c r="T68" s="188"/>
      <c r="U68" s="145"/>
      <c r="V68" s="198"/>
      <c r="W68" s="237"/>
      <c r="X68" s="387"/>
    </row>
    <row r="69" spans="1:24" ht="11.25" customHeight="1">
      <c r="A69" s="383">
        <v>5</v>
      </c>
      <c r="B69" s="259"/>
      <c r="C69" s="230" t="s">
        <v>60</v>
      </c>
      <c r="D69" s="302"/>
      <c r="E69" s="201">
        <v>53391.88</v>
      </c>
      <c r="F69" s="327">
        <v>57.795069743266765</v>
      </c>
      <c r="G69" s="201">
        <v>308578.742832413</v>
      </c>
      <c r="H69" s="201">
        <v>49402.49</v>
      </c>
      <c r="I69" s="327">
        <v>59.18740289924584</v>
      </c>
      <c r="J69" s="201">
        <v>292400.5079855963</v>
      </c>
      <c r="K69" s="201">
        <v>3989.39</v>
      </c>
      <c r="L69" s="327">
        <v>40.55315435897887</v>
      </c>
      <c r="M69" s="201">
        <v>16178.234846816671</v>
      </c>
      <c r="N69" s="201">
        <v>2510.23</v>
      </c>
      <c r="O69" s="327">
        <v>36.402459961468836</v>
      </c>
      <c r="P69" s="201">
        <v>9137.854706907792</v>
      </c>
      <c r="Q69" s="201">
        <v>15925.35</v>
      </c>
      <c r="R69" s="327">
        <v>53.998943248416396</v>
      </c>
      <c r="S69" s="201">
        <v>85995.2070861168</v>
      </c>
      <c r="T69" s="201">
        <v>72273.4</v>
      </c>
      <c r="U69" s="327">
        <v>56.102022053118866</v>
      </c>
      <c r="V69" s="201">
        <v>405468.38806538814</v>
      </c>
      <c r="W69" s="237"/>
      <c r="X69" s="385">
        <v>5</v>
      </c>
    </row>
    <row r="70" ht="6.75" customHeight="1">
      <c r="A70" s="79" t="s">
        <v>162</v>
      </c>
    </row>
    <row r="71" spans="1:22" ht="10.5" customHeight="1">
      <c r="A71" s="396" t="s">
        <v>270</v>
      </c>
      <c r="S71" s="189"/>
      <c r="T71" s="189"/>
      <c r="U71" s="189"/>
      <c r="V71" s="189"/>
    </row>
    <row r="72" spans="19:22" ht="13.5">
      <c r="S72" s="189"/>
      <c r="T72" s="189"/>
      <c r="U72" s="189"/>
      <c r="V72" s="189"/>
    </row>
    <row r="73" spans="19:22" ht="13.5">
      <c r="S73" s="189"/>
      <c r="T73" s="189"/>
      <c r="U73" s="189"/>
      <c r="V73" s="189"/>
    </row>
    <row r="74" spans="19:22" ht="13.5">
      <c r="S74" s="189"/>
      <c r="T74" s="189"/>
      <c r="U74" s="189"/>
      <c r="V74" s="189"/>
    </row>
    <row r="75" spans="19:22" ht="13.5">
      <c r="S75" s="189"/>
      <c r="T75" s="189"/>
      <c r="U75" s="189"/>
      <c r="V75" s="189"/>
    </row>
    <row r="76" spans="19:22" ht="13.5">
      <c r="S76" s="189"/>
      <c r="T76" s="189"/>
      <c r="U76" s="189"/>
      <c r="V76" s="189"/>
    </row>
    <row r="77" spans="19:22" ht="13.5">
      <c r="S77" s="189"/>
      <c r="T77" s="189"/>
      <c r="U77" s="189"/>
      <c r="V77" s="189"/>
    </row>
    <row r="78" spans="19:22" ht="13.5">
      <c r="S78" s="189"/>
      <c r="T78" s="189"/>
      <c r="U78" s="189"/>
      <c r="V78" s="189"/>
    </row>
    <row r="79" spans="19:22" ht="13.5">
      <c r="S79" s="189"/>
      <c r="T79" s="189"/>
      <c r="U79" s="189"/>
      <c r="V79" s="189"/>
    </row>
    <row r="80" spans="19:22" ht="13.5">
      <c r="S80" s="189"/>
      <c r="T80" s="189"/>
      <c r="U80" s="189"/>
      <c r="V80" s="189"/>
    </row>
    <row r="81" spans="19:22" ht="13.5">
      <c r="S81" s="189"/>
      <c r="T81" s="189"/>
      <c r="U81" s="189"/>
      <c r="V81" s="189"/>
    </row>
    <row r="82" spans="19:22" ht="13.5">
      <c r="S82" s="189"/>
      <c r="T82" s="189"/>
      <c r="U82" s="189"/>
      <c r="V82" s="189"/>
    </row>
    <row r="83" spans="19:22" ht="13.5">
      <c r="S83" s="189"/>
      <c r="T83" s="189"/>
      <c r="U83" s="189"/>
      <c r="V83" s="189"/>
    </row>
    <row r="84" spans="19:22" ht="13.5">
      <c r="S84" s="189"/>
      <c r="T84" s="189"/>
      <c r="U84" s="189"/>
      <c r="V84" s="189"/>
    </row>
    <row r="85" spans="19:22" ht="13.5">
      <c r="S85" s="189"/>
      <c r="T85" s="189"/>
      <c r="U85" s="189"/>
      <c r="V85" s="189"/>
    </row>
    <row r="86" spans="19:22" ht="13.5">
      <c r="S86" s="189"/>
      <c r="T86" s="189"/>
      <c r="U86" s="189"/>
      <c r="V86" s="189"/>
    </row>
    <row r="87" spans="19:22" ht="13.5">
      <c r="S87" s="189"/>
      <c r="T87" s="189"/>
      <c r="U87" s="189"/>
      <c r="V87" s="189"/>
    </row>
    <row r="88" spans="19:22" ht="13.5">
      <c r="S88" s="189"/>
      <c r="T88" s="189"/>
      <c r="U88" s="189"/>
      <c r="V88" s="189"/>
    </row>
    <row r="89" spans="19:22" ht="13.5">
      <c r="S89" s="189"/>
      <c r="T89" s="189"/>
      <c r="U89" s="189"/>
      <c r="V89" s="189"/>
    </row>
    <row r="90" spans="19:22" ht="13.5">
      <c r="S90" s="189"/>
      <c r="T90" s="189"/>
      <c r="U90" s="189"/>
      <c r="V90" s="189"/>
    </row>
    <row r="91" spans="19:22" ht="13.5">
      <c r="S91" s="189"/>
      <c r="T91" s="189"/>
      <c r="U91" s="189"/>
      <c r="V91" s="189"/>
    </row>
    <row r="92" spans="19:22" ht="13.5">
      <c r="S92" s="189"/>
      <c r="T92" s="189"/>
      <c r="U92" s="189"/>
      <c r="V92" s="189"/>
    </row>
    <row r="93" spans="19:22" ht="13.5">
      <c r="S93" s="189"/>
      <c r="T93" s="189"/>
      <c r="U93" s="189"/>
      <c r="V93" s="189"/>
    </row>
    <row r="94" spans="19:22" ht="13.5">
      <c r="S94" s="189"/>
      <c r="T94" s="189"/>
      <c r="U94" s="189"/>
      <c r="V94" s="189"/>
    </row>
    <row r="95" spans="19:22" ht="13.5">
      <c r="S95" s="189"/>
      <c r="T95" s="189"/>
      <c r="U95" s="189"/>
      <c r="V95" s="189"/>
    </row>
    <row r="96" spans="19:22" ht="13.5">
      <c r="S96" s="189"/>
      <c r="T96" s="189"/>
      <c r="U96" s="189"/>
      <c r="V96" s="189"/>
    </row>
    <row r="97" spans="19:22" ht="13.5">
      <c r="S97" s="189"/>
      <c r="T97" s="189"/>
      <c r="U97" s="189"/>
      <c r="V97" s="189"/>
    </row>
    <row r="98" spans="19:22" ht="13.5">
      <c r="S98" s="189"/>
      <c r="T98" s="189"/>
      <c r="U98" s="189"/>
      <c r="V98" s="189"/>
    </row>
    <row r="99" spans="19:22" ht="13.5">
      <c r="S99" s="189"/>
      <c r="T99" s="189"/>
      <c r="U99" s="189"/>
      <c r="V99" s="189"/>
    </row>
    <row r="100" spans="19:22" ht="13.5">
      <c r="S100" s="189"/>
      <c r="T100" s="189"/>
      <c r="U100" s="189"/>
      <c r="V100" s="189"/>
    </row>
    <row r="101" spans="19:22" ht="13.5">
      <c r="S101" s="189"/>
      <c r="T101" s="189"/>
      <c r="U101" s="189"/>
      <c r="V101" s="189"/>
    </row>
    <row r="102" spans="19:22" ht="13.5">
      <c r="S102" s="189"/>
      <c r="T102" s="189"/>
      <c r="U102" s="189"/>
      <c r="V102" s="189"/>
    </row>
    <row r="103" spans="19:22" ht="13.5">
      <c r="S103" s="189"/>
      <c r="T103" s="189"/>
      <c r="U103" s="189"/>
      <c r="V103" s="189"/>
    </row>
    <row r="104" spans="19:22" ht="13.5">
      <c r="S104" s="189"/>
      <c r="T104" s="189"/>
      <c r="U104" s="189"/>
      <c r="V104" s="189"/>
    </row>
    <row r="105" spans="19:22" ht="13.5">
      <c r="S105" s="189"/>
      <c r="T105" s="189"/>
      <c r="U105" s="189"/>
      <c r="V105" s="189"/>
    </row>
    <row r="106" spans="19:22" ht="13.5">
      <c r="S106" s="189"/>
      <c r="T106" s="189"/>
      <c r="U106" s="189"/>
      <c r="V106" s="189"/>
    </row>
    <row r="107" spans="19:22" ht="13.5">
      <c r="S107" s="189"/>
      <c r="T107" s="189"/>
      <c r="U107" s="189"/>
      <c r="V107" s="189"/>
    </row>
    <row r="108" spans="19:22" ht="13.5">
      <c r="S108" s="189"/>
      <c r="T108" s="189"/>
      <c r="U108" s="189"/>
      <c r="V108" s="189"/>
    </row>
    <row r="109" spans="19:22" ht="13.5">
      <c r="S109" s="189"/>
      <c r="T109" s="189"/>
      <c r="U109" s="189"/>
      <c r="V109" s="189"/>
    </row>
    <row r="110" spans="19:22" ht="13.5">
      <c r="S110" s="189"/>
      <c r="T110" s="189"/>
      <c r="U110" s="189"/>
      <c r="V110" s="189"/>
    </row>
    <row r="111" spans="19:22" ht="13.5">
      <c r="S111" s="189"/>
      <c r="T111" s="189"/>
      <c r="U111" s="189"/>
      <c r="V111" s="189"/>
    </row>
    <row r="112" spans="19:22" ht="13.5">
      <c r="S112" s="189"/>
      <c r="T112" s="189"/>
      <c r="U112" s="189"/>
      <c r="V112" s="189"/>
    </row>
    <row r="113" spans="19:22" ht="13.5">
      <c r="S113" s="189"/>
      <c r="T113" s="189"/>
      <c r="U113" s="189"/>
      <c r="V113" s="189"/>
    </row>
    <row r="114" spans="19:22" ht="13.5">
      <c r="S114" s="189"/>
      <c r="T114" s="189"/>
      <c r="U114" s="189"/>
      <c r="V114" s="189"/>
    </row>
    <row r="115" spans="19:22" ht="13.5">
      <c r="S115" s="189"/>
      <c r="T115" s="189"/>
      <c r="U115" s="189"/>
      <c r="V115" s="189"/>
    </row>
    <row r="116" spans="19:22" ht="13.5">
      <c r="S116" s="189"/>
      <c r="T116" s="189"/>
      <c r="U116" s="189"/>
      <c r="V116" s="189"/>
    </row>
    <row r="117" spans="19:22" ht="13.5">
      <c r="S117" s="189"/>
      <c r="T117" s="189"/>
      <c r="U117" s="189"/>
      <c r="V117" s="189"/>
    </row>
    <row r="118" spans="19:22" ht="13.5">
      <c r="S118" s="189"/>
      <c r="T118" s="189"/>
      <c r="U118" s="189"/>
      <c r="V118" s="189"/>
    </row>
    <row r="119" spans="19:22" ht="13.5">
      <c r="S119" s="189"/>
      <c r="T119" s="189"/>
      <c r="U119" s="189"/>
      <c r="V119" s="189"/>
    </row>
    <row r="120" spans="19:22" ht="13.5">
      <c r="S120" s="189"/>
      <c r="T120" s="189"/>
      <c r="U120" s="189"/>
      <c r="V120" s="189"/>
    </row>
    <row r="121" spans="19:22" ht="13.5">
      <c r="S121" s="189"/>
      <c r="T121" s="189"/>
      <c r="U121" s="189"/>
      <c r="V121" s="189"/>
    </row>
    <row r="122" spans="19:22" ht="13.5">
      <c r="S122" s="189"/>
      <c r="T122" s="189"/>
      <c r="U122" s="189"/>
      <c r="V122" s="189"/>
    </row>
    <row r="123" spans="19:22" ht="13.5">
      <c r="S123" s="189"/>
      <c r="T123" s="189"/>
      <c r="U123" s="189"/>
      <c r="V123" s="189"/>
    </row>
    <row r="124" spans="19:22" ht="13.5">
      <c r="S124" s="189"/>
      <c r="T124" s="189"/>
      <c r="U124" s="189"/>
      <c r="V124" s="189"/>
    </row>
    <row r="125" spans="19:22" ht="13.5">
      <c r="S125" s="189"/>
      <c r="T125" s="189"/>
      <c r="U125" s="189"/>
      <c r="V125" s="189"/>
    </row>
    <row r="126" spans="19:22" ht="13.5">
      <c r="S126" s="189"/>
      <c r="T126" s="189"/>
      <c r="U126" s="189"/>
      <c r="V126" s="189"/>
    </row>
    <row r="127" spans="19:22" ht="13.5">
      <c r="S127" s="189"/>
      <c r="T127" s="189"/>
      <c r="U127" s="189"/>
      <c r="V127" s="189"/>
    </row>
    <row r="128" spans="19:22" ht="13.5">
      <c r="S128" s="189"/>
      <c r="T128" s="189"/>
      <c r="U128" s="189"/>
      <c r="V128" s="189"/>
    </row>
    <row r="129" spans="19:22" ht="13.5">
      <c r="S129" s="189"/>
      <c r="T129" s="189"/>
      <c r="U129" s="189"/>
      <c r="V129" s="189"/>
    </row>
    <row r="130" spans="19:22" ht="13.5">
      <c r="S130" s="189"/>
      <c r="T130" s="189"/>
      <c r="U130" s="189"/>
      <c r="V130" s="189"/>
    </row>
    <row r="131" spans="19:22" ht="13.5">
      <c r="S131" s="189"/>
      <c r="T131" s="189"/>
      <c r="U131" s="189"/>
      <c r="V131" s="189"/>
    </row>
    <row r="132" spans="19:22" ht="13.5">
      <c r="S132" s="189"/>
      <c r="T132" s="189"/>
      <c r="U132" s="189"/>
      <c r="V132" s="189"/>
    </row>
    <row r="133" spans="19:22" ht="13.5">
      <c r="S133" s="189"/>
      <c r="T133" s="189"/>
      <c r="U133" s="189"/>
      <c r="V133" s="189"/>
    </row>
    <row r="134" spans="19:22" ht="13.5">
      <c r="S134" s="189"/>
      <c r="T134" s="189"/>
      <c r="U134" s="189"/>
      <c r="V134" s="189"/>
    </row>
    <row r="135" spans="19:22" ht="13.5">
      <c r="S135" s="189"/>
      <c r="T135" s="189"/>
      <c r="U135" s="189"/>
      <c r="V135" s="189"/>
    </row>
    <row r="136" spans="19:22" ht="13.5">
      <c r="S136" s="189"/>
      <c r="T136" s="189"/>
      <c r="U136" s="189"/>
      <c r="V136" s="189"/>
    </row>
    <row r="137" spans="19:22" ht="13.5">
      <c r="S137" s="189"/>
      <c r="T137" s="189"/>
      <c r="U137" s="189"/>
      <c r="V137" s="189"/>
    </row>
    <row r="138" spans="19:22" ht="13.5">
      <c r="S138" s="189"/>
      <c r="T138" s="189"/>
      <c r="U138" s="189"/>
      <c r="V138" s="189"/>
    </row>
    <row r="139" spans="19:22" ht="13.5">
      <c r="S139" s="189"/>
      <c r="T139" s="189"/>
      <c r="U139" s="189"/>
      <c r="V139" s="189"/>
    </row>
    <row r="140" spans="19:22" ht="13.5">
      <c r="S140" s="189"/>
      <c r="T140" s="189"/>
      <c r="U140" s="189"/>
      <c r="V140" s="189"/>
    </row>
    <row r="141" spans="19:22" ht="13.5">
      <c r="S141" s="189"/>
      <c r="T141" s="189"/>
      <c r="U141" s="189"/>
      <c r="V141" s="189"/>
    </row>
    <row r="142" spans="19:22" ht="13.5">
      <c r="S142" s="189"/>
      <c r="T142" s="189"/>
      <c r="U142" s="189"/>
      <c r="V142" s="189"/>
    </row>
    <row r="143" spans="19:22" ht="13.5">
      <c r="S143" s="189"/>
      <c r="T143" s="189"/>
      <c r="U143" s="189"/>
      <c r="V143" s="189"/>
    </row>
    <row r="144" spans="19:22" ht="13.5">
      <c r="S144" s="189"/>
      <c r="T144" s="189"/>
      <c r="U144" s="189"/>
      <c r="V144" s="189"/>
    </row>
    <row r="145" spans="19:22" ht="13.5">
      <c r="S145" s="189"/>
      <c r="T145" s="189"/>
      <c r="U145" s="189"/>
      <c r="V145" s="189"/>
    </row>
    <row r="146" spans="19:22" ht="13.5">
      <c r="S146" s="189"/>
      <c r="T146" s="189"/>
      <c r="U146" s="189"/>
      <c r="V146" s="189"/>
    </row>
    <row r="147" spans="19:22" ht="13.5">
      <c r="S147" s="189"/>
      <c r="T147" s="189"/>
      <c r="U147" s="189"/>
      <c r="V147" s="189"/>
    </row>
    <row r="148" spans="19:22" ht="13.5">
      <c r="S148" s="189"/>
      <c r="T148" s="189"/>
      <c r="U148" s="189"/>
      <c r="V148" s="189"/>
    </row>
    <row r="149" spans="19:22" ht="13.5">
      <c r="S149" s="189"/>
      <c r="T149" s="189"/>
      <c r="U149" s="189"/>
      <c r="V149" s="189"/>
    </row>
    <row r="150" spans="19:22" ht="13.5">
      <c r="S150" s="189"/>
      <c r="T150" s="189"/>
      <c r="U150" s="189"/>
      <c r="V150" s="189"/>
    </row>
    <row r="151" spans="19:22" ht="13.5">
      <c r="S151" s="189"/>
      <c r="T151" s="189"/>
      <c r="U151" s="189"/>
      <c r="V151" s="189"/>
    </row>
    <row r="152" spans="19:22" ht="13.5">
      <c r="S152" s="189"/>
      <c r="T152" s="189"/>
      <c r="U152" s="189"/>
      <c r="V152" s="189"/>
    </row>
    <row r="153" spans="19:22" ht="13.5">
      <c r="S153" s="189"/>
      <c r="T153" s="189"/>
      <c r="U153" s="189"/>
      <c r="V153" s="189"/>
    </row>
    <row r="154" spans="19:22" ht="13.5">
      <c r="S154" s="189"/>
      <c r="T154" s="189"/>
      <c r="U154" s="189"/>
      <c r="V154" s="189"/>
    </row>
    <row r="155" spans="19:22" ht="13.5">
      <c r="S155" s="189"/>
      <c r="T155" s="189"/>
      <c r="U155" s="189"/>
      <c r="V155" s="189"/>
    </row>
    <row r="156" spans="19:22" ht="13.5">
      <c r="S156" s="189"/>
      <c r="T156" s="189"/>
      <c r="U156" s="189"/>
      <c r="V156" s="189"/>
    </row>
    <row r="157" spans="19:22" ht="13.5">
      <c r="S157" s="189"/>
      <c r="T157" s="189"/>
      <c r="U157" s="189"/>
      <c r="V157" s="189"/>
    </row>
    <row r="158" spans="19:22" ht="13.5">
      <c r="S158" s="189"/>
      <c r="T158" s="189"/>
      <c r="U158" s="189"/>
      <c r="V158" s="189"/>
    </row>
    <row r="159" spans="19:22" ht="13.5">
      <c r="S159" s="189"/>
      <c r="T159" s="189"/>
      <c r="U159" s="189"/>
      <c r="V159" s="189"/>
    </row>
    <row r="160" spans="19:22" ht="13.5">
      <c r="S160" s="189"/>
      <c r="T160" s="189"/>
      <c r="U160" s="189"/>
      <c r="V160" s="189"/>
    </row>
    <row r="161" spans="19:22" ht="13.5">
      <c r="S161" s="189"/>
      <c r="T161" s="189"/>
      <c r="U161" s="189"/>
      <c r="V161" s="189"/>
    </row>
    <row r="162" spans="19:22" ht="13.5">
      <c r="S162" s="189"/>
      <c r="T162" s="189"/>
      <c r="U162" s="189"/>
      <c r="V162" s="189"/>
    </row>
    <row r="163" spans="19:22" ht="13.5">
      <c r="S163" s="189"/>
      <c r="T163" s="189"/>
      <c r="U163" s="189"/>
      <c r="V163" s="189"/>
    </row>
    <row r="164" spans="19:22" ht="13.5">
      <c r="S164" s="189"/>
      <c r="T164" s="189"/>
      <c r="U164" s="189"/>
      <c r="V164" s="189"/>
    </row>
    <row r="165" spans="19:22" ht="13.5">
      <c r="S165" s="189"/>
      <c r="T165" s="189"/>
      <c r="U165" s="189"/>
      <c r="V165" s="189"/>
    </row>
    <row r="166" spans="19:22" ht="13.5">
      <c r="S166" s="189"/>
      <c r="T166" s="189"/>
      <c r="U166" s="189"/>
      <c r="V166" s="189"/>
    </row>
    <row r="167" spans="19:22" ht="13.5">
      <c r="S167" s="189"/>
      <c r="T167" s="189"/>
      <c r="U167" s="189"/>
      <c r="V167" s="189"/>
    </row>
    <row r="168" spans="19:22" ht="13.5">
      <c r="S168" s="189"/>
      <c r="T168" s="189"/>
      <c r="U168" s="189"/>
      <c r="V168" s="189"/>
    </row>
    <row r="169" spans="19:22" ht="13.5">
      <c r="S169" s="189"/>
      <c r="T169" s="189"/>
      <c r="U169" s="189"/>
      <c r="V169" s="189"/>
    </row>
    <row r="170" spans="19:22" ht="13.5">
      <c r="S170" s="189"/>
      <c r="T170" s="189"/>
      <c r="U170" s="189"/>
      <c r="V170" s="189"/>
    </row>
    <row r="171" spans="19:22" ht="13.5">
      <c r="S171" s="189"/>
      <c r="T171" s="189"/>
      <c r="U171" s="189"/>
      <c r="V171" s="189"/>
    </row>
    <row r="172" spans="19:22" ht="13.5">
      <c r="S172" s="189"/>
      <c r="T172" s="189"/>
      <c r="U172" s="189"/>
      <c r="V172" s="189"/>
    </row>
    <row r="173" spans="19:22" ht="13.5">
      <c r="S173" s="189"/>
      <c r="T173" s="189"/>
      <c r="U173" s="189"/>
      <c r="V173" s="189"/>
    </row>
    <row r="174" spans="19:22" ht="13.5">
      <c r="S174" s="189"/>
      <c r="T174" s="189"/>
      <c r="U174" s="189"/>
      <c r="V174" s="189"/>
    </row>
    <row r="175" spans="19:22" ht="13.5">
      <c r="S175" s="189"/>
      <c r="T175" s="189"/>
      <c r="U175" s="189"/>
      <c r="V175" s="189"/>
    </row>
    <row r="176" spans="19:22" ht="13.5">
      <c r="S176" s="189"/>
      <c r="T176" s="189"/>
      <c r="U176" s="189"/>
      <c r="V176" s="189"/>
    </row>
    <row r="177" spans="19:22" ht="13.5">
      <c r="S177" s="189"/>
      <c r="T177" s="189"/>
      <c r="U177" s="189"/>
      <c r="V177" s="189"/>
    </row>
    <row r="178" spans="19:22" ht="13.5">
      <c r="S178" s="189"/>
      <c r="T178" s="189"/>
      <c r="U178" s="189"/>
      <c r="V178" s="189"/>
    </row>
    <row r="179" spans="19:22" ht="13.5">
      <c r="S179" s="189"/>
      <c r="T179" s="189"/>
      <c r="U179" s="189"/>
      <c r="V179" s="189"/>
    </row>
    <row r="180" spans="19:22" ht="13.5">
      <c r="S180" s="189"/>
      <c r="T180" s="189"/>
      <c r="U180" s="189"/>
      <c r="V180" s="189"/>
    </row>
    <row r="181" spans="19:22" ht="13.5">
      <c r="S181" s="189"/>
      <c r="T181" s="189"/>
      <c r="U181" s="189"/>
      <c r="V181" s="189"/>
    </row>
    <row r="182" spans="19:22" ht="13.5">
      <c r="S182" s="189"/>
      <c r="T182" s="189"/>
      <c r="U182" s="189"/>
      <c r="V182" s="189"/>
    </row>
    <row r="183" spans="19:22" ht="13.5">
      <c r="S183" s="189"/>
      <c r="T183" s="189"/>
      <c r="U183" s="189"/>
      <c r="V183" s="189"/>
    </row>
    <row r="184" spans="19:22" ht="13.5">
      <c r="S184" s="189"/>
      <c r="T184" s="189"/>
      <c r="U184" s="189"/>
      <c r="V184" s="189"/>
    </row>
    <row r="185" spans="19:22" ht="13.5">
      <c r="S185" s="189"/>
      <c r="T185" s="189"/>
      <c r="U185" s="189"/>
      <c r="V185" s="189"/>
    </row>
    <row r="186" spans="19:22" ht="13.5">
      <c r="S186" s="189"/>
      <c r="T186" s="189"/>
      <c r="U186" s="189"/>
      <c r="V186" s="189"/>
    </row>
    <row r="187" spans="19:22" ht="13.5">
      <c r="S187" s="189"/>
      <c r="T187" s="189"/>
      <c r="U187" s="189"/>
      <c r="V187" s="189"/>
    </row>
    <row r="188" spans="19:22" ht="13.5">
      <c r="S188" s="189"/>
      <c r="T188" s="189"/>
      <c r="U188" s="189"/>
      <c r="V188" s="189"/>
    </row>
    <row r="189" spans="19:22" ht="13.5">
      <c r="S189" s="189"/>
      <c r="T189" s="189"/>
      <c r="U189" s="189"/>
      <c r="V189" s="189"/>
    </row>
    <row r="190" spans="19:22" ht="13.5">
      <c r="S190" s="189"/>
      <c r="T190" s="189"/>
      <c r="U190" s="189"/>
      <c r="V190" s="189"/>
    </row>
    <row r="191" spans="19:22" ht="13.5">
      <c r="S191" s="189"/>
      <c r="T191" s="189"/>
      <c r="U191" s="189"/>
      <c r="V191" s="189"/>
    </row>
    <row r="192" spans="19:22" ht="13.5">
      <c r="S192" s="189"/>
      <c r="T192" s="189"/>
      <c r="U192" s="189"/>
      <c r="V192" s="189"/>
    </row>
    <row r="193" spans="19:22" ht="13.5">
      <c r="S193" s="189"/>
      <c r="T193" s="189"/>
      <c r="U193" s="189"/>
      <c r="V193" s="189"/>
    </row>
    <row r="194" spans="19:22" ht="13.5">
      <c r="S194" s="189"/>
      <c r="T194" s="189"/>
      <c r="U194" s="189"/>
      <c r="V194" s="189"/>
    </row>
    <row r="195" spans="19:22" ht="13.5">
      <c r="S195" s="189"/>
      <c r="T195" s="189"/>
      <c r="U195" s="189"/>
      <c r="V195" s="189"/>
    </row>
    <row r="196" spans="19:22" ht="13.5">
      <c r="S196" s="189"/>
      <c r="T196" s="189"/>
      <c r="U196" s="189"/>
      <c r="V196" s="189"/>
    </row>
    <row r="197" spans="19:22" ht="13.5">
      <c r="S197" s="189"/>
      <c r="T197" s="189"/>
      <c r="U197" s="189"/>
      <c r="V197" s="189"/>
    </row>
    <row r="198" spans="19:22" ht="13.5">
      <c r="S198" s="189"/>
      <c r="T198" s="189"/>
      <c r="U198" s="189"/>
      <c r="V198" s="189"/>
    </row>
    <row r="199" spans="19:22" ht="13.5">
      <c r="S199" s="189"/>
      <c r="T199" s="189"/>
      <c r="U199" s="189"/>
      <c r="V199" s="189"/>
    </row>
    <row r="200" spans="19:22" ht="13.5">
      <c r="S200" s="189"/>
      <c r="T200" s="189"/>
      <c r="U200" s="189"/>
      <c r="V200" s="189"/>
    </row>
    <row r="201" spans="19:22" ht="13.5">
      <c r="S201" s="189"/>
      <c r="T201" s="189"/>
      <c r="U201" s="189"/>
      <c r="V201" s="189"/>
    </row>
    <row r="202" spans="19:22" ht="13.5">
      <c r="S202" s="189"/>
      <c r="T202" s="189"/>
      <c r="U202" s="189"/>
      <c r="V202" s="189"/>
    </row>
    <row r="203" spans="19:22" ht="13.5">
      <c r="S203" s="189"/>
      <c r="T203" s="189"/>
      <c r="U203" s="189"/>
      <c r="V203" s="189"/>
    </row>
    <row r="204" spans="19:22" ht="13.5">
      <c r="S204" s="189"/>
      <c r="T204" s="189"/>
      <c r="U204" s="189"/>
      <c r="V204" s="189"/>
    </row>
    <row r="205" spans="19:22" ht="13.5">
      <c r="S205" s="189"/>
      <c r="T205" s="189"/>
      <c r="U205" s="189"/>
      <c r="V205" s="189"/>
    </row>
    <row r="206" spans="19:22" ht="13.5">
      <c r="S206" s="189"/>
      <c r="T206" s="189"/>
      <c r="U206" s="189"/>
      <c r="V206" s="189"/>
    </row>
    <row r="207" spans="19:22" ht="13.5">
      <c r="S207" s="189"/>
      <c r="T207" s="189"/>
      <c r="U207" s="189"/>
      <c r="V207" s="189"/>
    </row>
    <row r="208" spans="19:22" ht="13.5">
      <c r="S208" s="189"/>
      <c r="T208" s="189"/>
      <c r="U208" s="189"/>
      <c r="V208" s="189"/>
    </row>
    <row r="209" spans="19:22" ht="13.5">
      <c r="S209" s="189"/>
      <c r="T209" s="189"/>
      <c r="U209" s="189"/>
      <c r="V209" s="189"/>
    </row>
    <row r="210" spans="19:22" ht="13.5">
      <c r="S210" s="189"/>
      <c r="T210" s="189"/>
      <c r="U210" s="189"/>
      <c r="V210" s="189"/>
    </row>
    <row r="211" spans="19:22" ht="13.5">
      <c r="S211" s="189"/>
      <c r="T211" s="189"/>
      <c r="U211" s="189"/>
      <c r="V211" s="189"/>
    </row>
    <row r="212" spans="19:22" ht="13.5">
      <c r="S212" s="189"/>
      <c r="T212" s="189"/>
      <c r="U212" s="189"/>
      <c r="V212" s="189"/>
    </row>
    <row r="213" spans="19:22" ht="13.5">
      <c r="S213" s="189"/>
      <c r="T213" s="189"/>
      <c r="U213" s="189"/>
      <c r="V213" s="189"/>
    </row>
    <row r="214" spans="19:22" ht="13.5">
      <c r="S214" s="189"/>
      <c r="T214" s="189"/>
      <c r="U214" s="189"/>
      <c r="V214" s="189"/>
    </row>
    <row r="215" spans="19:22" ht="13.5">
      <c r="S215" s="189"/>
      <c r="T215" s="189"/>
      <c r="U215" s="189"/>
      <c r="V215" s="189"/>
    </row>
    <row r="216" spans="19:22" ht="13.5">
      <c r="S216" s="189"/>
      <c r="T216" s="189"/>
      <c r="U216" s="189"/>
      <c r="V216" s="189"/>
    </row>
    <row r="217" spans="19:22" ht="13.5">
      <c r="S217" s="189"/>
      <c r="T217" s="189"/>
      <c r="U217" s="189"/>
      <c r="V217" s="189"/>
    </row>
    <row r="218" spans="19:22" ht="13.5">
      <c r="S218" s="189"/>
      <c r="T218" s="189"/>
      <c r="U218" s="189"/>
      <c r="V218" s="189"/>
    </row>
    <row r="219" spans="19:22" ht="13.5">
      <c r="S219" s="189"/>
      <c r="T219" s="189"/>
      <c r="U219" s="189"/>
      <c r="V219" s="189"/>
    </row>
    <row r="220" spans="19:22" ht="13.5">
      <c r="S220" s="189"/>
      <c r="T220" s="189"/>
      <c r="U220" s="189"/>
      <c r="V220" s="189"/>
    </row>
    <row r="221" spans="19:22" ht="13.5">
      <c r="S221" s="189"/>
      <c r="T221" s="189"/>
      <c r="U221" s="189"/>
      <c r="V221" s="189"/>
    </row>
    <row r="222" spans="19:22" ht="13.5">
      <c r="S222" s="189"/>
      <c r="T222" s="189"/>
      <c r="U222" s="189"/>
      <c r="V222" s="189"/>
    </row>
    <row r="223" spans="19:22" ht="13.5">
      <c r="S223" s="189"/>
      <c r="T223" s="189"/>
      <c r="U223" s="189"/>
      <c r="V223" s="189"/>
    </row>
    <row r="224" spans="19:22" ht="13.5">
      <c r="S224" s="189"/>
      <c r="T224" s="189"/>
      <c r="U224" s="189"/>
      <c r="V224" s="189"/>
    </row>
    <row r="225" spans="19:22" ht="13.5">
      <c r="S225" s="189"/>
      <c r="T225" s="189"/>
      <c r="U225" s="189"/>
      <c r="V225" s="189"/>
    </row>
    <row r="226" spans="19:22" ht="13.5">
      <c r="S226" s="189"/>
      <c r="T226" s="189"/>
      <c r="U226" s="189"/>
      <c r="V226" s="189"/>
    </row>
    <row r="227" spans="19:22" ht="13.5">
      <c r="S227" s="189"/>
      <c r="T227" s="189"/>
      <c r="U227" s="189"/>
      <c r="V227" s="189"/>
    </row>
    <row r="228" spans="19:22" ht="13.5">
      <c r="S228" s="189"/>
      <c r="T228" s="189"/>
      <c r="U228" s="189"/>
      <c r="V228" s="189"/>
    </row>
    <row r="229" spans="19:22" ht="13.5">
      <c r="S229" s="189"/>
      <c r="T229" s="189"/>
      <c r="U229" s="189"/>
      <c r="V229" s="189"/>
    </row>
    <row r="230" spans="19:22" ht="13.5">
      <c r="S230" s="189"/>
      <c r="T230" s="189"/>
      <c r="U230" s="189"/>
      <c r="V230" s="189"/>
    </row>
    <row r="231" spans="19:22" ht="13.5">
      <c r="S231" s="189"/>
      <c r="T231" s="189"/>
      <c r="U231" s="189"/>
      <c r="V231" s="189"/>
    </row>
    <row r="232" spans="19:22" ht="13.5">
      <c r="S232" s="189"/>
      <c r="T232" s="189"/>
      <c r="U232" s="189"/>
      <c r="V232" s="189"/>
    </row>
    <row r="233" spans="19:22" ht="13.5">
      <c r="S233" s="189"/>
      <c r="T233" s="189"/>
      <c r="U233" s="189"/>
      <c r="V233" s="189"/>
    </row>
    <row r="234" spans="19:22" ht="13.5">
      <c r="S234" s="189"/>
      <c r="T234" s="189"/>
      <c r="U234" s="189"/>
      <c r="V234" s="189"/>
    </row>
    <row r="235" spans="19:22" ht="13.5">
      <c r="S235" s="189"/>
      <c r="T235" s="189"/>
      <c r="U235" s="189"/>
      <c r="V235" s="189"/>
    </row>
    <row r="236" spans="19:22" ht="13.5">
      <c r="S236" s="189"/>
      <c r="T236" s="189"/>
      <c r="U236" s="189"/>
      <c r="V236" s="189"/>
    </row>
    <row r="237" spans="19:22" ht="13.5">
      <c r="S237" s="189"/>
      <c r="T237" s="189"/>
      <c r="U237" s="189"/>
      <c r="V237" s="189"/>
    </row>
    <row r="238" spans="19:22" ht="13.5">
      <c r="S238" s="189"/>
      <c r="T238" s="189"/>
      <c r="U238" s="189"/>
      <c r="V238" s="189"/>
    </row>
    <row r="239" spans="19:22" ht="13.5">
      <c r="S239" s="189"/>
      <c r="T239" s="189"/>
      <c r="U239" s="189"/>
      <c r="V239" s="189"/>
    </row>
    <row r="240" spans="19:22" ht="13.5">
      <c r="S240" s="189"/>
      <c r="T240" s="189"/>
      <c r="U240" s="189"/>
      <c r="V240" s="189"/>
    </row>
    <row r="241" spans="19:22" ht="13.5">
      <c r="S241" s="189"/>
      <c r="T241" s="189"/>
      <c r="U241" s="189"/>
      <c r="V241" s="189"/>
    </row>
    <row r="242" spans="19:22" ht="13.5">
      <c r="S242" s="189"/>
      <c r="T242" s="189"/>
      <c r="U242" s="189"/>
      <c r="V242" s="189"/>
    </row>
    <row r="243" spans="19:22" ht="13.5">
      <c r="S243" s="189"/>
      <c r="T243" s="189"/>
      <c r="U243" s="189"/>
      <c r="V243" s="189"/>
    </row>
    <row r="244" spans="19:22" ht="13.5">
      <c r="S244" s="189"/>
      <c r="T244" s="189"/>
      <c r="U244" s="189"/>
      <c r="V244" s="189"/>
    </row>
    <row r="245" spans="19:22" ht="13.5">
      <c r="S245" s="189"/>
      <c r="T245" s="189"/>
      <c r="U245" s="189"/>
      <c r="V245" s="189"/>
    </row>
    <row r="246" spans="19:22" ht="13.5">
      <c r="S246" s="189"/>
      <c r="T246" s="189"/>
      <c r="U246" s="189"/>
      <c r="V246" s="189"/>
    </row>
    <row r="247" spans="19:22" ht="13.5">
      <c r="S247" s="189"/>
      <c r="T247" s="189"/>
      <c r="U247" s="189"/>
      <c r="V247" s="189"/>
    </row>
    <row r="248" spans="19:22" ht="13.5">
      <c r="S248" s="189"/>
      <c r="T248" s="189"/>
      <c r="U248" s="189"/>
      <c r="V248" s="189"/>
    </row>
    <row r="249" spans="19:22" ht="13.5">
      <c r="S249" s="189"/>
      <c r="T249" s="189"/>
      <c r="U249" s="189"/>
      <c r="V249" s="189"/>
    </row>
    <row r="250" spans="19:22" ht="13.5">
      <c r="S250" s="189"/>
      <c r="T250" s="189"/>
      <c r="U250" s="189"/>
      <c r="V250" s="189"/>
    </row>
    <row r="251" spans="19:22" ht="13.5">
      <c r="S251" s="189"/>
      <c r="T251" s="189"/>
      <c r="U251" s="189"/>
      <c r="V251" s="189"/>
    </row>
    <row r="252" spans="19:22" ht="13.5">
      <c r="S252" s="189"/>
      <c r="T252" s="189"/>
      <c r="U252" s="189"/>
      <c r="V252" s="189"/>
    </row>
    <row r="253" spans="19:22" ht="13.5">
      <c r="S253" s="189"/>
      <c r="T253" s="189"/>
      <c r="U253" s="189"/>
      <c r="V253" s="189"/>
    </row>
    <row r="254" spans="19:22" ht="13.5">
      <c r="S254" s="189"/>
      <c r="T254" s="189"/>
      <c r="U254" s="189"/>
      <c r="V254" s="189"/>
    </row>
    <row r="255" spans="19:22" ht="13.5">
      <c r="S255" s="189"/>
      <c r="T255" s="189"/>
      <c r="U255" s="189"/>
      <c r="V255" s="189"/>
    </row>
    <row r="256" spans="19:22" ht="13.5">
      <c r="S256" s="189"/>
      <c r="T256" s="189"/>
      <c r="U256" s="189"/>
      <c r="V256" s="189"/>
    </row>
    <row r="257" spans="19:22" ht="13.5">
      <c r="S257" s="189"/>
      <c r="T257" s="189"/>
      <c r="U257" s="189"/>
      <c r="V257" s="189"/>
    </row>
    <row r="258" spans="19:22" ht="13.5">
      <c r="S258" s="189"/>
      <c r="T258" s="189"/>
      <c r="U258" s="189"/>
      <c r="V258" s="189"/>
    </row>
    <row r="259" spans="19:22" ht="13.5">
      <c r="S259" s="189"/>
      <c r="T259" s="189"/>
      <c r="U259" s="189"/>
      <c r="V259" s="189"/>
    </row>
    <row r="260" spans="19:22" ht="13.5">
      <c r="S260" s="189"/>
      <c r="T260" s="189"/>
      <c r="U260" s="189"/>
      <c r="V260" s="189"/>
    </row>
    <row r="261" spans="19:22" ht="13.5">
      <c r="S261" s="189"/>
      <c r="T261" s="189"/>
      <c r="U261" s="189"/>
      <c r="V261" s="189"/>
    </row>
    <row r="262" spans="19:22" ht="13.5">
      <c r="S262" s="189"/>
      <c r="T262" s="189"/>
      <c r="U262" s="189"/>
      <c r="V262" s="189"/>
    </row>
    <row r="263" spans="19:22" ht="13.5">
      <c r="S263" s="189"/>
      <c r="T263" s="189"/>
      <c r="U263" s="189"/>
      <c r="V263" s="189"/>
    </row>
    <row r="264" spans="19:22" ht="13.5">
      <c r="S264" s="189"/>
      <c r="T264" s="189"/>
      <c r="U264" s="189"/>
      <c r="V264" s="189"/>
    </row>
    <row r="265" spans="19:22" ht="13.5">
      <c r="S265" s="189"/>
      <c r="T265" s="189"/>
      <c r="U265" s="189"/>
      <c r="V265" s="189"/>
    </row>
    <row r="266" spans="19:22" ht="13.5">
      <c r="S266" s="189"/>
      <c r="T266" s="189"/>
      <c r="U266" s="189"/>
      <c r="V266" s="189"/>
    </row>
    <row r="267" spans="19:22" ht="13.5">
      <c r="S267" s="189"/>
      <c r="T267" s="189"/>
      <c r="U267" s="189"/>
      <c r="V267" s="189"/>
    </row>
    <row r="268" spans="19:22" ht="13.5">
      <c r="S268" s="189"/>
      <c r="T268" s="189"/>
      <c r="U268" s="189"/>
      <c r="V268" s="189"/>
    </row>
    <row r="269" spans="19:22" ht="13.5">
      <c r="S269" s="189"/>
      <c r="T269" s="189"/>
      <c r="U269" s="189"/>
      <c r="V269" s="189"/>
    </row>
    <row r="270" spans="19:22" ht="13.5">
      <c r="S270" s="189"/>
      <c r="T270" s="189"/>
      <c r="U270" s="189"/>
      <c r="V270" s="189"/>
    </row>
    <row r="271" spans="19:22" ht="13.5">
      <c r="S271" s="189"/>
      <c r="T271" s="189"/>
      <c r="U271" s="189"/>
      <c r="V271" s="189"/>
    </row>
    <row r="272" spans="19:22" ht="13.5">
      <c r="S272" s="189"/>
      <c r="T272" s="189"/>
      <c r="U272" s="189"/>
      <c r="V272" s="189"/>
    </row>
    <row r="273" spans="19:22" ht="13.5">
      <c r="S273" s="189"/>
      <c r="T273" s="189"/>
      <c r="U273" s="189"/>
      <c r="V273" s="189"/>
    </row>
    <row r="274" spans="19:22" ht="13.5">
      <c r="S274" s="189"/>
      <c r="T274" s="189"/>
      <c r="U274" s="189"/>
      <c r="V274" s="189"/>
    </row>
    <row r="275" spans="19:22" ht="13.5">
      <c r="S275" s="189"/>
      <c r="T275" s="189"/>
      <c r="U275" s="189"/>
      <c r="V275" s="189"/>
    </row>
    <row r="276" spans="19:22" ht="13.5">
      <c r="S276" s="189"/>
      <c r="T276" s="189"/>
      <c r="U276" s="189"/>
      <c r="V276" s="189"/>
    </row>
    <row r="277" spans="19:22" ht="13.5">
      <c r="S277" s="189"/>
      <c r="T277" s="189"/>
      <c r="U277" s="189"/>
      <c r="V277" s="189"/>
    </row>
    <row r="278" spans="19:22" ht="13.5">
      <c r="S278" s="189"/>
      <c r="T278" s="189"/>
      <c r="U278" s="189"/>
      <c r="V278" s="189"/>
    </row>
    <row r="279" spans="19:22" ht="13.5">
      <c r="S279" s="189"/>
      <c r="T279" s="189"/>
      <c r="U279" s="189"/>
      <c r="V279" s="189"/>
    </row>
    <row r="280" spans="19:22" ht="13.5">
      <c r="S280" s="189"/>
      <c r="T280" s="189"/>
      <c r="U280" s="189"/>
      <c r="V280" s="189"/>
    </row>
    <row r="281" spans="19:22" ht="13.5">
      <c r="S281" s="189"/>
      <c r="T281" s="189"/>
      <c r="U281" s="189"/>
      <c r="V281" s="189"/>
    </row>
    <row r="282" spans="19:22" ht="13.5">
      <c r="S282" s="189"/>
      <c r="T282" s="189"/>
      <c r="U282" s="189"/>
      <c r="V282" s="189"/>
    </row>
    <row r="283" spans="19:22" ht="13.5">
      <c r="S283" s="189"/>
      <c r="T283" s="189"/>
      <c r="U283" s="189"/>
      <c r="V283" s="189"/>
    </row>
    <row r="284" spans="19:22" ht="13.5">
      <c r="S284" s="189"/>
      <c r="T284" s="189"/>
      <c r="U284" s="189"/>
      <c r="V284" s="189"/>
    </row>
    <row r="285" spans="19:22" ht="13.5">
      <c r="S285" s="189"/>
      <c r="T285" s="189"/>
      <c r="U285" s="189"/>
      <c r="V285" s="189"/>
    </row>
    <row r="286" spans="19:22" ht="13.5">
      <c r="S286" s="189"/>
      <c r="T286" s="189"/>
      <c r="U286" s="189"/>
      <c r="V286" s="189"/>
    </row>
    <row r="287" spans="19:22" ht="13.5">
      <c r="S287" s="189"/>
      <c r="T287" s="189"/>
      <c r="U287" s="189"/>
      <c r="V287" s="189"/>
    </row>
    <row r="288" spans="19:22" ht="13.5">
      <c r="S288" s="189"/>
      <c r="T288" s="189"/>
      <c r="U288" s="189"/>
      <c r="V288" s="189"/>
    </row>
    <row r="289" spans="19:22" ht="13.5">
      <c r="S289" s="189"/>
      <c r="T289" s="189"/>
      <c r="U289" s="189"/>
      <c r="V289" s="189"/>
    </row>
    <row r="290" spans="19:22" ht="13.5">
      <c r="S290" s="189"/>
      <c r="T290" s="189"/>
      <c r="U290" s="189"/>
      <c r="V290" s="189"/>
    </row>
    <row r="291" spans="19:22" ht="13.5">
      <c r="S291" s="189"/>
      <c r="T291" s="189"/>
      <c r="U291" s="189"/>
      <c r="V291" s="189"/>
    </row>
    <row r="292" spans="19:22" ht="13.5">
      <c r="S292" s="189"/>
      <c r="T292" s="189"/>
      <c r="U292" s="189"/>
      <c r="V292" s="189"/>
    </row>
    <row r="293" spans="19:22" ht="13.5">
      <c r="S293" s="189"/>
      <c r="T293" s="189"/>
      <c r="U293" s="189"/>
      <c r="V293" s="189"/>
    </row>
    <row r="294" spans="19:22" ht="13.5">
      <c r="S294" s="189"/>
      <c r="T294" s="189"/>
      <c r="U294" s="189"/>
      <c r="V294" s="189"/>
    </row>
    <row r="295" spans="19:22" ht="13.5">
      <c r="S295" s="189"/>
      <c r="T295" s="189"/>
      <c r="U295" s="189"/>
      <c r="V295" s="189"/>
    </row>
    <row r="296" spans="19:22" ht="13.5">
      <c r="S296" s="189"/>
      <c r="T296" s="189"/>
      <c r="U296" s="189"/>
      <c r="V296" s="189"/>
    </row>
    <row r="297" spans="19:22" ht="13.5">
      <c r="S297" s="189"/>
      <c r="T297" s="189"/>
      <c r="U297" s="189"/>
      <c r="V297" s="189"/>
    </row>
    <row r="298" spans="19:22" ht="13.5">
      <c r="S298" s="189"/>
      <c r="T298" s="189"/>
      <c r="U298" s="189"/>
      <c r="V298" s="189"/>
    </row>
    <row r="299" spans="19:22" ht="13.5">
      <c r="S299" s="189"/>
      <c r="T299" s="189"/>
      <c r="U299" s="189"/>
      <c r="V299" s="189"/>
    </row>
    <row r="300" spans="19:22" ht="13.5">
      <c r="S300" s="189"/>
      <c r="T300" s="189"/>
      <c r="U300" s="189"/>
      <c r="V300" s="189"/>
    </row>
    <row r="301" spans="19:22" ht="13.5">
      <c r="S301" s="189"/>
      <c r="T301" s="189"/>
      <c r="U301" s="189"/>
      <c r="V301" s="189"/>
    </row>
    <row r="302" spans="19:22" ht="13.5">
      <c r="S302" s="189"/>
      <c r="T302" s="189"/>
      <c r="U302" s="189"/>
      <c r="V302" s="189"/>
    </row>
    <row r="303" spans="19:22" ht="13.5">
      <c r="S303" s="189"/>
      <c r="T303" s="189"/>
      <c r="U303" s="189"/>
      <c r="V303" s="189"/>
    </row>
    <row r="304" spans="19:22" ht="13.5">
      <c r="S304" s="189"/>
      <c r="T304" s="189"/>
      <c r="U304" s="189"/>
      <c r="V304" s="189"/>
    </row>
    <row r="305" spans="19:22" ht="13.5">
      <c r="S305" s="189"/>
      <c r="T305" s="189"/>
      <c r="U305" s="189"/>
      <c r="V305" s="189"/>
    </row>
    <row r="306" spans="19:22" ht="13.5">
      <c r="S306" s="189"/>
      <c r="T306" s="189"/>
      <c r="U306" s="189"/>
      <c r="V306" s="189"/>
    </row>
    <row r="307" spans="19:22" ht="13.5">
      <c r="S307" s="189"/>
      <c r="T307" s="189"/>
      <c r="U307" s="189"/>
      <c r="V307" s="189"/>
    </row>
    <row r="308" spans="19:22" ht="13.5">
      <c r="S308" s="189"/>
      <c r="T308" s="189"/>
      <c r="U308" s="189"/>
      <c r="V308" s="189"/>
    </row>
    <row r="309" spans="19:22" ht="13.5">
      <c r="S309" s="189"/>
      <c r="T309" s="189"/>
      <c r="U309" s="189"/>
      <c r="V309" s="189"/>
    </row>
    <row r="310" spans="19:22" ht="13.5">
      <c r="S310" s="189"/>
      <c r="T310" s="189"/>
      <c r="U310" s="189"/>
      <c r="V310" s="189"/>
    </row>
    <row r="311" spans="19:22" ht="13.5">
      <c r="S311" s="189"/>
      <c r="T311" s="189"/>
      <c r="U311" s="189"/>
      <c r="V311" s="189"/>
    </row>
    <row r="312" spans="19:22" ht="13.5">
      <c r="S312" s="189"/>
      <c r="T312" s="189"/>
      <c r="U312" s="189"/>
      <c r="V312" s="189"/>
    </row>
    <row r="313" spans="19:22" ht="13.5">
      <c r="S313" s="189"/>
      <c r="T313" s="189"/>
      <c r="U313" s="189"/>
      <c r="V313" s="189"/>
    </row>
    <row r="314" spans="19:22" ht="13.5">
      <c r="S314" s="189"/>
      <c r="T314" s="189"/>
      <c r="U314" s="189"/>
      <c r="V314" s="189"/>
    </row>
    <row r="315" spans="19:22" ht="13.5">
      <c r="S315" s="189"/>
      <c r="T315" s="189"/>
      <c r="U315" s="189"/>
      <c r="V315" s="189"/>
    </row>
    <row r="316" spans="19:22" ht="13.5">
      <c r="S316" s="189"/>
      <c r="T316" s="189"/>
      <c r="U316" s="189"/>
      <c r="V316" s="189"/>
    </row>
    <row r="317" spans="19:22" ht="13.5">
      <c r="S317" s="189"/>
      <c r="T317" s="189"/>
      <c r="U317" s="189"/>
      <c r="V317" s="189"/>
    </row>
    <row r="318" spans="19:22" ht="13.5">
      <c r="S318" s="189"/>
      <c r="T318" s="189"/>
      <c r="U318" s="189"/>
      <c r="V318" s="189"/>
    </row>
    <row r="319" spans="19:22" ht="13.5">
      <c r="S319" s="189"/>
      <c r="T319" s="189"/>
      <c r="U319" s="189"/>
      <c r="V319" s="189"/>
    </row>
    <row r="320" spans="19:22" ht="13.5">
      <c r="S320" s="189"/>
      <c r="T320" s="189"/>
      <c r="U320" s="189"/>
      <c r="V320" s="189"/>
    </row>
    <row r="321" spans="19:22" ht="13.5">
      <c r="S321" s="189"/>
      <c r="T321" s="189"/>
      <c r="U321" s="189"/>
      <c r="V321" s="189"/>
    </row>
    <row r="322" spans="19:22" ht="13.5">
      <c r="S322" s="189"/>
      <c r="T322" s="189"/>
      <c r="U322" s="189"/>
      <c r="V322" s="189"/>
    </row>
    <row r="323" spans="19:22" ht="13.5">
      <c r="S323" s="189"/>
      <c r="T323" s="189"/>
      <c r="U323" s="189"/>
      <c r="V323" s="189"/>
    </row>
    <row r="324" spans="19:22" ht="13.5">
      <c r="S324" s="189"/>
      <c r="T324" s="189"/>
      <c r="U324" s="189"/>
      <c r="V324" s="189"/>
    </row>
    <row r="325" spans="19:22" ht="13.5">
      <c r="S325" s="189"/>
      <c r="T325" s="189"/>
      <c r="U325" s="189"/>
      <c r="V325" s="189"/>
    </row>
    <row r="326" spans="19:22" ht="13.5">
      <c r="S326" s="189"/>
      <c r="T326" s="189"/>
      <c r="U326" s="189"/>
      <c r="V326" s="189"/>
    </row>
    <row r="327" spans="19:22" ht="13.5">
      <c r="S327" s="189"/>
      <c r="T327" s="189"/>
      <c r="U327" s="189"/>
      <c r="V327" s="189"/>
    </row>
    <row r="328" spans="19:22" ht="13.5">
      <c r="S328" s="189"/>
      <c r="T328" s="189"/>
      <c r="U328" s="189"/>
      <c r="V328" s="189"/>
    </row>
    <row r="329" spans="19:22" ht="13.5">
      <c r="S329" s="189"/>
      <c r="T329" s="189"/>
      <c r="U329" s="189"/>
      <c r="V329" s="189"/>
    </row>
    <row r="330" spans="19:22" ht="13.5">
      <c r="S330" s="189"/>
      <c r="T330" s="189"/>
      <c r="U330" s="189"/>
      <c r="V330" s="189"/>
    </row>
    <row r="331" spans="19:22" ht="13.5">
      <c r="S331" s="189"/>
      <c r="T331" s="189"/>
      <c r="U331" s="189"/>
      <c r="V331" s="189"/>
    </row>
    <row r="332" spans="19:22" ht="13.5">
      <c r="S332" s="189"/>
      <c r="T332" s="189"/>
      <c r="U332" s="189"/>
      <c r="V332" s="189"/>
    </row>
    <row r="333" spans="19:22" ht="13.5">
      <c r="S333" s="189"/>
      <c r="T333" s="189"/>
      <c r="U333" s="189"/>
      <c r="V333" s="189"/>
    </row>
    <row r="334" spans="19:22" ht="13.5">
      <c r="S334" s="189"/>
      <c r="T334" s="189"/>
      <c r="U334" s="189"/>
      <c r="V334" s="189"/>
    </row>
    <row r="335" spans="19:22" ht="13.5">
      <c r="S335" s="189"/>
      <c r="T335" s="189"/>
      <c r="U335" s="189"/>
      <c r="V335" s="189"/>
    </row>
    <row r="336" spans="19:22" ht="13.5">
      <c r="S336" s="189"/>
      <c r="T336" s="189"/>
      <c r="U336" s="189"/>
      <c r="V336" s="189"/>
    </row>
    <row r="337" spans="19:22" ht="13.5">
      <c r="S337" s="189"/>
      <c r="T337" s="189"/>
      <c r="U337" s="189"/>
      <c r="V337" s="189"/>
    </row>
    <row r="338" spans="19:22" ht="13.5">
      <c r="S338" s="189"/>
      <c r="T338" s="189"/>
      <c r="U338" s="189"/>
      <c r="V338" s="189"/>
    </row>
    <row r="339" spans="19:22" ht="13.5">
      <c r="S339" s="189"/>
      <c r="T339" s="189"/>
      <c r="U339" s="189"/>
      <c r="V339" s="189"/>
    </row>
    <row r="340" spans="19:22" ht="13.5">
      <c r="S340" s="189"/>
      <c r="T340" s="189"/>
      <c r="U340" s="189"/>
      <c r="V340" s="189"/>
    </row>
    <row r="341" spans="19:22" ht="13.5">
      <c r="S341" s="189"/>
      <c r="T341" s="189"/>
      <c r="U341" s="189"/>
      <c r="V341" s="189"/>
    </row>
    <row r="342" spans="19:22" ht="13.5">
      <c r="S342" s="189"/>
      <c r="T342" s="189"/>
      <c r="U342" s="189"/>
      <c r="V342" s="189"/>
    </row>
    <row r="343" spans="19:22" ht="13.5">
      <c r="S343" s="189"/>
      <c r="T343" s="189"/>
      <c r="U343" s="189"/>
      <c r="V343" s="189"/>
    </row>
    <row r="344" spans="19:22" ht="13.5">
      <c r="S344" s="189"/>
      <c r="T344" s="189"/>
      <c r="U344" s="189"/>
      <c r="V344" s="189"/>
    </row>
    <row r="345" spans="19:22" ht="13.5">
      <c r="S345" s="189"/>
      <c r="T345" s="189"/>
      <c r="U345" s="189"/>
      <c r="V345" s="189"/>
    </row>
    <row r="346" spans="19:22" ht="13.5">
      <c r="S346" s="189"/>
      <c r="T346" s="189"/>
      <c r="U346" s="189"/>
      <c r="V346" s="189"/>
    </row>
    <row r="347" spans="19:22" ht="13.5">
      <c r="S347" s="189"/>
      <c r="T347" s="189"/>
      <c r="U347" s="189"/>
      <c r="V347" s="189"/>
    </row>
    <row r="348" spans="19:22" ht="13.5">
      <c r="S348" s="189"/>
      <c r="T348" s="189"/>
      <c r="U348" s="189"/>
      <c r="V348" s="189"/>
    </row>
    <row r="349" spans="19:22" ht="13.5">
      <c r="S349" s="189"/>
      <c r="T349" s="189"/>
      <c r="U349" s="189"/>
      <c r="V349" s="189"/>
    </row>
    <row r="350" spans="19:22" ht="13.5">
      <c r="S350" s="189"/>
      <c r="T350" s="189"/>
      <c r="U350" s="189"/>
      <c r="V350" s="189"/>
    </row>
    <row r="351" spans="19:22" ht="13.5">
      <c r="S351" s="189"/>
      <c r="T351" s="189"/>
      <c r="U351" s="189"/>
      <c r="V351" s="189"/>
    </row>
    <row r="352" spans="19:22" ht="13.5">
      <c r="S352" s="189"/>
      <c r="T352" s="189"/>
      <c r="U352" s="189"/>
      <c r="V352" s="189"/>
    </row>
    <row r="353" spans="19:22" ht="13.5">
      <c r="S353" s="189"/>
      <c r="T353" s="189"/>
      <c r="U353" s="189"/>
      <c r="V353" s="189"/>
    </row>
    <row r="354" spans="19:22" ht="13.5">
      <c r="S354" s="189"/>
      <c r="T354" s="189"/>
      <c r="U354" s="189"/>
      <c r="V354" s="189"/>
    </row>
    <row r="355" spans="19:22" ht="13.5">
      <c r="S355" s="189"/>
      <c r="T355" s="189"/>
      <c r="U355" s="189"/>
      <c r="V355" s="189"/>
    </row>
    <row r="356" spans="19:22" ht="13.5">
      <c r="S356" s="189"/>
      <c r="T356" s="189"/>
      <c r="U356" s="189"/>
      <c r="V356" s="189"/>
    </row>
    <row r="357" spans="19:22" ht="13.5">
      <c r="S357" s="189"/>
      <c r="T357" s="189"/>
      <c r="U357" s="189"/>
      <c r="V357" s="189"/>
    </row>
    <row r="358" spans="19:22" ht="13.5">
      <c r="S358" s="189"/>
      <c r="T358" s="189"/>
      <c r="U358" s="189"/>
      <c r="V358" s="189"/>
    </row>
    <row r="359" spans="19:22" ht="13.5">
      <c r="S359" s="189"/>
      <c r="T359" s="189"/>
      <c r="U359" s="189"/>
      <c r="V359" s="189"/>
    </row>
    <row r="360" spans="19:22" ht="13.5">
      <c r="S360" s="189"/>
      <c r="T360" s="189"/>
      <c r="U360" s="189"/>
      <c r="V360" s="189"/>
    </row>
    <row r="361" spans="19:22" ht="13.5">
      <c r="S361" s="189"/>
      <c r="T361" s="189"/>
      <c r="U361" s="189"/>
      <c r="V361" s="189"/>
    </row>
    <row r="362" spans="19:22" ht="13.5">
      <c r="S362" s="189"/>
      <c r="T362" s="189"/>
      <c r="U362" s="189"/>
      <c r="V362" s="189"/>
    </row>
    <row r="363" spans="19:22" ht="13.5">
      <c r="S363" s="189"/>
      <c r="T363" s="189"/>
      <c r="U363" s="189"/>
      <c r="V363" s="189"/>
    </row>
    <row r="364" spans="19:22" ht="13.5">
      <c r="S364" s="189"/>
      <c r="T364" s="189"/>
      <c r="U364" s="189"/>
      <c r="V364" s="189"/>
    </row>
    <row r="365" spans="19:22" ht="13.5">
      <c r="S365" s="189"/>
      <c r="T365" s="189"/>
      <c r="U365" s="189"/>
      <c r="V365" s="189"/>
    </row>
    <row r="366" spans="19:22" ht="13.5">
      <c r="S366" s="189"/>
      <c r="T366" s="189"/>
      <c r="U366" s="189"/>
      <c r="V366" s="189"/>
    </row>
    <row r="367" spans="19:22" ht="13.5">
      <c r="S367" s="189"/>
      <c r="T367" s="189"/>
      <c r="U367" s="189"/>
      <c r="V367" s="189"/>
    </row>
    <row r="368" spans="19:22" ht="13.5">
      <c r="S368" s="189"/>
      <c r="T368" s="189"/>
      <c r="U368" s="189"/>
      <c r="V368" s="189"/>
    </row>
    <row r="369" spans="19:22" ht="13.5">
      <c r="S369" s="189"/>
      <c r="T369" s="189"/>
      <c r="U369" s="189"/>
      <c r="V369" s="189"/>
    </row>
    <row r="370" spans="19:22" ht="13.5">
      <c r="S370" s="189"/>
      <c r="T370" s="189"/>
      <c r="U370" s="189"/>
      <c r="V370" s="189"/>
    </row>
    <row r="371" spans="19:22" ht="13.5">
      <c r="S371" s="189"/>
      <c r="T371" s="189"/>
      <c r="U371" s="189"/>
      <c r="V371" s="189"/>
    </row>
    <row r="372" spans="19:22" ht="13.5">
      <c r="S372" s="189"/>
      <c r="T372" s="189"/>
      <c r="U372" s="189"/>
      <c r="V372" s="189"/>
    </row>
    <row r="373" spans="19:22" ht="13.5">
      <c r="S373" s="189"/>
      <c r="T373" s="189"/>
      <c r="U373" s="189"/>
      <c r="V373" s="189"/>
    </row>
    <row r="374" spans="19:22" ht="13.5">
      <c r="S374" s="189"/>
      <c r="T374" s="189"/>
      <c r="U374" s="189"/>
      <c r="V374" s="189"/>
    </row>
    <row r="375" spans="19:22" ht="13.5">
      <c r="S375" s="189"/>
      <c r="T375" s="189"/>
      <c r="U375" s="189"/>
      <c r="V375" s="189"/>
    </row>
    <row r="376" spans="19:22" ht="13.5">
      <c r="S376" s="189"/>
      <c r="T376" s="189"/>
      <c r="U376" s="189"/>
      <c r="V376" s="189"/>
    </row>
    <row r="377" spans="19:22" ht="13.5">
      <c r="S377" s="189"/>
      <c r="T377" s="189"/>
      <c r="U377" s="189"/>
      <c r="V377" s="189"/>
    </row>
    <row r="378" spans="19:22" ht="13.5">
      <c r="S378" s="189"/>
      <c r="T378" s="189"/>
      <c r="U378" s="189"/>
      <c r="V378" s="189"/>
    </row>
    <row r="379" spans="19:22" ht="13.5">
      <c r="S379" s="189"/>
      <c r="T379" s="189"/>
      <c r="U379" s="189"/>
      <c r="V379" s="189"/>
    </row>
    <row r="380" spans="19:22" ht="13.5">
      <c r="S380" s="189"/>
      <c r="T380" s="189"/>
      <c r="U380" s="189"/>
      <c r="V380" s="189"/>
    </row>
    <row r="381" spans="19:22" ht="13.5">
      <c r="S381" s="189"/>
      <c r="T381" s="189"/>
      <c r="U381" s="189"/>
      <c r="V381" s="189"/>
    </row>
    <row r="382" spans="19:22" ht="13.5">
      <c r="S382" s="189"/>
      <c r="T382" s="189"/>
      <c r="U382" s="189"/>
      <c r="V382" s="189"/>
    </row>
    <row r="383" spans="19:22" ht="13.5">
      <c r="S383" s="189"/>
      <c r="T383" s="189"/>
      <c r="U383" s="189"/>
      <c r="V383" s="189"/>
    </row>
    <row r="384" spans="19:22" ht="13.5">
      <c r="S384" s="189"/>
      <c r="T384" s="189"/>
      <c r="U384" s="189"/>
      <c r="V384" s="189"/>
    </row>
    <row r="385" spans="19:22" ht="13.5">
      <c r="S385" s="189"/>
      <c r="T385" s="189"/>
      <c r="U385" s="189"/>
      <c r="V385" s="189"/>
    </row>
    <row r="386" spans="19:22" ht="13.5">
      <c r="S386" s="189"/>
      <c r="T386" s="189"/>
      <c r="U386" s="189"/>
      <c r="V386" s="189"/>
    </row>
    <row r="387" spans="19:22" ht="13.5">
      <c r="S387" s="189"/>
      <c r="T387" s="189"/>
      <c r="U387" s="189"/>
      <c r="V387" s="189"/>
    </row>
    <row r="388" spans="19:22" ht="13.5">
      <c r="S388" s="189"/>
      <c r="T388" s="189"/>
      <c r="U388" s="189"/>
      <c r="V388" s="189"/>
    </row>
    <row r="389" spans="19:22" ht="13.5">
      <c r="S389" s="189"/>
      <c r="T389" s="189"/>
      <c r="U389" s="189"/>
      <c r="V389" s="189"/>
    </row>
    <row r="390" spans="19:22" ht="13.5">
      <c r="S390" s="189"/>
      <c r="T390" s="189"/>
      <c r="U390" s="189"/>
      <c r="V390" s="189"/>
    </row>
    <row r="391" spans="19:22" ht="13.5">
      <c r="S391" s="189"/>
      <c r="T391" s="189"/>
      <c r="U391" s="189"/>
      <c r="V391" s="189"/>
    </row>
    <row r="392" spans="19:22" ht="13.5">
      <c r="S392" s="189"/>
      <c r="T392" s="189"/>
      <c r="U392" s="189"/>
      <c r="V392" s="189"/>
    </row>
    <row r="393" spans="19:22" ht="13.5">
      <c r="S393" s="189"/>
      <c r="T393" s="189"/>
      <c r="U393" s="189"/>
      <c r="V393" s="189"/>
    </row>
    <row r="394" spans="19:22" ht="13.5">
      <c r="S394" s="189"/>
      <c r="T394" s="189"/>
      <c r="U394" s="189"/>
      <c r="V394" s="189"/>
    </row>
    <row r="395" spans="19:22" ht="13.5">
      <c r="S395" s="189"/>
      <c r="T395" s="189"/>
      <c r="U395" s="189"/>
      <c r="V395" s="189"/>
    </row>
    <row r="396" spans="19:22" ht="13.5">
      <c r="S396" s="189"/>
      <c r="T396" s="189"/>
      <c r="U396" s="189"/>
      <c r="V396" s="189"/>
    </row>
    <row r="397" spans="19:22" ht="13.5">
      <c r="S397" s="189"/>
      <c r="T397" s="189"/>
      <c r="U397" s="189"/>
      <c r="V397" s="189"/>
    </row>
    <row r="398" spans="19:22" ht="13.5">
      <c r="S398" s="189"/>
      <c r="T398" s="189"/>
      <c r="U398" s="189"/>
      <c r="V398" s="189"/>
    </row>
    <row r="399" spans="19:22" ht="13.5">
      <c r="S399" s="189"/>
      <c r="T399" s="189"/>
      <c r="U399" s="189"/>
      <c r="V399" s="189"/>
    </row>
    <row r="400" spans="19:22" ht="13.5">
      <c r="S400" s="189"/>
      <c r="T400" s="189"/>
      <c r="U400" s="189"/>
      <c r="V400" s="189"/>
    </row>
    <row r="401" spans="19:22" ht="13.5">
      <c r="S401" s="189"/>
      <c r="T401" s="189"/>
      <c r="U401" s="189"/>
      <c r="V401" s="189"/>
    </row>
    <row r="402" spans="19:22" ht="13.5">
      <c r="S402" s="189"/>
      <c r="T402" s="189"/>
      <c r="U402" s="189"/>
      <c r="V402" s="189"/>
    </row>
    <row r="403" spans="19:22" ht="13.5">
      <c r="S403" s="189"/>
      <c r="T403" s="189"/>
      <c r="U403" s="189"/>
      <c r="V403" s="189"/>
    </row>
    <row r="404" spans="19:22" ht="13.5">
      <c r="S404" s="189"/>
      <c r="T404" s="189"/>
      <c r="U404" s="189"/>
      <c r="V404" s="189"/>
    </row>
    <row r="405" spans="19:22" ht="13.5">
      <c r="S405" s="189"/>
      <c r="T405" s="189"/>
      <c r="U405" s="189"/>
      <c r="V405" s="189"/>
    </row>
    <row r="406" spans="19:22" ht="13.5">
      <c r="S406" s="189"/>
      <c r="T406" s="189"/>
      <c r="U406" s="189"/>
      <c r="V406" s="189"/>
    </row>
    <row r="407" spans="19:22" ht="13.5">
      <c r="S407" s="189"/>
      <c r="T407" s="189"/>
      <c r="U407" s="189"/>
      <c r="V407" s="189"/>
    </row>
    <row r="408" spans="19:22" ht="13.5">
      <c r="S408" s="189"/>
      <c r="T408" s="189"/>
      <c r="U408" s="189"/>
      <c r="V408" s="189"/>
    </row>
    <row r="409" spans="19:22" ht="13.5">
      <c r="S409" s="189"/>
      <c r="T409" s="189"/>
      <c r="U409" s="189"/>
      <c r="V409" s="189"/>
    </row>
    <row r="410" spans="19:22" ht="13.5">
      <c r="S410" s="189"/>
      <c r="T410" s="189"/>
      <c r="U410" s="189"/>
      <c r="V410" s="189"/>
    </row>
    <row r="411" spans="19:22" ht="13.5">
      <c r="S411" s="189"/>
      <c r="T411" s="189"/>
      <c r="U411" s="189"/>
      <c r="V411" s="189"/>
    </row>
    <row r="412" spans="19:22" ht="13.5">
      <c r="S412" s="189"/>
      <c r="T412" s="189"/>
      <c r="U412" s="189"/>
      <c r="V412" s="189"/>
    </row>
    <row r="413" spans="19:22" ht="13.5">
      <c r="S413" s="189"/>
      <c r="T413" s="189"/>
      <c r="U413" s="189"/>
      <c r="V413" s="189"/>
    </row>
    <row r="414" spans="19:22" ht="13.5">
      <c r="S414" s="189"/>
      <c r="T414" s="189"/>
      <c r="U414" s="189"/>
      <c r="V414" s="189"/>
    </row>
    <row r="415" spans="19:22" ht="13.5">
      <c r="S415" s="189"/>
      <c r="T415" s="189"/>
      <c r="U415" s="189"/>
      <c r="V415" s="189"/>
    </row>
    <row r="416" spans="19:22" ht="13.5">
      <c r="S416" s="189"/>
      <c r="T416" s="189"/>
      <c r="U416" s="189"/>
      <c r="V416" s="189"/>
    </row>
    <row r="417" spans="19:22" ht="13.5">
      <c r="S417" s="189"/>
      <c r="T417" s="189"/>
      <c r="U417" s="189"/>
      <c r="V417" s="189"/>
    </row>
    <row r="418" spans="19:22" ht="13.5">
      <c r="S418" s="189"/>
      <c r="T418" s="189"/>
      <c r="U418" s="189"/>
      <c r="V418" s="189"/>
    </row>
    <row r="419" spans="19:22" ht="13.5">
      <c r="S419" s="189"/>
      <c r="T419" s="189"/>
      <c r="U419" s="189"/>
      <c r="V419" s="189"/>
    </row>
    <row r="420" spans="19:22" ht="13.5">
      <c r="S420" s="189"/>
      <c r="T420" s="189"/>
      <c r="U420" s="189"/>
      <c r="V420" s="189"/>
    </row>
    <row r="421" spans="19:22" ht="13.5">
      <c r="S421" s="189"/>
      <c r="T421" s="189"/>
      <c r="U421" s="189"/>
      <c r="V421" s="189"/>
    </row>
    <row r="422" spans="19:22" ht="13.5">
      <c r="S422" s="189"/>
      <c r="T422" s="189"/>
      <c r="U422" s="189"/>
      <c r="V422" s="189"/>
    </row>
    <row r="423" spans="19:22" ht="13.5">
      <c r="S423" s="189"/>
      <c r="T423" s="189"/>
      <c r="U423" s="189"/>
      <c r="V423" s="189"/>
    </row>
    <row r="424" spans="19:22" ht="13.5">
      <c r="S424" s="189"/>
      <c r="T424" s="189"/>
      <c r="U424" s="189"/>
      <c r="V424" s="189"/>
    </row>
    <row r="425" spans="19:22" ht="13.5">
      <c r="S425" s="189"/>
      <c r="T425" s="189"/>
      <c r="U425" s="189"/>
      <c r="V425" s="189"/>
    </row>
    <row r="426" spans="19:22" ht="13.5">
      <c r="S426" s="189"/>
      <c r="T426" s="189"/>
      <c r="U426" s="189"/>
      <c r="V426" s="189"/>
    </row>
    <row r="427" spans="19:22" ht="13.5">
      <c r="S427" s="189"/>
      <c r="T427" s="189"/>
      <c r="U427" s="189"/>
      <c r="V427" s="189"/>
    </row>
    <row r="428" spans="19:22" ht="13.5">
      <c r="S428" s="189"/>
      <c r="T428" s="189"/>
      <c r="U428" s="189"/>
      <c r="V428" s="189"/>
    </row>
    <row r="429" spans="19:22" ht="13.5">
      <c r="S429" s="189"/>
      <c r="T429" s="189"/>
      <c r="U429" s="189"/>
      <c r="V429" s="189"/>
    </row>
    <row r="430" spans="19:22" ht="13.5">
      <c r="S430" s="189"/>
      <c r="T430" s="189"/>
      <c r="U430" s="189"/>
      <c r="V430" s="189"/>
    </row>
    <row r="431" spans="19:22" ht="13.5">
      <c r="S431" s="189"/>
      <c r="T431" s="189"/>
      <c r="U431" s="189"/>
      <c r="V431" s="189"/>
    </row>
    <row r="432" spans="19:22" ht="13.5">
      <c r="S432" s="189"/>
      <c r="T432" s="189"/>
      <c r="U432" s="189"/>
      <c r="V432" s="189"/>
    </row>
    <row r="433" spans="19:22" ht="13.5">
      <c r="S433" s="189"/>
      <c r="T433" s="189"/>
      <c r="U433" s="189"/>
      <c r="V433" s="189"/>
    </row>
    <row r="434" spans="19:22" ht="13.5">
      <c r="S434" s="189"/>
      <c r="T434" s="189"/>
      <c r="U434" s="189"/>
      <c r="V434" s="189"/>
    </row>
    <row r="435" spans="19:22" ht="13.5">
      <c r="S435" s="189"/>
      <c r="T435" s="189"/>
      <c r="U435" s="189"/>
      <c r="V435" s="189"/>
    </row>
    <row r="436" spans="19:22" ht="13.5">
      <c r="S436" s="189"/>
      <c r="T436" s="189"/>
      <c r="U436" s="189"/>
      <c r="V436" s="189"/>
    </row>
    <row r="437" spans="19:22" ht="13.5">
      <c r="S437" s="189"/>
      <c r="T437" s="189"/>
      <c r="U437" s="189"/>
      <c r="V437" s="189"/>
    </row>
    <row r="438" spans="19:22" ht="13.5">
      <c r="S438" s="189"/>
      <c r="T438" s="189"/>
      <c r="U438" s="189"/>
      <c r="V438" s="189"/>
    </row>
    <row r="439" spans="19:22" ht="13.5">
      <c r="S439" s="189"/>
      <c r="T439" s="189"/>
      <c r="U439" s="189"/>
      <c r="V439" s="189"/>
    </row>
    <row r="440" spans="19:22" ht="13.5">
      <c r="S440" s="189"/>
      <c r="T440" s="189"/>
      <c r="U440" s="189"/>
      <c r="V440" s="189"/>
    </row>
    <row r="441" spans="19:22" ht="13.5">
      <c r="S441" s="189"/>
      <c r="T441" s="189"/>
      <c r="U441" s="189"/>
      <c r="V441" s="189"/>
    </row>
    <row r="442" spans="19:22" ht="13.5">
      <c r="S442" s="189"/>
      <c r="T442" s="189"/>
      <c r="U442" s="189"/>
      <c r="V442" s="189"/>
    </row>
    <row r="443" spans="19:22" ht="13.5">
      <c r="S443" s="189"/>
      <c r="T443" s="189"/>
      <c r="U443" s="189"/>
      <c r="V443" s="189"/>
    </row>
    <row r="444" spans="19:22" ht="13.5">
      <c r="S444" s="189"/>
      <c r="T444" s="189"/>
      <c r="U444" s="189"/>
      <c r="V444" s="189"/>
    </row>
    <row r="445" spans="19:22" ht="13.5">
      <c r="S445" s="189"/>
      <c r="T445" s="189"/>
      <c r="U445" s="189"/>
      <c r="V445" s="189"/>
    </row>
    <row r="446" spans="19:22" ht="13.5">
      <c r="S446" s="189"/>
      <c r="T446" s="189"/>
      <c r="U446" s="189"/>
      <c r="V446" s="189"/>
    </row>
    <row r="447" spans="19:22" ht="13.5">
      <c r="S447" s="189"/>
      <c r="T447" s="189"/>
      <c r="U447" s="189"/>
      <c r="V447" s="189"/>
    </row>
    <row r="448" spans="19:22" ht="13.5">
      <c r="S448" s="189"/>
      <c r="T448" s="189"/>
      <c r="U448" s="189"/>
      <c r="V448" s="189"/>
    </row>
    <row r="449" spans="19:22" ht="13.5">
      <c r="S449" s="189"/>
      <c r="T449" s="189"/>
      <c r="U449" s="189"/>
      <c r="V449" s="189"/>
    </row>
    <row r="450" spans="19:22" ht="13.5">
      <c r="S450" s="189"/>
      <c r="T450" s="189"/>
      <c r="U450" s="189"/>
      <c r="V450" s="189"/>
    </row>
    <row r="451" spans="19:22" ht="13.5">
      <c r="S451" s="189"/>
      <c r="T451" s="189"/>
      <c r="U451" s="189"/>
      <c r="V451" s="189"/>
    </row>
    <row r="452" spans="19:22" ht="13.5">
      <c r="S452" s="189"/>
      <c r="T452" s="189"/>
      <c r="U452" s="189"/>
      <c r="V452" s="189"/>
    </row>
    <row r="453" spans="19:22" ht="13.5">
      <c r="S453" s="189"/>
      <c r="T453" s="189"/>
      <c r="U453" s="189"/>
      <c r="V453" s="189"/>
    </row>
    <row r="454" spans="19:22" ht="13.5">
      <c r="S454" s="189"/>
      <c r="T454" s="189"/>
      <c r="U454" s="189"/>
      <c r="V454" s="189"/>
    </row>
    <row r="455" spans="19:22" ht="13.5">
      <c r="S455" s="189"/>
      <c r="T455" s="189"/>
      <c r="U455" s="189"/>
      <c r="V455" s="189"/>
    </row>
    <row r="456" spans="19:22" ht="13.5">
      <c r="S456" s="189"/>
      <c r="T456" s="189"/>
      <c r="U456" s="189"/>
      <c r="V456" s="189"/>
    </row>
    <row r="457" spans="19:22" ht="13.5">
      <c r="S457" s="189"/>
      <c r="T457" s="189"/>
      <c r="U457" s="189"/>
      <c r="V457" s="189"/>
    </row>
    <row r="458" spans="19:22" ht="13.5">
      <c r="S458" s="189"/>
      <c r="T458" s="189"/>
      <c r="U458" s="189"/>
      <c r="V458" s="189"/>
    </row>
    <row r="459" spans="19:22" ht="13.5">
      <c r="S459" s="189"/>
      <c r="T459" s="189"/>
      <c r="U459" s="189"/>
      <c r="V459" s="189"/>
    </row>
    <row r="460" spans="19:22" ht="13.5">
      <c r="S460" s="189"/>
      <c r="T460" s="189"/>
      <c r="U460" s="189"/>
      <c r="V460" s="189"/>
    </row>
    <row r="461" spans="19:22" ht="13.5">
      <c r="S461" s="189"/>
      <c r="T461" s="189"/>
      <c r="U461" s="189"/>
      <c r="V461" s="189"/>
    </row>
    <row r="462" spans="19:22" ht="13.5">
      <c r="S462" s="189"/>
      <c r="T462" s="189"/>
      <c r="U462" s="189"/>
      <c r="V462" s="189"/>
    </row>
    <row r="463" spans="19:22" ht="13.5">
      <c r="S463" s="189"/>
      <c r="T463" s="189"/>
      <c r="U463" s="189"/>
      <c r="V463" s="189"/>
    </row>
    <row r="464" spans="19:22" ht="13.5">
      <c r="S464" s="189"/>
      <c r="T464" s="189"/>
      <c r="U464" s="189"/>
      <c r="V464" s="189"/>
    </row>
    <row r="465" spans="19:22" ht="13.5">
      <c r="S465" s="189"/>
      <c r="T465" s="189"/>
      <c r="U465" s="189"/>
      <c r="V465" s="189"/>
    </row>
    <row r="466" spans="19:22" ht="13.5">
      <c r="S466" s="189"/>
      <c r="T466" s="189"/>
      <c r="U466" s="189"/>
      <c r="V466" s="189"/>
    </row>
    <row r="467" spans="19:22" ht="13.5">
      <c r="S467" s="189"/>
      <c r="T467" s="189"/>
      <c r="U467" s="189"/>
      <c r="V467" s="189"/>
    </row>
    <row r="468" spans="19:22" ht="13.5">
      <c r="S468" s="189"/>
      <c r="T468" s="189"/>
      <c r="U468" s="189"/>
      <c r="V468" s="189"/>
    </row>
    <row r="469" spans="19:22" ht="13.5">
      <c r="S469" s="189"/>
      <c r="T469" s="189"/>
      <c r="U469" s="189"/>
      <c r="V469" s="189"/>
    </row>
    <row r="470" spans="19:22" ht="13.5">
      <c r="S470" s="189"/>
      <c r="T470" s="189"/>
      <c r="U470" s="189"/>
      <c r="V470" s="189"/>
    </row>
    <row r="471" spans="19:22" ht="13.5">
      <c r="S471" s="189"/>
      <c r="T471" s="189"/>
      <c r="U471" s="189"/>
      <c r="V471" s="189"/>
    </row>
    <row r="472" spans="19:22" ht="13.5">
      <c r="S472" s="189"/>
      <c r="T472" s="189"/>
      <c r="U472" s="189"/>
      <c r="V472" s="189"/>
    </row>
    <row r="473" spans="19:22" ht="13.5">
      <c r="S473" s="189"/>
      <c r="T473" s="189"/>
      <c r="U473" s="189"/>
      <c r="V473" s="189"/>
    </row>
    <row r="474" spans="19:22" ht="13.5">
      <c r="S474" s="189"/>
      <c r="T474" s="189"/>
      <c r="U474" s="189"/>
      <c r="V474" s="189"/>
    </row>
    <row r="475" spans="19:22" ht="13.5">
      <c r="S475" s="189"/>
      <c r="T475" s="189"/>
      <c r="U475" s="189"/>
      <c r="V475" s="189"/>
    </row>
    <row r="476" spans="19:22" ht="13.5">
      <c r="S476" s="189"/>
      <c r="T476" s="189"/>
      <c r="U476" s="189"/>
      <c r="V476" s="189"/>
    </row>
    <row r="477" spans="19:22" ht="13.5">
      <c r="S477" s="189"/>
      <c r="T477" s="189"/>
      <c r="U477" s="189"/>
      <c r="V477" s="189"/>
    </row>
    <row r="478" spans="19:22" ht="13.5">
      <c r="S478" s="189"/>
      <c r="T478" s="189"/>
      <c r="U478" s="189"/>
      <c r="V478" s="189"/>
    </row>
    <row r="479" spans="19:22" ht="13.5">
      <c r="S479" s="189"/>
      <c r="T479" s="189"/>
      <c r="U479" s="189"/>
      <c r="V479" s="189"/>
    </row>
    <row r="480" spans="19:22" ht="13.5">
      <c r="S480" s="189"/>
      <c r="T480" s="189"/>
      <c r="U480" s="189"/>
      <c r="V480" s="189"/>
    </row>
    <row r="481" spans="19:22" ht="13.5">
      <c r="S481" s="189"/>
      <c r="T481" s="189"/>
      <c r="U481" s="189"/>
      <c r="V481" s="189"/>
    </row>
    <row r="482" spans="19:22" ht="13.5">
      <c r="S482" s="189"/>
      <c r="T482" s="189"/>
      <c r="U482" s="189"/>
      <c r="V482" s="189"/>
    </row>
    <row r="483" spans="19:22" ht="13.5">
      <c r="S483" s="189"/>
      <c r="T483" s="189"/>
      <c r="U483" s="189"/>
      <c r="V483" s="189"/>
    </row>
    <row r="484" spans="19:22" ht="13.5">
      <c r="S484" s="189"/>
      <c r="T484" s="189"/>
      <c r="U484" s="189"/>
      <c r="V484" s="189"/>
    </row>
    <row r="485" spans="19:22" ht="13.5">
      <c r="S485" s="189"/>
      <c r="T485" s="189"/>
      <c r="U485" s="189"/>
      <c r="V485" s="189"/>
    </row>
    <row r="486" spans="19:22" ht="13.5">
      <c r="S486" s="189"/>
      <c r="T486" s="189"/>
      <c r="U486" s="189"/>
      <c r="V486" s="189"/>
    </row>
    <row r="487" spans="19:22" ht="13.5">
      <c r="S487" s="189"/>
      <c r="T487" s="189"/>
      <c r="U487" s="189"/>
      <c r="V487" s="189"/>
    </row>
    <row r="488" spans="19:22" ht="13.5">
      <c r="S488" s="189"/>
      <c r="T488" s="189"/>
      <c r="U488" s="189"/>
      <c r="V488" s="189"/>
    </row>
    <row r="489" spans="19:22" ht="13.5">
      <c r="S489" s="189"/>
      <c r="T489" s="189"/>
      <c r="U489" s="189"/>
      <c r="V489" s="189"/>
    </row>
    <row r="490" spans="19:22" ht="13.5">
      <c r="S490" s="189"/>
      <c r="T490" s="189"/>
      <c r="U490" s="189"/>
      <c r="V490" s="189"/>
    </row>
    <row r="491" spans="19:22" ht="13.5">
      <c r="S491" s="189"/>
      <c r="T491" s="189"/>
      <c r="U491" s="189"/>
      <c r="V491" s="189"/>
    </row>
    <row r="492" spans="19:22" ht="13.5">
      <c r="S492" s="189"/>
      <c r="T492" s="189"/>
      <c r="U492" s="189"/>
      <c r="V492" s="189"/>
    </row>
    <row r="493" spans="19:22" ht="13.5">
      <c r="S493" s="189"/>
      <c r="T493" s="189"/>
      <c r="U493" s="189"/>
      <c r="V493" s="189"/>
    </row>
    <row r="494" spans="19:22" ht="13.5">
      <c r="S494" s="189"/>
      <c r="T494" s="189"/>
      <c r="U494" s="189"/>
      <c r="V494" s="189"/>
    </row>
    <row r="495" spans="19:22" ht="13.5">
      <c r="S495" s="189"/>
      <c r="T495" s="189"/>
      <c r="U495" s="189"/>
      <c r="V495" s="189"/>
    </row>
    <row r="496" spans="19:22" ht="13.5">
      <c r="S496" s="189"/>
      <c r="T496" s="189"/>
      <c r="U496" s="189"/>
      <c r="V496" s="189"/>
    </row>
    <row r="497" spans="19:22" ht="13.5">
      <c r="S497" s="189"/>
      <c r="T497" s="189"/>
      <c r="U497" s="189"/>
      <c r="V497" s="189"/>
    </row>
    <row r="498" spans="19:22" ht="13.5">
      <c r="S498" s="189"/>
      <c r="T498" s="189"/>
      <c r="U498" s="189"/>
      <c r="V498" s="189"/>
    </row>
    <row r="499" spans="19:22" ht="13.5">
      <c r="S499" s="189"/>
      <c r="T499" s="189"/>
      <c r="U499" s="189"/>
      <c r="V499" s="189"/>
    </row>
    <row r="500" spans="19:22" ht="13.5">
      <c r="S500" s="189"/>
      <c r="T500" s="189"/>
      <c r="U500" s="189"/>
      <c r="V500" s="189"/>
    </row>
    <row r="501" spans="19:22" ht="13.5">
      <c r="S501" s="189"/>
      <c r="T501" s="189"/>
      <c r="U501" s="189"/>
      <c r="V501" s="189"/>
    </row>
    <row r="502" spans="19:22" ht="13.5">
      <c r="S502" s="189"/>
      <c r="T502" s="189"/>
      <c r="U502" s="189"/>
      <c r="V502" s="189"/>
    </row>
    <row r="503" spans="19:22" ht="13.5">
      <c r="S503" s="189"/>
      <c r="T503" s="189"/>
      <c r="U503" s="189"/>
      <c r="V503" s="189"/>
    </row>
    <row r="504" spans="19:22" ht="13.5">
      <c r="S504" s="189"/>
      <c r="T504" s="189"/>
      <c r="U504" s="189"/>
      <c r="V504" s="189"/>
    </row>
    <row r="505" spans="19:22" ht="13.5">
      <c r="S505" s="189"/>
      <c r="T505" s="189"/>
      <c r="U505" s="189"/>
      <c r="V505" s="189"/>
    </row>
    <row r="506" spans="19:22" ht="13.5">
      <c r="S506" s="189"/>
      <c r="T506" s="189"/>
      <c r="U506" s="189"/>
      <c r="V506" s="189"/>
    </row>
    <row r="507" spans="19:22" ht="13.5">
      <c r="S507" s="189"/>
      <c r="T507" s="189"/>
      <c r="U507" s="189"/>
      <c r="V507" s="189"/>
    </row>
    <row r="508" spans="19:22" ht="13.5">
      <c r="S508" s="189"/>
      <c r="T508" s="189"/>
      <c r="U508" s="189"/>
      <c r="V508" s="189"/>
    </row>
    <row r="509" spans="19:22" ht="13.5">
      <c r="S509" s="189"/>
      <c r="T509" s="189"/>
      <c r="U509" s="189"/>
      <c r="V509" s="189"/>
    </row>
    <row r="510" spans="19:22" ht="13.5">
      <c r="S510" s="189"/>
      <c r="T510" s="189"/>
      <c r="U510" s="189"/>
      <c r="V510" s="189"/>
    </row>
    <row r="511" spans="19:22" ht="13.5">
      <c r="S511" s="189"/>
      <c r="T511" s="189"/>
      <c r="U511" s="189"/>
      <c r="V511" s="189"/>
    </row>
    <row r="512" spans="19:22" ht="13.5">
      <c r="S512" s="189"/>
      <c r="T512" s="189"/>
      <c r="U512" s="189"/>
      <c r="V512" s="189"/>
    </row>
    <row r="513" spans="19:22" ht="13.5">
      <c r="S513" s="189"/>
      <c r="T513" s="189"/>
      <c r="U513" s="189"/>
      <c r="V513" s="189"/>
    </row>
    <row r="514" spans="19:22" ht="13.5">
      <c r="S514" s="189"/>
      <c r="T514" s="189"/>
      <c r="U514" s="189"/>
      <c r="V514" s="189"/>
    </row>
    <row r="515" spans="19:22" ht="13.5">
      <c r="S515" s="189"/>
      <c r="T515" s="189"/>
      <c r="U515" s="189"/>
      <c r="V515" s="189"/>
    </row>
    <row r="516" spans="19:22" ht="13.5">
      <c r="S516" s="189"/>
      <c r="T516" s="189"/>
      <c r="U516" s="189"/>
      <c r="V516" s="189"/>
    </row>
    <row r="517" spans="19:22" ht="13.5">
      <c r="S517" s="189"/>
      <c r="T517" s="189"/>
      <c r="U517" s="189"/>
      <c r="V517" s="189"/>
    </row>
    <row r="518" spans="19:22" ht="13.5">
      <c r="S518" s="189"/>
      <c r="T518" s="189"/>
      <c r="U518" s="189"/>
      <c r="V518" s="189"/>
    </row>
    <row r="519" spans="19:22" ht="13.5">
      <c r="S519" s="189"/>
      <c r="T519" s="189"/>
      <c r="U519" s="189"/>
      <c r="V519" s="189"/>
    </row>
    <row r="520" spans="19:22" ht="13.5">
      <c r="S520" s="189"/>
      <c r="T520" s="189"/>
      <c r="U520" s="189"/>
      <c r="V520" s="189"/>
    </row>
    <row r="521" spans="19:22" ht="13.5">
      <c r="S521" s="189"/>
      <c r="T521" s="189"/>
      <c r="U521" s="189"/>
      <c r="V521" s="189"/>
    </row>
    <row r="522" spans="19:22" ht="13.5">
      <c r="S522" s="189"/>
      <c r="T522" s="189"/>
      <c r="U522" s="189"/>
      <c r="V522" s="189"/>
    </row>
    <row r="523" spans="19:22" ht="13.5">
      <c r="S523" s="189"/>
      <c r="T523" s="189"/>
      <c r="U523" s="189"/>
      <c r="V523" s="189"/>
    </row>
    <row r="524" spans="19:22" ht="13.5">
      <c r="S524" s="189"/>
      <c r="T524" s="189"/>
      <c r="U524" s="189"/>
      <c r="V524" s="189"/>
    </row>
    <row r="525" spans="19:22" ht="13.5">
      <c r="S525" s="189"/>
      <c r="T525" s="189"/>
      <c r="U525" s="189"/>
      <c r="V525" s="189"/>
    </row>
    <row r="526" spans="19:22" ht="13.5">
      <c r="S526" s="189"/>
      <c r="T526" s="189"/>
      <c r="U526" s="189"/>
      <c r="V526" s="189"/>
    </row>
    <row r="527" spans="19:22" ht="13.5">
      <c r="S527" s="189"/>
      <c r="T527" s="189"/>
      <c r="U527" s="189"/>
      <c r="V527" s="189"/>
    </row>
    <row r="528" spans="19:22" ht="13.5">
      <c r="S528" s="189"/>
      <c r="T528" s="189"/>
      <c r="U528" s="189"/>
      <c r="V528" s="189"/>
    </row>
    <row r="529" spans="19:22" ht="13.5">
      <c r="S529" s="189"/>
      <c r="T529" s="189"/>
      <c r="U529" s="189"/>
      <c r="V529" s="189"/>
    </row>
    <row r="530" spans="19:22" ht="13.5">
      <c r="S530" s="189"/>
      <c r="T530" s="189"/>
      <c r="U530" s="189"/>
      <c r="V530" s="189"/>
    </row>
    <row r="531" spans="19:22" ht="13.5">
      <c r="S531" s="189"/>
      <c r="T531" s="189"/>
      <c r="U531" s="189"/>
      <c r="V531" s="189"/>
    </row>
    <row r="532" spans="19:22" ht="13.5">
      <c r="S532" s="189"/>
      <c r="T532" s="189"/>
      <c r="U532" s="189"/>
      <c r="V532" s="189"/>
    </row>
    <row r="533" spans="19:22" ht="13.5">
      <c r="S533" s="189"/>
      <c r="T533" s="189"/>
      <c r="U533" s="189"/>
      <c r="V533" s="189"/>
    </row>
    <row r="534" spans="19:22" ht="13.5">
      <c r="S534" s="189"/>
      <c r="T534" s="189"/>
      <c r="U534" s="189"/>
      <c r="V534" s="189"/>
    </row>
    <row r="535" spans="19:22" ht="13.5">
      <c r="S535" s="189"/>
      <c r="T535" s="189"/>
      <c r="U535" s="189"/>
      <c r="V535" s="189"/>
    </row>
    <row r="536" spans="19:22" ht="13.5">
      <c r="S536" s="189"/>
      <c r="T536" s="189"/>
      <c r="U536" s="189"/>
      <c r="V536" s="189"/>
    </row>
    <row r="537" spans="19:22" ht="13.5">
      <c r="S537" s="189"/>
      <c r="T537" s="189"/>
      <c r="U537" s="189"/>
      <c r="V537" s="189"/>
    </row>
    <row r="538" spans="19:22" ht="13.5">
      <c r="S538" s="189"/>
      <c r="T538" s="189"/>
      <c r="U538" s="189"/>
      <c r="V538" s="189"/>
    </row>
    <row r="539" spans="19:22" ht="13.5">
      <c r="S539" s="189"/>
      <c r="T539" s="189"/>
      <c r="U539" s="189"/>
      <c r="V539" s="189"/>
    </row>
    <row r="540" spans="19:22" ht="13.5">
      <c r="S540" s="189"/>
      <c r="T540" s="189"/>
      <c r="U540" s="189"/>
      <c r="V540" s="189"/>
    </row>
    <row r="541" spans="19:22" ht="13.5">
      <c r="S541" s="189"/>
      <c r="T541" s="189"/>
      <c r="U541" s="189"/>
      <c r="V541" s="189"/>
    </row>
    <row r="542" spans="19:22" ht="13.5">
      <c r="S542" s="189"/>
      <c r="T542" s="189"/>
      <c r="U542" s="189"/>
      <c r="V542" s="189"/>
    </row>
    <row r="543" spans="19:22" ht="13.5">
      <c r="S543" s="189"/>
      <c r="T543" s="189"/>
      <c r="U543" s="189"/>
      <c r="V543" s="189"/>
    </row>
    <row r="544" spans="19:22" ht="13.5">
      <c r="S544" s="189"/>
      <c r="T544" s="189"/>
      <c r="U544" s="189"/>
      <c r="V544" s="189"/>
    </row>
    <row r="545" spans="19:22" ht="13.5">
      <c r="S545" s="189"/>
      <c r="T545" s="189"/>
      <c r="U545" s="189"/>
      <c r="V545" s="189"/>
    </row>
    <row r="546" spans="19:22" ht="13.5">
      <c r="S546" s="189"/>
      <c r="T546" s="189"/>
      <c r="U546" s="189"/>
      <c r="V546" s="189"/>
    </row>
    <row r="547" spans="19:22" ht="13.5">
      <c r="S547" s="189"/>
      <c r="T547" s="189"/>
      <c r="U547" s="189"/>
      <c r="V547" s="189"/>
    </row>
    <row r="548" spans="19:22" ht="13.5">
      <c r="S548" s="189"/>
      <c r="T548" s="189"/>
      <c r="U548" s="189"/>
      <c r="V548" s="189"/>
    </row>
    <row r="549" spans="19:22" ht="13.5">
      <c r="S549" s="189"/>
      <c r="T549" s="189"/>
      <c r="U549" s="189"/>
      <c r="V549" s="189"/>
    </row>
    <row r="550" spans="19:22" ht="13.5">
      <c r="S550" s="189"/>
      <c r="T550" s="189"/>
      <c r="U550" s="189"/>
      <c r="V550" s="189"/>
    </row>
    <row r="551" spans="19:22" ht="13.5">
      <c r="S551" s="189"/>
      <c r="T551" s="189"/>
      <c r="U551" s="189"/>
      <c r="V551" s="189"/>
    </row>
    <row r="552" spans="19:22" ht="13.5">
      <c r="S552" s="189"/>
      <c r="T552" s="189"/>
      <c r="U552" s="189"/>
      <c r="V552" s="189"/>
    </row>
    <row r="553" spans="19:22" ht="13.5">
      <c r="S553" s="189"/>
      <c r="T553" s="189"/>
      <c r="U553" s="189"/>
      <c r="V553" s="189"/>
    </row>
    <row r="554" spans="19:22" ht="13.5">
      <c r="S554" s="189"/>
      <c r="T554" s="189"/>
      <c r="U554" s="189"/>
      <c r="V554" s="189"/>
    </row>
    <row r="555" spans="19:22" ht="13.5">
      <c r="S555" s="189"/>
      <c r="T555" s="189"/>
      <c r="U555" s="189"/>
      <c r="V555" s="189"/>
    </row>
    <row r="556" spans="19:22" ht="13.5">
      <c r="S556" s="189"/>
      <c r="T556" s="189"/>
      <c r="U556" s="189"/>
      <c r="V556" s="189"/>
    </row>
    <row r="557" spans="19:22" ht="13.5">
      <c r="S557" s="189"/>
      <c r="T557" s="189"/>
      <c r="U557" s="189"/>
      <c r="V557" s="189"/>
    </row>
    <row r="558" spans="19:22" ht="13.5">
      <c r="S558" s="189"/>
      <c r="T558" s="189"/>
      <c r="U558" s="189"/>
      <c r="V558" s="189"/>
    </row>
    <row r="559" spans="19:22" ht="13.5">
      <c r="S559" s="189"/>
      <c r="T559" s="189"/>
      <c r="U559" s="189"/>
      <c r="V559" s="189"/>
    </row>
    <row r="560" spans="19:22" ht="13.5">
      <c r="S560" s="189"/>
      <c r="T560" s="189"/>
      <c r="U560" s="189"/>
      <c r="V560" s="189"/>
    </row>
    <row r="561" spans="19:22" ht="13.5">
      <c r="S561" s="189"/>
      <c r="T561" s="189"/>
      <c r="U561" s="189"/>
      <c r="V561" s="189"/>
    </row>
    <row r="562" spans="19:22" ht="13.5">
      <c r="S562" s="189"/>
      <c r="T562" s="189"/>
      <c r="U562" s="189"/>
      <c r="V562" s="189"/>
    </row>
    <row r="563" spans="19:22" ht="13.5">
      <c r="S563" s="189"/>
      <c r="T563" s="189"/>
      <c r="U563" s="189"/>
      <c r="V563" s="189"/>
    </row>
    <row r="564" spans="19:22" ht="13.5">
      <c r="S564" s="189"/>
      <c r="T564" s="189"/>
      <c r="U564" s="189"/>
      <c r="V564" s="189"/>
    </row>
    <row r="565" spans="19:22" ht="13.5">
      <c r="S565" s="189"/>
      <c r="T565" s="189"/>
      <c r="U565" s="189"/>
      <c r="V565" s="189"/>
    </row>
    <row r="566" spans="19:22" ht="13.5">
      <c r="S566" s="189"/>
      <c r="T566" s="189"/>
      <c r="U566" s="189"/>
      <c r="V566" s="189"/>
    </row>
    <row r="567" spans="19:22" ht="13.5">
      <c r="S567" s="189"/>
      <c r="T567" s="189"/>
      <c r="U567" s="189"/>
      <c r="V567" s="189"/>
    </row>
    <row r="568" spans="19:22" ht="13.5">
      <c r="S568" s="189"/>
      <c r="T568" s="189"/>
      <c r="U568" s="189"/>
      <c r="V568" s="189"/>
    </row>
    <row r="569" spans="19:22" ht="13.5">
      <c r="S569" s="189"/>
      <c r="T569" s="189"/>
      <c r="U569" s="189"/>
      <c r="V569" s="189"/>
    </row>
    <row r="570" spans="19:22" ht="13.5">
      <c r="S570" s="189"/>
      <c r="T570" s="189"/>
      <c r="U570" s="189"/>
      <c r="V570" s="189"/>
    </row>
    <row r="571" spans="19:22" ht="13.5">
      <c r="S571" s="189"/>
      <c r="T571" s="189"/>
      <c r="U571" s="189"/>
      <c r="V571" s="189"/>
    </row>
    <row r="572" spans="19:22" ht="13.5">
      <c r="S572" s="189"/>
      <c r="T572" s="189"/>
      <c r="U572" s="189"/>
      <c r="V572" s="189"/>
    </row>
    <row r="573" spans="19:22" ht="13.5">
      <c r="S573" s="189"/>
      <c r="T573" s="189"/>
      <c r="U573" s="189"/>
      <c r="V573" s="189"/>
    </row>
    <row r="574" spans="19:22" ht="13.5">
      <c r="S574" s="189"/>
      <c r="T574" s="189"/>
      <c r="U574" s="189"/>
      <c r="V574" s="189"/>
    </row>
    <row r="575" spans="19:22" ht="13.5">
      <c r="S575" s="189"/>
      <c r="T575" s="189"/>
      <c r="U575" s="189"/>
      <c r="V575" s="189"/>
    </row>
    <row r="576" spans="19:22" ht="13.5">
      <c r="S576" s="189"/>
      <c r="T576" s="189"/>
      <c r="U576" s="189"/>
      <c r="V576" s="189"/>
    </row>
    <row r="577" spans="19:22" ht="13.5">
      <c r="S577" s="189"/>
      <c r="T577" s="189"/>
      <c r="U577" s="189"/>
      <c r="V577" s="189"/>
    </row>
    <row r="578" spans="19:22" ht="13.5">
      <c r="S578" s="189"/>
      <c r="T578" s="189"/>
      <c r="U578" s="189"/>
      <c r="V578" s="189"/>
    </row>
    <row r="579" spans="19:22" ht="13.5">
      <c r="S579" s="189"/>
      <c r="T579" s="189"/>
      <c r="U579" s="189"/>
      <c r="V579" s="189"/>
    </row>
    <row r="580" spans="19:22" ht="13.5">
      <c r="S580" s="189"/>
      <c r="T580" s="189"/>
      <c r="U580" s="189"/>
      <c r="V580" s="189"/>
    </row>
    <row r="581" spans="19:22" ht="13.5">
      <c r="S581" s="189"/>
      <c r="T581" s="189"/>
      <c r="U581" s="189"/>
      <c r="V581" s="189"/>
    </row>
    <row r="582" spans="19:22" ht="13.5">
      <c r="S582" s="189"/>
      <c r="T582" s="189"/>
      <c r="U582" s="189"/>
      <c r="V582" s="189"/>
    </row>
    <row r="583" spans="19:22" ht="13.5">
      <c r="S583" s="189"/>
      <c r="T583" s="189"/>
      <c r="U583" s="189"/>
      <c r="V583" s="189"/>
    </row>
    <row r="584" spans="19:22" ht="13.5">
      <c r="S584" s="189"/>
      <c r="T584" s="189"/>
      <c r="U584" s="189"/>
      <c r="V584" s="189"/>
    </row>
    <row r="585" spans="19:22" ht="13.5">
      <c r="S585" s="189"/>
      <c r="T585" s="189"/>
      <c r="U585" s="189"/>
      <c r="V585" s="189"/>
    </row>
    <row r="586" spans="19:22" ht="13.5">
      <c r="S586" s="189"/>
      <c r="T586" s="189"/>
      <c r="U586" s="189"/>
      <c r="V586" s="189"/>
    </row>
    <row r="587" spans="19:22" ht="13.5">
      <c r="S587" s="189"/>
      <c r="T587" s="189"/>
      <c r="U587" s="189"/>
      <c r="V587" s="189"/>
    </row>
    <row r="588" spans="19:22" ht="13.5">
      <c r="S588" s="189"/>
      <c r="T588" s="189"/>
      <c r="U588" s="189"/>
      <c r="V588" s="189"/>
    </row>
    <row r="589" spans="19:22" ht="13.5">
      <c r="S589" s="189"/>
      <c r="T589" s="189"/>
      <c r="U589" s="189"/>
      <c r="V589" s="189"/>
    </row>
    <row r="590" spans="19:22" ht="13.5">
      <c r="S590" s="189"/>
      <c r="T590" s="189"/>
      <c r="U590" s="189"/>
      <c r="V590" s="189"/>
    </row>
    <row r="591" spans="19:22" ht="13.5">
      <c r="S591" s="189"/>
      <c r="T591" s="189"/>
      <c r="U591" s="189"/>
      <c r="V591" s="189"/>
    </row>
    <row r="592" spans="19:22" ht="13.5">
      <c r="S592" s="189"/>
      <c r="T592" s="189"/>
      <c r="U592" s="189"/>
      <c r="V592" s="189"/>
    </row>
    <row r="593" spans="19:22" ht="13.5">
      <c r="S593" s="189"/>
      <c r="T593" s="189"/>
      <c r="U593" s="189"/>
      <c r="V593" s="189"/>
    </row>
    <row r="594" spans="19:22" ht="13.5">
      <c r="S594" s="189"/>
      <c r="T594" s="189"/>
      <c r="U594" s="189"/>
      <c r="V594" s="189"/>
    </row>
    <row r="595" spans="19:22" ht="13.5">
      <c r="S595" s="189"/>
      <c r="T595" s="189"/>
      <c r="U595" s="189"/>
      <c r="V595" s="189"/>
    </row>
    <row r="596" spans="19:22" ht="13.5">
      <c r="S596" s="189"/>
      <c r="T596" s="189"/>
      <c r="U596" s="189"/>
      <c r="V596" s="189"/>
    </row>
    <row r="597" spans="19:22" ht="13.5">
      <c r="S597" s="189"/>
      <c r="T597" s="189"/>
      <c r="U597" s="189"/>
      <c r="V597" s="189"/>
    </row>
    <row r="598" spans="19:22" ht="13.5">
      <c r="S598" s="189"/>
      <c r="T598" s="189"/>
      <c r="U598" s="189"/>
      <c r="V598" s="189"/>
    </row>
    <row r="599" spans="19:22" ht="13.5">
      <c r="S599" s="189"/>
      <c r="T599" s="189"/>
      <c r="U599" s="189"/>
      <c r="V599" s="189"/>
    </row>
    <row r="600" spans="19:22" ht="13.5">
      <c r="S600" s="189"/>
      <c r="T600" s="189"/>
      <c r="U600" s="189"/>
      <c r="V600" s="189"/>
    </row>
    <row r="601" spans="19:22" ht="13.5">
      <c r="S601" s="189"/>
      <c r="T601" s="189"/>
      <c r="U601" s="189"/>
      <c r="V601" s="189"/>
    </row>
    <row r="602" spans="19:22" ht="13.5">
      <c r="S602" s="189"/>
      <c r="T602" s="189"/>
      <c r="U602" s="189"/>
      <c r="V602" s="189"/>
    </row>
    <row r="603" spans="19:22" ht="13.5">
      <c r="S603" s="189"/>
      <c r="T603" s="189"/>
      <c r="U603" s="189"/>
      <c r="V603" s="189"/>
    </row>
    <row r="604" spans="19:22" ht="13.5">
      <c r="S604" s="189"/>
      <c r="T604" s="189"/>
      <c r="U604" s="189"/>
      <c r="V604" s="189"/>
    </row>
    <row r="605" spans="19:22" ht="13.5">
      <c r="S605" s="189"/>
      <c r="T605" s="189"/>
      <c r="U605" s="189"/>
      <c r="V605" s="189"/>
    </row>
    <row r="606" spans="19:22" ht="13.5">
      <c r="S606" s="189"/>
      <c r="T606" s="189"/>
      <c r="U606" s="189"/>
      <c r="V606" s="189"/>
    </row>
    <row r="607" spans="19:22" ht="13.5">
      <c r="S607" s="189"/>
      <c r="T607" s="189"/>
      <c r="U607" s="189"/>
      <c r="V607" s="189"/>
    </row>
    <row r="608" spans="19:22" ht="13.5">
      <c r="S608" s="189"/>
      <c r="T608" s="189"/>
      <c r="U608" s="189"/>
      <c r="V608" s="189"/>
    </row>
    <row r="609" spans="19:22" ht="13.5">
      <c r="S609" s="189"/>
      <c r="T609" s="189"/>
      <c r="U609" s="189"/>
      <c r="V609" s="189"/>
    </row>
    <row r="610" spans="19:22" ht="13.5">
      <c r="S610" s="189"/>
      <c r="T610" s="189"/>
      <c r="U610" s="189"/>
      <c r="V610" s="189"/>
    </row>
    <row r="611" spans="19:22" ht="13.5">
      <c r="S611" s="189"/>
      <c r="T611" s="189"/>
      <c r="U611" s="189"/>
      <c r="V611" s="189"/>
    </row>
    <row r="612" spans="19:22" ht="13.5">
      <c r="S612" s="189"/>
      <c r="T612" s="189"/>
      <c r="U612" s="189"/>
      <c r="V612" s="189"/>
    </row>
    <row r="613" spans="19:22" ht="13.5">
      <c r="S613" s="189"/>
      <c r="T613" s="189"/>
      <c r="U613" s="189"/>
      <c r="V613" s="189"/>
    </row>
    <row r="614" spans="19:22" ht="13.5">
      <c r="S614" s="189"/>
      <c r="T614" s="189"/>
      <c r="U614" s="189"/>
      <c r="V614" s="189"/>
    </row>
    <row r="615" spans="19:22" ht="13.5">
      <c r="S615" s="189"/>
      <c r="T615" s="189"/>
      <c r="U615" s="189"/>
      <c r="V615" s="189"/>
    </row>
    <row r="616" spans="19:22" ht="13.5">
      <c r="S616" s="189"/>
      <c r="T616" s="189"/>
      <c r="U616" s="189"/>
      <c r="V616" s="189"/>
    </row>
    <row r="617" spans="19:22" ht="13.5">
      <c r="S617" s="189"/>
      <c r="T617" s="189"/>
      <c r="U617" s="189"/>
      <c r="V617" s="189"/>
    </row>
    <row r="618" spans="19:22" ht="13.5">
      <c r="S618" s="189"/>
      <c r="T618" s="189"/>
      <c r="U618" s="189"/>
      <c r="V618" s="189"/>
    </row>
    <row r="619" spans="19:22" ht="13.5">
      <c r="S619" s="189"/>
      <c r="T619" s="189"/>
      <c r="U619" s="189"/>
      <c r="V619" s="189"/>
    </row>
    <row r="620" spans="19:22" ht="13.5">
      <c r="S620" s="189"/>
      <c r="T620" s="189"/>
      <c r="U620" s="189"/>
      <c r="V620" s="189"/>
    </row>
    <row r="621" spans="19:22" ht="13.5">
      <c r="S621" s="189"/>
      <c r="T621" s="189"/>
      <c r="U621" s="189"/>
      <c r="V621" s="189"/>
    </row>
    <row r="622" spans="19:22" ht="13.5">
      <c r="S622" s="189"/>
      <c r="T622" s="189"/>
      <c r="U622" s="189"/>
      <c r="V622" s="189"/>
    </row>
    <row r="623" spans="19:22" ht="13.5">
      <c r="S623" s="189"/>
      <c r="T623" s="189"/>
      <c r="U623" s="189"/>
      <c r="V623" s="189"/>
    </row>
    <row r="624" spans="19:22" ht="13.5">
      <c r="S624" s="189"/>
      <c r="T624" s="189"/>
      <c r="U624" s="189"/>
      <c r="V624" s="189"/>
    </row>
    <row r="625" spans="19:22" ht="13.5">
      <c r="S625" s="189"/>
      <c r="T625" s="189"/>
      <c r="U625" s="189"/>
      <c r="V625" s="189"/>
    </row>
    <row r="626" spans="19:22" ht="13.5">
      <c r="S626" s="189"/>
      <c r="T626" s="189"/>
      <c r="U626" s="189"/>
      <c r="V626" s="189"/>
    </row>
    <row r="627" spans="19:22" ht="13.5">
      <c r="S627" s="189"/>
      <c r="T627" s="189"/>
      <c r="U627" s="189"/>
      <c r="V627" s="189"/>
    </row>
    <row r="628" spans="19:22" ht="13.5">
      <c r="S628" s="189"/>
      <c r="T628" s="189"/>
      <c r="U628" s="189"/>
      <c r="V628" s="189"/>
    </row>
    <row r="629" spans="19:22" ht="13.5">
      <c r="S629" s="189"/>
      <c r="T629" s="189"/>
      <c r="U629" s="189"/>
      <c r="V629" s="189"/>
    </row>
    <row r="630" spans="19:22" ht="13.5">
      <c r="S630" s="189"/>
      <c r="T630" s="189"/>
      <c r="U630" s="189"/>
      <c r="V630" s="189"/>
    </row>
    <row r="631" spans="19:22" ht="13.5">
      <c r="S631" s="189"/>
      <c r="T631" s="189"/>
      <c r="U631" s="189"/>
      <c r="V631" s="189"/>
    </row>
    <row r="632" spans="19:22" ht="13.5">
      <c r="S632" s="189"/>
      <c r="T632" s="189"/>
      <c r="U632" s="189"/>
      <c r="V632" s="189"/>
    </row>
    <row r="633" spans="19:22" ht="13.5">
      <c r="S633" s="189"/>
      <c r="T633" s="189"/>
      <c r="U633" s="189"/>
      <c r="V633" s="189"/>
    </row>
    <row r="634" spans="19:22" ht="13.5">
      <c r="S634" s="189"/>
      <c r="T634" s="189"/>
      <c r="U634" s="189"/>
      <c r="V634" s="189"/>
    </row>
    <row r="635" spans="19:22" ht="13.5">
      <c r="S635" s="189"/>
      <c r="T635" s="189"/>
      <c r="U635" s="189"/>
      <c r="V635" s="189"/>
    </row>
    <row r="636" spans="19:22" ht="13.5">
      <c r="S636" s="189"/>
      <c r="T636" s="189"/>
      <c r="U636" s="189"/>
      <c r="V636" s="189"/>
    </row>
    <row r="637" spans="19:22" ht="13.5">
      <c r="S637" s="189"/>
      <c r="T637" s="189"/>
      <c r="U637" s="189"/>
      <c r="V637" s="189"/>
    </row>
    <row r="638" spans="19:22" ht="13.5">
      <c r="S638" s="189"/>
      <c r="T638" s="189"/>
      <c r="U638" s="189"/>
      <c r="V638" s="189"/>
    </row>
    <row r="639" spans="19:22" ht="13.5">
      <c r="S639" s="189"/>
      <c r="T639" s="189"/>
      <c r="U639" s="189"/>
      <c r="V639" s="189"/>
    </row>
    <row r="640" spans="19:22" ht="13.5">
      <c r="S640" s="189"/>
      <c r="T640" s="189"/>
      <c r="U640" s="189"/>
      <c r="V640" s="189"/>
    </row>
    <row r="641" spans="19:22" ht="13.5">
      <c r="S641" s="189"/>
      <c r="T641" s="189"/>
      <c r="U641" s="189"/>
      <c r="V641" s="189"/>
    </row>
    <row r="642" spans="19:22" ht="13.5">
      <c r="S642" s="189"/>
      <c r="T642" s="189"/>
      <c r="U642" s="189"/>
      <c r="V642" s="189"/>
    </row>
    <row r="643" spans="19:22" ht="13.5">
      <c r="S643" s="189"/>
      <c r="T643" s="189"/>
      <c r="U643" s="189"/>
      <c r="V643" s="189"/>
    </row>
    <row r="644" spans="19:22" ht="13.5">
      <c r="S644" s="189"/>
      <c r="T644" s="189"/>
      <c r="U644" s="189"/>
      <c r="V644" s="189"/>
    </row>
    <row r="645" spans="19:22" ht="13.5">
      <c r="S645" s="189"/>
      <c r="T645" s="189"/>
      <c r="U645" s="189"/>
      <c r="V645" s="189"/>
    </row>
    <row r="646" spans="19:22" ht="13.5">
      <c r="S646" s="189"/>
      <c r="T646" s="189"/>
      <c r="U646" s="189"/>
      <c r="V646" s="189"/>
    </row>
    <row r="647" spans="19:22" ht="13.5">
      <c r="S647" s="189"/>
      <c r="T647" s="189"/>
      <c r="U647" s="189"/>
      <c r="V647" s="189"/>
    </row>
    <row r="648" spans="19:22" ht="13.5">
      <c r="S648" s="189"/>
      <c r="T648" s="189"/>
      <c r="U648" s="189"/>
      <c r="V648" s="189"/>
    </row>
    <row r="649" spans="19:22" ht="13.5">
      <c r="S649" s="189"/>
      <c r="T649" s="189"/>
      <c r="U649" s="189"/>
      <c r="V649" s="189"/>
    </row>
    <row r="650" spans="19:22" ht="13.5">
      <c r="S650" s="189"/>
      <c r="T650" s="189"/>
      <c r="U650" s="189"/>
      <c r="V650" s="189"/>
    </row>
    <row r="651" spans="19:22" ht="13.5">
      <c r="S651" s="189"/>
      <c r="T651" s="189"/>
      <c r="U651" s="189"/>
      <c r="V651" s="189"/>
    </row>
    <row r="652" spans="19:22" ht="13.5">
      <c r="S652" s="189"/>
      <c r="T652" s="189"/>
      <c r="U652" s="189"/>
      <c r="V652" s="189"/>
    </row>
    <row r="653" spans="19:22" ht="13.5">
      <c r="S653" s="189"/>
      <c r="T653" s="189"/>
      <c r="U653" s="189"/>
      <c r="V653" s="189"/>
    </row>
    <row r="654" spans="19:22" ht="13.5">
      <c r="S654" s="189"/>
      <c r="T654" s="189"/>
      <c r="U654" s="189"/>
      <c r="V654" s="189"/>
    </row>
    <row r="655" spans="19:22" ht="13.5">
      <c r="S655" s="189"/>
      <c r="T655" s="189"/>
      <c r="U655" s="189"/>
      <c r="V655" s="189"/>
    </row>
    <row r="656" spans="19:22" ht="13.5">
      <c r="S656" s="189"/>
      <c r="T656" s="189"/>
      <c r="U656" s="189"/>
      <c r="V656" s="189"/>
    </row>
    <row r="657" spans="19:22" ht="13.5">
      <c r="S657" s="189"/>
      <c r="T657" s="189"/>
      <c r="U657" s="189"/>
      <c r="V657" s="189"/>
    </row>
    <row r="658" spans="19:22" ht="13.5">
      <c r="S658" s="189"/>
      <c r="T658" s="189"/>
      <c r="U658" s="189"/>
      <c r="V658" s="189"/>
    </row>
    <row r="659" spans="19:22" ht="13.5">
      <c r="S659" s="189"/>
      <c r="T659" s="189"/>
      <c r="U659" s="189"/>
      <c r="V659" s="189"/>
    </row>
    <row r="660" spans="19:22" ht="13.5">
      <c r="S660" s="189"/>
      <c r="T660" s="189"/>
      <c r="U660" s="189"/>
      <c r="V660" s="189"/>
    </row>
    <row r="661" spans="19:22" ht="13.5">
      <c r="S661" s="189"/>
      <c r="T661" s="189"/>
      <c r="U661" s="189"/>
      <c r="V661" s="189"/>
    </row>
    <row r="662" spans="19:22" ht="13.5">
      <c r="S662" s="189"/>
      <c r="T662" s="189"/>
      <c r="U662" s="189"/>
      <c r="V662" s="189"/>
    </row>
    <row r="663" spans="19:22" ht="13.5">
      <c r="S663" s="189"/>
      <c r="T663" s="189"/>
      <c r="U663" s="189"/>
      <c r="V663" s="189"/>
    </row>
    <row r="664" spans="19:22" ht="13.5">
      <c r="S664" s="189"/>
      <c r="T664" s="189"/>
      <c r="U664" s="189"/>
      <c r="V664" s="189"/>
    </row>
    <row r="665" spans="19:22" ht="13.5">
      <c r="S665" s="189"/>
      <c r="T665" s="189"/>
      <c r="U665" s="189"/>
      <c r="V665" s="189"/>
    </row>
    <row r="666" spans="19:22" ht="13.5">
      <c r="S666" s="189"/>
      <c r="T666" s="189"/>
      <c r="U666" s="189"/>
      <c r="V666" s="189"/>
    </row>
    <row r="667" spans="19:22" ht="13.5">
      <c r="S667" s="189"/>
      <c r="T667" s="189"/>
      <c r="U667" s="189"/>
      <c r="V667" s="189"/>
    </row>
    <row r="668" spans="19:22" ht="13.5">
      <c r="S668" s="189"/>
      <c r="T668" s="189"/>
      <c r="U668" s="189"/>
      <c r="V668" s="189"/>
    </row>
    <row r="669" spans="19:22" ht="13.5">
      <c r="S669" s="189"/>
      <c r="T669" s="189"/>
      <c r="U669" s="189"/>
      <c r="V669" s="189"/>
    </row>
    <row r="670" spans="19:22" ht="13.5">
      <c r="S670" s="189"/>
      <c r="T670" s="189"/>
      <c r="U670" s="189"/>
      <c r="V670" s="189"/>
    </row>
    <row r="671" spans="19:22" ht="13.5">
      <c r="S671" s="189"/>
      <c r="T671" s="189"/>
      <c r="U671" s="189"/>
      <c r="V671" s="189"/>
    </row>
    <row r="672" spans="19:22" ht="13.5">
      <c r="S672" s="189"/>
      <c r="T672" s="189"/>
      <c r="U672" s="189"/>
      <c r="V672" s="189"/>
    </row>
    <row r="673" spans="19:22" ht="13.5">
      <c r="S673" s="189"/>
      <c r="T673" s="189"/>
      <c r="U673" s="189"/>
      <c r="V673" s="189"/>
    </row>
    <row r="674" spans="19:22" ht="13.5">
      <c r="S674" s="189"/>
      <c r="T674" s="189"/>
      <c r="U674" s="189"/>
      <c r="V674" s="189"/>
    </row>
    <row r="675" spans="19:22" ht="13.5">
      <c r="S675" s="189"/>
      <c r="T675" s="189"/>
      <c r="U675" s="189"/>
      <c r="V675" s="189"/>
    </row>
    <row r="676" spans="19:22" ht="13.5">
      <c r="S676" s="189"/>
      <c r="T676" s="189"/>
      <c r="U676" s="189"/>
      <c r="V676" s="189"/>
    </row>
    <row r="677" spans="19:22" ht="13.5">
      <c r="S677" s="189"/>
      <c r="T677" s="189"/>
      <c r="U677" s="189"/>
      <c r="V677" s="189"/>
    </row>
    <row r="678" spans="19:22" ht="13.5">
      <c r="S678" s="189"/>
      <c r="T678" s="189"/>
      <c r="U678" s="189"/>
      <c r="V678" s="189"/>
    </row>
    <row r="679" spans="19:22" ht="13.5">
      <c r="S679" s="189"/>
      <c r="T679" s="189"/>
      <c r="U679" s="189"/>
      <c r="V679" s="189"/>
    </row>
    <row r="680" spans="19:22" ht="13.5">
      <c r="S680" s="189"/>
      <c r="T680" s="189"/>
      <c r="U680" s="189"/>
      <c r="V680" s="189"/>
    </row>
    <row r="681" spans="19:22" ht="13.5">
      <c r="S681" s="189"/>
      <c r="T681" s="189"/>
      <c r="U681" s="189"/>
      <c r="V681" s="189"/>
    </row>
    <row r="682" spans="19:22" ht="13.5">
      <c r="S682" s="189"/>
      <c r="T682" s="189"/>
      <c r="U682" s="189"/>
      <c r="V682" s="189"/>
    </row>
    <row r="683" spans="19:22" ht="13.5">
      <c r="S683" s="189"/>
      <c r="T683" s="189"/>
      <c r="U683" s="189"/>
      <c r="V683" s="189"/>
    </row>
    <row r="684" spans="19:22" ht="13.5">
      <c r="S684" s="189"/>
      <c r="T684" s="189"/>
      <c r="U684" s="189"/>
      <c r="V684" s="189"/>
    </row>
    <row r="685" spans="19:22" ht="13.5">
      <c r="S685" s="189"/>
      <c r="T685" s="189"/>
      <c r="U685" s="189"/>
      <c r="V685" s="189"/>
    </row>
    <row r="686" spans="19:22" ht="13.5">
      <c r="S686" s="189"/>
      <c r="T686" s="189"/>
      <c r="U686" s="189"/>
      <c r="V686" s="189"/>
    </row>
  </sheetData>
  <sheetProtection formatCells="0" formatColumns="0" formatRows="0" deleteColumns="0" deleteRows="0"/>
  <mergeCells count="23">
    <mergeCell ref="C3:M3"/>
    <mergeCell ref="Q6:S6"/>
    <mergeCell ref="T6:V6"/>
    <mergeCell ref="Q7:Q8"/>
    <mergeCell ref="T7:T8"/>
    <mergeCell ref="N6:P6"/>
    <mergeCell ref="A5:A9"/>
    <mergeCell ref="C5:C9"/>
    <mergeCell ref="E5:M5"/>
    <mergeCell ref="K7:K8"/>
    <mergeCell ref="E6:G6"/>
    <mergeCell ref="H6:J6"/>
    <mergeCell ref="K6:M6"/>
    <mergeCell ref="X5:X9"/>
    <mergeCell ref="E50:M50"/>
    <mergeCell ref="N29:V29"/>
    <mergeCell ref="N50:V50"/>
    <mergeCell ref="E11:M11"/>
    <mergeCell ref="N11:V11"/>
    <mergeCell ref="E7:E8"/>
    <mergeCell ref="H7:H8"/>
    <mergeCell ref="N7:N8"/>
    <mergeCell ref="N5:V5"/>
  </mergeCells>
  <conditionalFormatting sqref="E28:V28 E49:V49 E70:V70">
    <cfRule type="cellIs" priority="1" dxfId="0" operator="equal" stopIfTrue="1">
      <formula>" falsch"</formula>
    </cfRule>
  </conditionalFormatting>
  <printOptions/>
  <pageMargins left="0.7086614173228347" right="0.7480314960629921" top="0.7086614173228347" bottom="0.4724409448818898" header="0.5118110236220472" footer="0.5118110236220472"/>
  <pageSetup horizontalDpi="1270" verticalDpi="127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71"/>
  <sheetViews>
    <sheetView zoomScalePageLayoutView="0" workbookViewId="0" topLeftCell="A1">
      <pane xSplit="4" ySplit="9" topLeftCell="E19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13" width="6.8515625" style="79" customWidth="1"/>
    <col min="14" max="22" width="9.140625" style="79" customWidth="1"/>
    <col min="23" max="23" width="0.71875" style="79" customWidth="1"/>
    <col min="24" max="24" width="3.7109375" style="79" customWidth="1"/>
    <col min="25" max="84" width="9.421875" style="79" customWidth="1"/>
    <col min="85" max="16384" width="11.421875" style="79" customWidth="1"/>
  </cols>
  <sheetData>
    <row r="1" spans="1:24" ht="10.5" customHeight="1">
      <c r="A1" s="224" t="s">
        <v>248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4" t="s">
        <v>249</v>
      </c>
      <c r="O1" s="226"/>
      <c r="P1" s="226"/>
      <c r="Q1" s="226"/>
      <c r="R1" s="226"/>
      <c r="S1" s="226"/>
      <c r="T1" s="226"/>
      <c r="U1" s="226"/>
      <c r="V1" s="226"/>
      <c r="W1" s="226"/>
      <c r="X1" s="227"/>
    </row>
    <row r="2" spans="1:24" ht="9" customHeight="1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</row>
    <row r="3" spans="1:24" ht="11.25" customHeight="1">
      <c r="A3" s="145"/>
      <c r="B3" s="145"/>
      <c r="C3" s="568" t="s">
        <v>161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372" t="s">
        <v>232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4" ht="9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</row>
    <row r="5" spans="1:24" ht="12" customHeight="1">
      <c r="A5" s="511" t="s">
        <v>18</v>
      </c>
      <c r="B5" s="195"/>
      <c r="C5" s="507" t="s">
        <v>54</v>
      </c>
      <c r="D5" s="235"/>
      <c r="E5" s="481" t="s">
        <v>122</v>
      </c>
      <c r="F5" s="507"/>
      <c r="G5" s="491"/>
      <c r="H5" s="481" t="s">
        <v>235</v>
      </c>
      <c r="I5" s="507"/>
      <c r="J5" s="491"/>
      <c r="K5" s="481" t="s">
        <v>123</v>
      </c>
      <c r="L5" s="507"/>
      <c r="M5" s="507"/>
      <c r="N5" s="239" t="s">
        <v>36</v>
      </c>
      <c r="O5" s="239"/>
      <c r="P5" s="239"/>
      <c r="Q5" s="239"/>
      <c r="R5" s="239"/>
      <c r="S5" s="216"/>
      <c r="T5" s="477" t="s">
        <v>39</v>
      </c>
      <c r="U5" s="475"/>
      <c r="V5" s="475"/>
      <c r="W5" s="236"/>
      <c r="X5" s="481" t="s">
        <v>18</v>
      </c>
    </row>
    <row r="6" spans="1:24" ht="12" customHeight="1">
      <c r="A6" s="512"/>
      <c r="B6" s="195"/>
      <c r="C6" s="552"/>
      <c r="D6" s="195"/>
      <c r="E6" s="483"/>
      <c r="F6" s="509"/>
      <c r="G6" s="492"/>
      <c r="H6" s="483"/>
      <c r="I6" s="509"/>
      <c r="J6" s="492"/>
      <c r="K6" s="483"/>
      <c r="L6" s="509"/>
      <c r="M6" s="509"/>
      <c r="N6" s="509" t="s">
        <v>237</v>
      </c>
      <c r="O6" s="509"/>
      <c r="P6" s="492"/>
      <c r="Q6" s="483" t="s">
        <v>37</v>
      </c>
      <c r="R6" s="509"/>
      <c r="S6" s="492"/>
      <c r="T6" s="477" t="s">
        <v>76</v>
      </c>
      <c r="U6" s="475"/>
      <c r="V6" s="475"/>
      <c r="W6" s="236"/>
      <c r="X6" s="482"/>
    </row>
    <row r="7" spans="1:24" ht="12" customHeight="1">
      <c r="A7" s="512"/>
      <c r="B7" s="208"/>
      <c r="C7" s="552"/>
      <c r="D7" s="237"/>
      <c r="E7" s="487" t="s">
        <v>20</v>
      </c>
      <c r="F7" s="206" t="s">
        <v>55</v>
      </c>
      <c r="G7" s="206" t="s">
        <v>22</v>
      </c>
      <c r="H7" s="487" t="s">
        <v>20</v>
      </c>
      <c r="I7" s="206" t="s">
        <v>55</v>
      </c>
      <c r="J7" s="206" t="s">
        <v>22</v>
      </c>
      <c r="K7" s="487" t="s">
        <v>20</v>
      </c>
      <c r="L7" s="206" t="s">
        <v>55</v>
      </c>
      <c r="M7" s="207" t="s">
        <v>22</v>
      </c>
      <c r="N7" s="491" t="s">
        <v>20</v>
      </c>
      <c r="O7" s="206" t="s">
        <v>55</v>
      </c>
      <c r="P7" s="206" t="s">
        <v>22</v>
      </c>
      <c r="Q7" s="487" t="s">
        <v>20</v>
      </c>
      <c r="R7" s="206" t="s">
        <v>55</v>
      </c>
      <c r="S7" s="206" t="s">
        <v>22</v>
      </c>
      <c r="T7" s="487" t="s">
        <v>20</v>
      </c>
      <c r="U7" s="206" t="s">
        <v>55</v>
      </c>
      <c r="V7" s="208" t="s">
        <v>22</v>
      </c>
      <c r="W7" s="237"/>
      <c r="X7" s="482"/>
    </row>
    <row r="8" spans="1:24" ht="12" customHeight="1">
      <c r="A8" s="512"/>
      <c r="B8" s="208"/>
      <c r="C8" s="552"/>
      <c r="D8" s="237"/>
      <c r="E8" s="488"/>
      <c r="F8" s="211" t="s">
        <v>23</v>
      </c>
      <c r="G8" s="211" t="s">
        <v>24</v>
      </c>
      <c r="H8" s="488"/>
      <c r="I8" s="211" t="s">
        <v>23</v>
      </c>
      <c r="J8" s="211" t="s">
        <v>24</v>
      </c>
      <c r="K8" s="489"/>
      <c r="L8" s="211" t="s">
        <v>23</v>
      </c>
      <c r="M8" s="212" t="s">
        <v>24</v>
      </c>
      <c r="N8" s="492"/>
      <c r="O8" s="211" t="s">
        <v>23</v>
      </c>
      <c r="P8" s="211" t="s">
        <v>24</v>
      </c>
      <c r="Q8" s="488"/>
      <c r="R8" s="211" t="s">
        <v>23</v>
      </c>
      <c r="S8" s="211" t="s">
        <v>24</v>
      </c>
      <c r="T8" s="488"/>
      <c r="U8" s="211" t="s">
        <v>23</v>
      </c>
      <c r="V8" s="213" t="s">
        <v>24</v>
      </c>
      <c r="W8" s="238"/>
      <c r="X8" s="482"/>
    </row>
    <row r="9" spans="1:24" ht="12" customHeight="1">
      <c r="A9" s="492"/>
      <c r="B9" s="234"/>
      <c r="C9" s="553"/>
      <c r="D9" s="238"/>
      <c r="E9" s="215" t="s">
        <v>25</v>
      </c>
      <c r="F9" s="204" t="s">
        <v>26</v>
      </c>
      <c r="G9" s="216" t="s">
        <v>27</v>
      </c>
      <c r="H9" s="215" t="s">
        <v>25</v>
      </c>
      <c r="I9" s="204" t="s">
        <v>26</v>
      </c>
      <c r="J9" s="216" t="s">
        <v>27</v>
      </c>
      <c r="K9" s="215" t="s">
        <v>25</v>
      </c>
      <c r="L9" s="204" t="s">
        <v>26</v>
      </c>
      <c r="M9" s="239" t="s">
        <v>27</v>
      </c>
      <c r="N9" s="204" t="s">
        <v>25</v>
      </c>
      <c r="O9" s="204" t="s">
        <v>26</v>
      </c>
      <c r="P9" s="216" t="s">
        <v>27</v>
      </c>
      <c r="Q9" s="215" t="s">
        <v>25</v>
      </c>
      <c r="R9" s="204" t="s">
        <v>26</v>
      </c>
      <c r="S9" s="216" t="s">
        <v>27</v>
      </c>
      <c r="T9" s="215" t="s">
        <v>25</v>
      </c>
      <c r="U9" s="204" t="s">
        <v>26</v>
      </c>
      <c r="V9" s="216" t="s">
        <v>27</v>
      </c>
      <c r="W9" s="338"/>
      <c r="X9" s="483"/>
    </row>
    <row r="10" spans="1:24" ht="9" customHeight="1">
      <c r="A10" s="195"/>
      <c r="B10" s="19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95"/>
      <c r="X10" s="145"/>
    </row>
    <row r="11" spans="2:24" ht="11.25" customHeight="1">
      <c r="B11" s="232"/>
      <c r="C11" s="232"/>
      <c r="D11" s="232"/>
      <c r="E11" s="549" t="s">
        <v>127</v>
      </c>
      <c r="F11" s="549"/>
      <c r="G11" s="549"/>
      <c r="H11" s="549"/>
      <c r="I11" s="549"/>
      <c r="J11" s="549"/>
      <c r="K11" s="549"/>
      <c r="L11" s="549"/>
      <c r="M11" s="549"/>
      <c r="N11" s="549" t="s">
        <v>127</v>
      </c>
      <c r="O11" s="549"/>
      <c r="P11" s="549"/>
      <c r="Q11" s="549"/>
      <c r="R11" s="549"/>
      <c r="S11" s="549"/>
      <c r="T11" s="549"/>
      <c r="U11" s="549"/>
      <c r="V11" s="549"/>
      <c r="W11" s="339"/>
      <c r="X11" s="226"/>
    </row>
    <row r="12" spans="1:24" ht="9" customHeight="1">
      <c r="A12" s="145"/>
      <c r="B12" s="145"/>
      <c r="C12" s="231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340"/>
      <c r="O12" s="340"/>
      <c r="P12" s="340"/>
      <c r="Q12" s="340"/>
      <c r="R12" s="340"/>
      <c r="S12" s="340"/>
      <c r="T12" s="340"/>
      <c r="U12" s="340"/>
      <c r="V12" s="340"/>
      <c r="W12" s="341"/>
      <c r="X12" s="342"/>
    </row>
    <row r="13" spans="1:24" ht="11.25" customHeight="1">
      <c r="A13" s="244"/>
      <c r="B13" s="241"/>
      <c r="C13" s="231" t="s">
        <v>85</v>
      </c>
      <c r="D13" s="237"/>
      <c r="E13" s="145"/>
      <c r="F13" s="145"/>
      <c r="G13" s="145"/>
      <c r="H13" s="397"/>
      <c r="I13" s="195"/>
      <c r="J13" s="222"/>
      <c r="K13" s="222"/>
      <c r="L13" s="195"/>
      <c r="M13" s="195"/>
      <c r="N13" s="398"/>
      <c r="O13" s="399"/>
      <c r="P13" s="400"/>
      <c r="Q13" s="398"/>
      <c r="R13" s="399"/>
      <c r="S13" s="400"/>
      <c r="T13" s="400"/>
      <c r="U13" s="191"/>
      <c r="V13" s="191"/>
      <c r="W13" s="189"/>
      <c r="X13" s="241"/>
    </row>
    <row r="14" spans="1:24" ht="11.25" customHeight="1">
      <c r="A14" s="244">
        <v>361</v>
      </c>
      <c r="B14" s="241"/>
      <c r="C14" s="258" t="s">
        <v>128</v>
      </c>
      <c r="D14" s="237"/>
      <c r="E14" s="414" t="s">
        <v>257</v>
      </c>
      <c r="F14" s="284">
        <v>55.72924375980037</v>
      </c>
      <c r="G14" s="415" t="s">
        <v>257</v>
      </c>
      <c r="H14" s="415" t="s">
        <v>257</v>
      </c>
      <c r="I14" s="402">
        <v>87.38480697133068</v>
      </c>
      <c r="J14" s="415" t="s">
        <v>257</v>
      </c>
      <c r="K14" s="397">
        <v>1177.87</v>
      </c>
      <c r="L14" s="402">
        <v>57.75563840959142</v>
      </c>
      <c r="M14" s="397">
        <v>6802.863381350546</v>
      </c>
      <c r="N14" s="415" t="s">
        <v>257</v>
      </c>
      <c r="O14" s="402">
        <v>31.63165369080495</v>
      </c>
      <c r="P14" s="415" t="s">
        <v>257</v>
      </c>
      <c r="Q14" s="402" t="s">
        <v>234</v>
      </c>
      <c r="R14" s="402" t="s">
        <v>234</v>
      </c>
      <c r="S14" s="402" t="s">
        <v>234</v>
      </c>
      <c r="T14" s="397">
        <v>222.79</v>
      </c>
      <c r="U14" s="284">
        <v>32.21376978012597</v>
      </c>
      <c r="V14" s="397">
        <v>717.6905769314264</v>
      </c>
      <c r="W14" s="376"/>
      <c r="X14" s="241">
        <v>361</v>
      </c>
    </row>
    <row r="15" spans="1:24" ht="11.25" customHeight="1">
      <c r="A15" s="244">
        <v>362</v>
      </c>
      <c r="B15" s="241"/>
      <c r="C15" s="258" t="s">
        <v>129</v>
      </c>
      <c r="D15" s="237"/>
      <c r="E15" s="401">
        <v>1224.64</v>
      </c>
      <c r="F15" s="284">
        <v>66.06010763679228</v>
      </c>
      <c r="G15" s="397">
        <v>8089.985021632128</v>
      </c>
      <c r="H15" s="397">
        <v>175.53</v>
      </c>
      <c r="I15" s="402">
        <v>95.20133787014234</v>
      </c>
      <c r="J15" s="397">
        <v>1671.0690836346087</v>
      </c>
      <c r="K15" s="397">
        <v>1400.17</v>
      </c>
      <c r="L15" s="402">
        <v>69.71334984513835</v>
      </c>
      <c r="M15" s="397">
        <v>9761.054105266736</v>
      </c>
      <c r="N15" s="415" t="s">
        <v>257</v>
      </c>
      <c r="O15" s="402">
        <v>31.329440438981976</v>
      </c>
      <c r="P15" s="415" t="s">
        <v>257</v>
      </c>
      <c r="Q15" s="415" t="s">
        <v>257</v>
      </c>
      <c r="R15" s="402">
        <v>32.12832346547289</v>
      </c>
      <c r="S15" s="415" t="s">
        <v>257</v>
      </c>
      <c r="T15" s="397">
        <v>188.37</v>
      </c>
      <c r="U15" s="284">
        <v>35.23381069701278</v>
      </c>
      <c r="V15" s="397">
        <v>663.6992920996297</v>
      </c>
      <c r="W15" s="376"/>
      <c r="X15" s="241">
        <v>362</v>
      </c>
    </row>
    <row r="16" spans="1:24" ht="11.25" customHeight="1">
      <c r="A16" s="244">
        <v>363</v>
      </c>
      <c r="B16" s="241"/>
      <c r="C16" s="258" t="s">
        <v>130</v>
      </c>
      <c r="D16" s="237"/>
      <c r="E16" s="414" t="s">
        <v>257</v>
      </c>
      <c r="F16" s="284">
        <v>52.23716786236964</v>
      </c>
      <c r="G16" s="415" t="s">
        <v>257</v>
      </c>
      <c r="H16" s="415" t="s">
        <v>257</v>
      </c>
      <c r="I16" s="402">
        <v>90.19074114013486</v>
      </c>
      <c r="J16" s="415" t="s">
        <v>257</v>
      </c>
      <c r="K16" s="397">
        <v>1258.86</v>
      </c>
      <c r="L16" s="402">
        <v>52.49042081784779</v>
      </c>
      <c r="M16" s="397">
        <v>6607.809115075588</v>
      </c>
      <c r="N16" s="415" t="s">
        <v>257</v>
      </c>
      <c r="O16" s="402">
        <v>30.221325182297726</v>
      </c>
      <c r="P16" s="415" t="s">
        <v>257</v>
      </c>
      <c r="Q16" s="415" t="s">
        <v>257</v>
      </c>
      <c r="R16" s="402">
        <v>28.08764474742262</v>
      </c>
      <c r="S16" s="415" t="s">
        <v>257</v>
      </c>
      <c r="T16" s="397">
        <v>135.32</v>
      </c>
      <c r="U16" s="284">
        <v>35.233810697012785</v>
      </c>
      <c r="V16" s="397">
        <v>476.78392635197696</v>
      </c>
      <c r="W16" s="376"/>
      <c r="X16" s="241">
        <v>363</v>
      </c>
    </row>
    <row r="17" spans="1:24" ht="9" customHeight="1">
      <c r="A17" s="244"/>
      <c r="B17" s="241"/>
      <c r="C17" s="145"/>
      <c r="D17" s="237"/>
      <c r="E17" s="401"/>
      <c r="F17" s="284"/>
      <c r="G17" s="397"/>
      <c r="H17" s="397"/>
      <c r="I17" s="402"/>
      <c r="J17" s="397"/>
      <c r="K17" s="397"/>
      <c r="L17" s="402"/>
      <c r="M17" s="397"/>
      <c r="N17" s="397"/>
      <c r="O17" s="402"/>
      <c r="P17" s="397"/>
      <c r="Q17" s="397"/>
      <c r="R17" s="402"/>
      <c r="S17" s="397"/>
      <c r="T17" s="397"/>
      <c r="U17" s="284"/>
      <c r="V17" s="397"/>
      <c r="W17" s="376"/>
      <c r="X17" s="241"/>
    </row>
    <row r="18" spans="1:24" ht="11.25" customHeight="1">
      <c r="A18" s="244"/>
      <c r="B18" s="241"/>
      <c r="C18" s="231" t="s">
        <v>89</v>
      </c>
      <c r="D18" s="237"/>
      <c r="E18" s="401"/>
      <c r="F18" s="284"/>
      <c r="G18" s="397"/>
      <c r="H18" s="397"/>
      <c r="I18" s="402"/>
      <c r="J18" s="397"/>
      <c r="K18" s="397"/>
      <c r="L18" s="402"/>
      <c r="M18" s="397"/>
      <c r="N18" s="397"/>
      <c r="O18" s="402"/>
      <c r="P18" s="397"/>
      <c r="Q18" s="397"/>
      <c r="R18" s="402"/>
      <c r="S18" s="397"/>
      <c r="T18" s="397"/>
      <c r="U18" s="284"/>
      <c r="V18" s="397"/>
      <c r="W18" s="376"/>
      <c r="X18" s="241"/>
    </row>
    <row r="19" spans="1:24" ht="11.25" customHeight="1">
      <c r="A19" s="244">
        <v>371</v>
      </c>
      <c r="B19" s="241"/>
      <c r="C19" s="258" t="s">
        <v>131</v>
      </c>
      <c r="D19" s="237"/>
      <c r="E19" s="401">
        <v>19257.07</v>
      </c>
      <c r="F19" s="284">
        <v>52.2216745102748</v>
      </c>
      <c r="G19" s="397">
        <v>100563.64415615777</v>
      </c>
      <c r="H19" s="397">
        <v>141.34</v>
      </c>
      <c r="I19" s="402">
        <v>86.65362962070357</v>
      </c>
      <c r="J19" s="397">
        <v>1224.7624010590243</v>
      </c>
      <c r="K19" s="397">
        <v>19398.41</v>
      </c>
      <c r="L19" s="402">
        <v>52.47255138808634</v>
      </c>
      <c r="M19" s="397">
        <v>101788.40655721679</v>
      </c>
      <c r="N19" s="397">
        <v>347.27</v>
      </c>
      <c r="O19" s="402">
        <v>32.85483384484994</v>
      </c>
      <c r="P19" s="397">
        <v>1140.949814930104</v>
      </c>
      <c r="Q19" s="415" t="s">
        <v>257</v>
      </c>
      <c r="R19" s="402">
        <v>32.71964230226074</v>
      </c>
      <c r="S19" s="415" t="s">
        <v>257</v>
      </c>
      <c r="T19" s="397">
        <v>2647.13</v>
      </c>
      <c r="U19" s="284">
        <v>32.845873400003256</v>
      </c>
      <c r="V19" s="397">
        <v>8694.729685335062</v>
      </c>
      <c r="W19" s="376"/>
      <c r="X19" s="241">
        <v>371</v>
      </c>
    </row>
    <row r="20" spans="1:24" ht="11.25" customHeight="1">
      <c r="A20" s="244">
        <v>372</v>
      </c>
      <c r="B20" s="241"/>
      <c r="C20" s="258" t="s">
        <v>132</v>
      </c>
      <c r="D20" s="237"/>
      <c r="E20" s="401">
        <v>15168.43</v>
      </c>
      <c r="F20" s="284">
        <v>54.30524404230638</v>
      </c>
      <c r="G20" s="397">
        <v>82372.52928886414</v>
      </c>
      <c r="H20" s="415" t="s">
        <v>257</v>
      </c>
      <c r="I20" s="402">
        <v>89.18354205653043</v>
      </c>
      <c r="J20" s="415" t="s">
        <v>257</v>
      </c>
      <c r="K20" s="415" t="s">
        <v>257</v>
      </c>
      <c r="L20" s="402">
        <v>55.00351710885226</v>
      </c>
      <c r="M20" s="415" t="s">
        <v>257</v>
      </c>
      <c r="N20" s="397">
        <v>284.01</v>
      </c>
      <c r="O20" s="402">
        <v>31.43637967722372</v>
      </c>
      <c r="P20" s="397">
        <v>892.8246192128308</v>
      </c>
      <c r="Q20" s="397">
        <v>37.17</v>
      </c>
      <c r="R20" s="402">
        <v>33.01530172065466</v>
      </c>
      <c r="S20" s="397">
        <v>122.71787649567338</v>
      </c>
      <c r="T20" s="397">
        <v>991.51</v>
      </c>
      <c r="U20" s="284">
        <v>33.386642820381454</v>
      </c>
      <c r="V20" s="397">
        <v>3310.319022283641</v>
      </c>
      <c r="W20" s="376"/>
      <c r="X20" s="241">
        <v>372</v>
      </c>
    </row>
    <row r="21" spans="1:24" ht="11.25" customHeight="1">
      <c r="A21" s="244">
        <v>373</v>
      </c>
      <c r="B21" s="241"/>
      <c r="C21" s="258" t="s">
        <v>133</v>
      </c>
      <c r="D21" s="237"/>
      <c r="E21" s="401">
        <v>23107.76</v>
      </c>
      <c r="F21" s="284">
        <v>53.7194068829863</v>
      </c>
      <c r="G21" s="397">
        <v>124133.51615943955</v>
      </c>
      <c r="H21" s="397">
        <v>459.02</v>
      </c>
      <c r="I21" s="402">
        <v>79.33988086300643</v>
      </c>
      <c r="J21" s="397">
        <v>3641.8592113737204</v>
      </c>
      <c r="K21" s="397">
        <v>23566.78</v>
      </c>
      <c r="L21" s="402">
        <v>54.21842753690291</v>
      </c>
      <c r="M21" s="397">
        <v>127775.37537081327</v>
      </c>
      <c r="N21" s="397">
        <v>442.48</v>
      </c>
      <c r="O21" s="402">
        <v>28.269209208403506</v>
      </c>
      <c r="P21" s="397">
        <v>1250.8559690534385</v>
      </c>
      <c r="Q21" s="397">
        <v>26.73</v>
      </c>
      <c r="R21" s="402">
        <v>32.71964230226074</v>
      </c>
      <c r="S21" s="397">
        <v>87.45960387394295</v>
      </c>
      <c r="T21" s="397">
        <v>4071.17</v>
      </c>
      <c r="U21" s="284">
        <v>30.663166632932047</v>
      </c>
      <c r="V21" s="397">
        <v>12483.496410099397</v>
      </c>
      <c r="W21" s="376"/>
      <c r="X21" s="241">
        <v>373</v>
      </c>
    </row>
    <row r="22" spans="1:24" ht="11.25" customHeight="1">
      <c r="A22" s="244">
        <v>374</v>
      </c>
      <c r="B22" s="241"/>
      <c r="C22" s="258" t="s">
        <v>134</v>
      </c>
      <c r="D22" s="237"/>
      <c r="E22" s="401">
        <v>16326.91</v>
      </c>
      <c r="F22" s="284">
        <v>51.78324917342349</v>
      </c>
      <c r="G22" s="397">
        <v>84546.04487620598</v>
      </c>
      <c r="H22" s="415" t="s">
        <v>257</v>
      </c>
      <c r="I22" s="402">
        <v>90.05100080525021</v>
      </c>
      <c r="J22" s="415" t="s">
        <v>257</v>
      </c>
      <c r="K22" s="415" t="s">
        <v>257</v>
      </c>
      <c r="L22" s="402">
        <v>51.893839412306065</v>
      </c>
      <c r="M22" s="415" t="s">
        <v>257</v>
      </c>
      <c r="N22" s="397">
        <v>269.58</v>
      </c>
      <c r="O22" s="402">
        <v>30.322062932905386</v>
      </c>
      <c r="P22" s="397">
        <v>817.4221725452633</v>
      </c>
      <c r="Q22" s="397">
        <v>56.2</v>
      </c>
      <c r="R22" s="402">
        <v>27.890538468493336</v>
      </c>
      <c r="S22" s="397">
        <v>156.74482619293255</v>
      </c>
      <c r="T22" s="397">
        <v>2226.24</v>
      </c>
      <c r="U22" s="284">
        <v>33.830067566815</v>
      </c>
      <c r="V22" s="397">
        <v>7531.384961994622</v>
      </c>
      <c r="W22" s="376"/>
      <c r="X22" s="241">
        <v>374</v>
      </c>
    </row>
    <row r="23" spans="1:24" ht="11.25" customHeight="1">
      <c r="A23" s="244">
        <v>375</v>
      </c>
      <c r="B23" s="241"/>
      <c r="C23" s="258" t="s">
        <v>129</v>
      </c>
      <c r="D23" s="237"/>
      <c r="E23" s="414" t="s">
        <v>257</v>
      </c>
      <c r="F23" s="284">
        <v>61.60681684785811</v>
      </c>
      <c r="G23" s="415" t="s">
        <v>257</v>
      </c>
      <c r="H23" s="397">
        <v>4053.04</v>
      </c>
      <c r="I23" s="402">
        <v>91.43947479386465</v>
      </c>
      <c r="J23" s="397">
        <v>37060.78489185251</v>
      </c>
      <c r="K23" s="397">
        <v>34241.68</v>
      </c>
      <c r="L23" s="402">
        <v>65.13797992050765</v>
      </c>
      <c r="M23" s="397">
        <v>223043.38642844482</v>
      </c>
      <c r="N23" s="397">
        <v>527.29</v>
      </c>
      <c r="O23" s="402">
        <v>31.342852302637148</v>
      </c>
      <c r="P23" s="397">
        <v>1652.677259065754</v>
      </c>
      <c r="Q23" s="397">
        <v>185.59</v>
      </c>
      <c r="R23" s="402">
        <v>29.27028242099831</v>
      </c>
      <c r="S23" s="397">
        <v>543.2271714513076</v>
      </c>
      <c r="T23" s="397">
        <v>4226.42</v>
      </c>
      <c r="U23" s="284">
        <v>33.18603132074412</v>
      </c>
      <c r="V23" s="397">
        <v>14025.810649461937</v>
      </c>
      <c r="W23" s="376"/>
      <c r="X23" s="241">
        <v>375</v>
      </c>
    </row>
    <row r="24" spans="1:24" ht="11.25" customHeight="1">
      <c r="A24" s="244">
        <v>376</v>
      </c>
      <c r="B24" s="241"/>
      <c r="C24" s="258" t="s">
        <v>135</v>
      </c>
      <c r="D24" s="237"/>
      <c r="E24" s="401">
        <v>20904.19</v>
      </c>
      <c r="F24" s="284">
        <v>50.62460490482314</v>
      </c>
      <c r="G24" s="397">
        <v>105826.63596053547</v>
      </c>
      <c r="H24" s="397">
        <v>796.06</v>
      </c>
      <c r="I24" s="402">
        <v>85.39431423622715</v>
      </c>
      <c r="J24" s="397">
        <v>6797.899779089098</v>
      </c>
      <c r="K24" s="397">
        <v>21700.25</v>
      </c>
      <c r="L24" s="402">
        <v>51.9001097865806</v>
      </c>
      <c r="M24" s="397">
        <v>112624.53573962457</v>
      </c>
      <c r="N24" s="397">
        <v>230.04</v>
      </c>
      <c r="O24" s="402">
        <v>29.12609460220945</v>
      </c>
      <c r="P24" s="397">
        <v>670.0166802292262</v>
      </c>
      <c r="Q24" s="397">
        <v>31.4</v>
      </c>
      <c r="R24" s="402">
        <v>28.152482339175677</v>
      </c>
      <c r="S24" s="397">
        <v>88.39879454501161</v>
      </c>
      <c r="T24" s="397">
        <v>2216.19</v>
      </c>
      <c r="U24" s="284">
        <v>33.56830749041006</v>
      </c>
      <c r="V24" s="397">
        <v>7439.374737717187</v>
      </c>
      <c r="W24" s="376"/>
      <c r="X24" s="241">
        <v>376</v>
      </c>
    </row>
    <row r="25" spans="1:24" ht="11.25" customHeight="1">
      <c r="A25" s="244">
        <v>377</v>
      </c>
      <c r="B25" s="241"/>
      <c r="C25" s="258" t="s">
        <v>136</v>
      </c>
      <c r="D25" s="237"/>
      <c r="E25" s="401">
        <v>15381.41</v>
      </c>
      <c r="F25" s="284">
        <v>55.322246420742786</v>
      </c>
      <c r="G25" s="397">
        <v>85093.41543184772</v>
      </c>
      <c r="H25" s="415" t="s">
        <v>257</v>
      </c>
      <c r="I25" s="402">
        <v>85.18014441012738</v>
      </c>
      <c r="J25" s="415" t="s">
        <v>257</v>
      </c>
      <c r="K25" s="415" t="s">
        <v>257</v>
      </c>
      <c r="L25" s="402">
        <v>55.338291251848574</v>
      </c>
      <c r="M25" s="415" t="s">
        <v>257</v>
      </c>
      <c r="N25" s="397">
        <v>175.07</v>
      </c>
      <c r="O25" s="402">
        <v>32.2776832157654</v>
      </c>
      <c r="P25" s="397">
        <v>565.0854000584047</v>
      </c>
      <c r="Q25" s="397">
        <v>33.52</v>
      </c>
      <c r="R25" s="402">
        <v>28.33709970142913</v>
      </c>
      <c r="S25" s="397">
        <v>94.98595819919045</v>
      </c>
      <c r="T25" s="397">
        <v>2482.81</v>
      </c>
      <c r="U25" s="284">
        <v>36.8247954012821</v>
      </c>
      <c r="V25" s="397">
        <v>9142.897027025721</v>
      </c>
      <c r="W25" s="376"/>
      <c r="X25" s="241">
        <v>377</v>
      </c>
    </row>
    <row r="26" spans="1:24" ht="9" customHeight="1">
      <c r="A26" s="244"/>
      <c r="B26" s="241"/>
      <c r="C26" s="145"/>
      <c r="D26" s="237"/>
      <c r="E26" s="316"/>
      <c r="F26" s="316"/>
      <c r="G26" s="316"/>
      <c r="H26" s="403"/>
      <c r="I26" s="404"/>
      <c r="J26" s="403"/>
      <c r="K26" s="403"/>
      <c r="L26" s="403"/>
      <c r="M26" s="403"/>
      <c r="N26" s="403"/>
      <c r="O26" s="403"/>
      <c r="P26" s="403"/>
      <c r="Q26" s="403"/>
      <c r="R26" s="404"/>
      <c r="S26" s="403"/>
      <c r="T26" s="403"/>
      <c r="U26" s="316"/>
      <c r="V26" s="316"/>
      <c r="W26" s="376"/>
      <c r="X26" s="241"/>
    </row>
    <row r="27" spans="1:24" s="248" customFormat="1" ht="11.25" customHeight="1">
      <c r="A27" s="343">
        <v>3</v>
      </c>
      <c r="B27" s="259"/>
      <c r="C27" s="230" t="s">
        <v>58</v>
      </c>
      <c r="D27" s="237"/>
      <c r="E27" s="201">
        <v>143911.98</v>
      </c>
      <c r="F27" s="327">
        <v>54.84494086319843</v>
      </c>
      <c r="G27" s="201">
        <v>789284.4032605797</v>
      </c>
      <c r="H27" s="201">
        <v>6074.26</v>
      </c>
      <c r="I27" s="327">
        <v>89.54375010390713</v>
      </c>
      <c r="J27" s="201">
        <v>54391.2019506159</v>
      </c>
      <c r="K27" s="201">
        <v>149986.24</v>
      </c>
      <c r="L27" s="327">
        <v>56.25020036579326</v>
      </c>
      <c r="M27" s="201">
        <v>843675.6052111955</v>
      </c>
      <c r="N27" s="201">
        <v>2323.42</v>
      </c>
      <c r="O27" s="327">
        <v>30.713288937647484</v>
      </c>
      <c r="P27" s="201">
        <v>7135.986978350892</v>
      </c>
      <c r="Q27" s="201">
        <v>403.88</v>
      </c>
      <c r="R27" s="327">
        <v>29.727122337154945</v>
      </c>
      <c r="S27" s="201">
        <v>1200.619016953014</v>
      </c>
      <c r="T27" s="201">
        <v>19407.95</v>
      </c>
      <c r="U27" s="327">
        <v>33.22668612053339</v>
      </c>
      <c r="V27" s="201">
        <v>64486.1862893006</v>
      </c>
      <c r="W27" s="378"/>
      <c r="X27" s="259">
        <v>3</v>
      </c>
    </row>
    <row r="28" spans="1:24" s="248" customFormat="1" ht="9" customHeight="1">
      <c r="A28" s="259"/>
      <c r="B28" s="259"/>
      <c r="C28" s="230"/>
      <c r="D28" s="195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254"/>
      <c r="X28" s="259"/>
    </row>
    <row r="29" spans="1:24" s="248" customFormat="1" ht="11.25" customHeight="1">
      <c r="A29" s="231"/>
      <c r="B29" s="381"/>
      <c r="D29" s="195"/>
      <c r="E29" s="557" t="s">
        <v>137</v>
      </c>
      <c r="F29" s="557"/>
      <c r="G29" s="557"/>
      <c r="H29" s="557"/>
      <c r="I29" s="557"/>
      <c r="J29" s="557"/>
      <c r="K29" s="557"/>
      <c r="L29" s="557"/>
      <c r="M29" s="557"/>
      <c r="N29" s="549" t="s">
        <v>137</v>
      </c>
      <c r="O29" s="549"/>
      <c r="P29" s="549"/>
      <c r="Q29" s="549"/>
      <c r="R29" s="549"/>
      <c r="S29" s="549"/>
      <c r="T29" s="549"/>
      <c r="U29" s="549"/>
      <c r="V29" s="549"/>
      <c r="W29" s="254"/>
      <c r="X29" s="360"/>
    </row>
    <row r="30" spans="1:24" s="248" customFormat="1" ht="9" customHeight="1">
      <c r="A30" s="241"/>
      <c r="B30" s="241"/>
      <c r="C30" s="145"/>
      <c r="D30" s="195"/>
      <c r="E30" s="222"/>
      <c r="F30" s="222"/>
      <c r="G30" s="222"/>
      <c r="H30" s="222"/>
      <c r="I30" s="222"/>
      <c r="J30" s="222"/>
      <c r="K30" s="222"/>
      <c r="L30" s="222"/>
      <c r="M30" s="222"/>
      <c r="N30" s="187"/>
      <c r="O30" s="132"/>
      <c r="P30" s="191"/>
      <c r="Q30" s="187"/>
      <c r="R30" s="132"/>
      <c r="S30" s="191"/>
      <c r="T30" s="191"/>
      <c r="U30" s="191"/>
      <c r="V30" s="191"/>
      <c r="W30" s="254"/>
      <c r="X30" s="241"/>
    </row>
    <row r="31" spans="1:24" s="248" customFormat="1" ht="11.25" customHeight="1">
      <c r="A31" s="244"/>
      <c r="B31" s="241"/>
      <c r="C31" s="231" t="s">
        <v>85</v>
      </c>
      <c r="D31" s="195"/>
      <c r="E31" s="405"/>
      <c r="F31" s="189"/>
      <c r="G31" s="189"/>
      <c r="H31" s="189"/>
      <c r="I31" s="189"/>
      <c r="J31" s="189"/>
      <c r="K31" s="189"/>
      <c r="L31" s="189"/>
      <c r="M31" s="189"/>
      <c r="N31" s="79"/>
      <c r="O31" s="79"/>
      <c r="P31" s="79"/>
      <c r="Q31" s="79"/>
      <c r="R31" s="79"/>
      <c r="S31" s="79"/>
      <c r="T31" s="79"/>
      <c r="U31" s="79"/>
      <c r="V31" s="79"/>
      <c r="W31" s="351"/>
      <c r="X31" s="241"/>
    </row>
    <row r="32" spans="1:24" s="248" customFormat="1" ht="11.25" customHeight="1">
      <c r="A32" s="244">
        <v>461</v>
      </c>
      <c r="B32" s="241"/>
      <c r="C32" s="258" t="s">
        <v>138</v>
      </c>
      <c r="D32" s="195"/>
      <c r="E32" s="414" t="s">
        <v>257</v>
      </c>
      <c r="F32" s="284">
        <v>56.745540229259156</v>
      </c>
      <c r="G32" s="415" t="s">
        <v>257</v>
      </c>
      <c r="H32" s="402" t="s">
        <v>234</v>
      </c>
      <c r="I32" s="402" t="s">
        <v>234</v>
      </c>
      <c r="J32" s="402" t="s">
        <v>234</v>
      </c>
      <c r="K32" s="415" t="s">
        <v>257</v>
      </c>
      <c r="L32" s="402">
        <v>56.745540229259156</v>
      </c>
      <c r="M32" s="415" t="s">
        <v>257</v>
      </c>
      <c r="N32" s="415" t="s">
        <v>257</v>
      </c>
      <c r="O32" s="402">
        <v>25.587388654345407</v>
      </c>
      <c r="P32" s="415" t="s">
        <v>257</v>
      </c>
      <c r="Q32" s="402" t="s">
        <v>234</v>
      </c>
      <c r="R32" s="402" t="s">
        <v>234</v>
      </c>
      <c r="S32" s="402" t="s">
        <v>234</v>
      </c>
      <c r="T32" s="415" t="s">
        <v>257</v>
      </c>
      <c r="U32" s="284">
        <v>32.71710993294044</v>
      </c>
      <c r="V32" s="415" t="s">
        <v>257</v>
      </c>
      <c r="W32" s="237"/>
      <c r="X32" s="375">
        <v>461</v>
      </c>
    </row>
    <row r="33" spans="1:24" s="248" customFormat="1" ht="11.25" customHeight="1">
      <c r="A33" s="244">
        <v>462</v>
      </c>
      <c r="B33" s="241"/>
      <c r="C33" s="258" t="s">
        <v>139</v>
      </c>
      <c r="D33" s="195"/>
      <c r="E33" s="401">
        <v>1087.91</v>
      </c>
      <c r="F33" s="284">
        <v>53.68586717470896</v>
      </c>
      <c r="G33" s="397">
        <v>5840.539175803761</v>
      </c>
      <c r="H33" s="402" t="s">
        <v>234</v>
      </c>
      <c r="I33" s="402" t="s">
        <v>234</v>
      </c>
      <c r="J33" s="402" t="s">
        <v>234</v>
      </c>
      <c r="K33" s="397">
        <v>1087.91</v>
      </c>
      <c r="L33" s="402">
        <v>53.68586717470896</v>
      </c>
      <c r="M33" s="397">
        <v>5840.539175803761</v>
      </c>
      <c r="N33" s="415" t="s">
        <v>257</v>
      </c>
      <c r="O33" s="402">
        <v>28.8109966737905</v>
      </c>
      <c r="P33" s="415" t="s">
        <v>257</v>
      </c>
      <c r="Q33" s="402" t="s">
        <v>234</v>
      </c>
      <c r="R33" s="402" t="s">
        <v>234</v>
      </c>
      <c r="S33" s="402" t="s">
        <v>234</v>
      </c>
      <c r="T33" s="397">
        <v>190.74</v>
      </c>
      <c r="U33" s="284">
        <v>29.09306083267627</v>
      </c>
      <c r="V33" s="397">
        <v>554.9210423224672</v>
      </c>
      <c r="W33" s="237"/>
      <c r="X33" s="375">
        <v>462</v>
      </c>
    </row>
    <row r="34" spans="1:24" s="248" customFormat="1" ht="11.25" customHeight="1">
      <c r="A34" s="244">
        <v>463</v>
      </c>
      <c r="B34" s="241"/>
      <c r="C34" s="258" t="s">
        <v>140</v>
      </c>
      <c r="D34" s="195"/>
      <c r="E34" s="401">
        <v>478.25</v>
      </c>
      <c r="F34" s="284">
        <v>59.4453909003552</v>
      </c>
      <c r="G34" s="397">
        <v>2842.9758198094873</v>
      </c>
      <c r="H34" s="402" t="s">
        <v>234</v>
      </c>
      <c r="I34" s="402" t="s">
        <v>234</v>
      </c>
      <c r="J34" s="402" t="s">
        <v>234</v>
      </c>
      <c r="K34" s="397">
        <v>478.25</v>
      </c>
      <c r="L34" s="402">
        <v>59.4453909003552</v>
      </c>
      <c r="M34" s="397">
        <v>2842.9758198094873</v>
      </c>
      <c r="N34" s="402" t="s">
        <v>234</v>
      </c>
      <c r="O34" s="402" t="s">
        <v>234</v>
      </c>
      <c r="P34" s="402" t="s">
        <v>234</v>
      </c>
      <c r="Q34" s="402" t="s">
        <v>234</v>
      </c>
      <c r="R34" s="402" t="s">
        <v>234</v>
      </c>
      <c r="S34" s="402" t="s">
        <v>234</v>
      </c>
      <c r="T34" s="397">
        <v>131.54</v>
      </c>
      <c r="U34" s="284">
        <v>35.73715084982725</v>
      </c>
      <c r="V34" s="397">
        <v>470.08648227862767</v>
      </c>
      <c r="W34" s="237"/>
      <c r="X34" s="375">
        <v>463</v>
      </c>
    </row>
    <row r="35" spans="1:24" s="248" customFormat="1" ht="11.25" customHeight="1">
      <c r="A35" s="244">
        <v>464</v>
      </c>
      <c r="B35" s="241"/>
      <c r="C35" s="258" t="s">
        <v>141</v>
      </c>
      <c r="D35" s="195"/>
      <c r="E35" s="401">
        <v>1071.41</v>
      </c>
      <c r="F35" s="284">
        <v>51.465884614309</v>
      </c>
      <c r="G35" s="397">
        <v>5514.106343461679</v>
      </c>
      <c r="H35" s="402" t="s">
        <v>234</v>
      </c>
      <c r="I35" s="402" t="s">
        <v>234</v>
      </c>
      <c r="J35" s="402" t="s">
        <v>234</v>
      </c>
      <c r="K35" s="397">
        <v>1071.41</v>
      </c>
      <c r="L35" s="402">
        <v>51.465884614309</v>
      </c>
      <c r="M35" s="397">
        <v>5514.106343461679</v>
      </c>
      <c r="N35" s="415" t="s">
        <v>257</v>
      </c>
      <c r="O35" s="402">
        <v>32.33681794505857</v>
      </c>
      <c r="P35" s="415" t="s">
        <v>257</v>
      </c>
      <c r="Q35" s="402" t="s">
        <v>234</v>
      </c>
      <c r="R35" s="402" t="s">
        <v>234</v>
      </c>
      <c r="S35" s="402" t="s">
        <v>234</v>
      </c>
      <c r="T35" s="415" t="s">
        <v>257</v>
      </c>
      <c r="U35" s="284">
        <v>35.23381069701278</v>
      </c>
      <c r="V35" s="415" t="s">
        <v>257</v>
      </c>
      <c r="W35" s="237"/>
      <c r="X35" s="375">
        <v>464</v>
      </c>
    </row>
    <row r="36" spans="1:24" s="248" customFormat="1" ht="9" customHeight="1">
      <c r="A36" s="244"/>
      <c r="B36" s="241"/>
      <c r="C36" s="145"/>
      <c r="D36" s="195"/>
      <c r="E36" s="401"/>
      <c r="F36" s="284"/>
      <c r="G36" s="397"/>
      <c r="H36" s="397"/>
      <c r="I36" s="402"/>
      <c r="J36" s="397"/>
      <c r="K36" s="397"/>
      <c r="L36" s="402"/>
      <c r="M36" s="397"/>
      <c r="N36" s="397"/>
      <c r="O36" s="402"/>
      <c r="P36" s="397"/>
      <c r="Q36" s="397"/>
      <c r="R36" s="402"/>
      <c r="S36" s="397"/>
      <c r="T36" s="397"/>
      <c r="U36" s="284"/>
      <c r="V36" s="397"/>
      <c r="W36" s="237"/>
      <c r="X36" s="375"/>
    </row>
    <row r="37" spans="1:24" ht="11.25" customHeight="1">
      <c r="A37" s="244"/>
      <c r="B37" s="241"/>
      <c r="C37" s="231" t="s">
        <v>89</v>
      </c>
      <c r="D37" s="195"/>
      <c r="E37" s="401"/>
      <c r="F37" s="284"/>
      <c r="G37" s="397"/>
      <c r="H37" s="397"/>
      <c r="I37" s="402"/>
      <c r="J37" s="397"/>
      <c r="K37" s="397"/>
      <c r="L37" s="402"/>
      <c r="M37" s="397"/>
      <c r="N37" s="397"/>
      <c r="O37" s="402"/>
      <c r="P37" s="397"/>
      <c r="Q37" s="397"/>
      <c r="R37" s="402"/>
      <c r="S37" s="397"/>
      <c r="T37" s="397"/>
      <c r="U37" s="284"/>
      <c r="V37" s="397"/>
      <c r="W37" s="237"/>
      <c r="X37" s="375"/>
    </row>
    <row r="38" spans="1:24" ht="11.25" customHeight="1">
      <c r="A38" s="244">
        <v>471</v>
      </c>
      <c r="B38" s="241"/>
      <c r="C38" s="258" t="s">
        <v>138</v>
      </c>
      <c r="D38" s="195"/>
      <c r="E38" s="401">
        <v>22284.71</v>
      </c>
      <c r="F38" s="284">
        <v>54.83030399900066</v>
      </c>
      <c r="G38" s="397">
        <v>122187.74238295699</v>
      </c>
      <c r="H38" s="397">
        <v>406.34</v>
      </c>
      <c r="I38" s="402">
        <v>80.30677827271457</v>
      </c>
      <c r="J38" s="397">
        <v>3263.1856283334837</v>
      </c>
      <c r="K38" s="397">
        <v>22691.05</v>
      </c>
      <c r="L38" s="402">
        <v>55.286523986898125</v>
      </c>
      <c r="M38" s="397">
        <v>125450.92801129047</v>
      </c>
      <c r="N38" s="397">
        <v>488.39</v>
      </c>
      <c r="O38" s="402">
        <v>24.952177372633138</v>
      </c>
      <c r="P38" s="397">
        <v>1218.6393907020297</v>
      </c>
      <c r="Q38" s="397">
        <v>11.57</v>
      </c>
      <c r="R38" s="402">
        <v>26.92022543642322</v>
      </c>
      <c r="S38" s="397">
        <v>31.146700829941665</v>
      </c>
      <c r="T38" s="397">
        <v>5427.03</v>
      </c>
      <c r="U38" s="284">
        <v>32.73454259141228</v>
      </c>
      <c r="V38" s="397">
        <v>17765.13446798722</v>
      </c>
      <c r="W38" s="237"/>
      <c r="X38" s="375">
        <v>471</v>
      </c>
    </row>
    <row r="39" spans="1:24" ht="11.25" customHeight="1">
      <c r="A39" s="244">
        <v>472</v>
      </c>
      <c r="B39" s="241"/>
      <c r="C39" s="258" t="s">
        <v>139</v>
      </c>
      <c r="D39" s="195"/>
      <c r="E39" s="401">
        <v>16286.85</v>
      </c>
      <c r="F39" s="284">
        <v>50.95813317959481</v>
      </c>
      <c r="G39" s="397">
        <v>82994.74713760838</v>
      </c>
      <c r="H39" s="415" t="s">
        <v>257</v>
      </c>
      <c r="I39" s="402">
        <v>75.1589509501124</v>
      </c>
      <c r="J39" s="415" t="s">
        <v>257</v>
      </c>
      <c r="K39" s="415" t="s">
        <v>257</v>
      </c>
      <c r="L39" s="402">
        <v>50.98745921113327</v>
      </c>
      <c r="M39" s="415" t="s">
        <v>257</v>
      </c>
      <c r="N39" s="397">
        <v>332.87</v>
      </c>
      <c r="O39" s="402">
        <v>30.52125634915548</v>
      </c>
      <c r="P39" s="397">
        <v>1015.9610600943384</v>
      </c>
      <c r="Q39" s="397">
        <v>6.85</v>
      </c>
      <c r="R39" s="402">
        <v>34.69070509155355</v>
      </c>
      <c r="S39" s="397">
        <v>23.763132987714183</v>
      </c>
      <c r="T39" s="397">
        <v>1898.13</v>
      </c>
      <c r="U39" s="284">
        <v>31.69708094431964</v>
      </c>
      <c r="V39" s="397">
        <v>6016.518025284144</v>
      </c>
      <c r="W39" s="237"/>
      <c r="X39" s="375">
        <v>472</v>
      </c>
    </row>
    <row r="40" spans="1:24" ht="11.25" customHeight="1">
      <c r="A40" s="244">
        <v>473</v>
      </c>
      <c r="B40" s="241"/>
      <c r="C40" s="258" t="s">
        <v>140</v>
      </c>
      <c r="D40" s="245"/>
      <c r="E40" s="401">
        <v>15932.19</v>
      </c>
      <c r="F40" s="284">
        <v>58.19617084437931</v>
      </c>
      <c r="G40" s="397">
        <v>92719.24511651116</v>
      </c>
      <c r="H40" s="415" t="s">
        <v>257</v>
      </c>
      <c r="I40" s="402">
        <v>81.0160905134168</v>
      </c>
      <c r="J40" s="415" t="s">
        <v>257</v>
      </c>
      <c r="K40" s="415" t="s">
        <v>257</v>
      </c>
      <c r="L40" s="402">
        <v>58.426544039221156</v>
      </c>
      <c r="M40" s="415" t="s">
        <v>257</v>
      </c>
      <c r="N40" s="397">
        <v>161.82</v>
      </c>
      <c r="O40" s="402">
        <v>29.652546572296323</v>
      </c>
      <c r="P40" s="397">
        <v>479.8375086328991</v>
      </c>
      <c r="Q40" s="397">
        <v>11.43</v>
      </c>
      <c r="R40" s="402">
        <v>37.942958693886695</v>
      </c>
      <c r="S40" s="397">
        <v>43.368801787112496</v>
      </c>
      <c r="T40" s="397">
        <v>3589.21</v>
      </c>
      <c r="U40" s="284">
        <v>33.76280930259517</v>
      </c>
      <c r="V40" s="397">
        <v>12118.181277696762</v>
      </c>
      <c r="W40" s="237"/>
      <c r="X40" s="375">
        <v>473</v>
      </c>
    </row>
    <row r="41" spans="1:24" ht="11.25" customHeight="1">
      <c r="A41" s="244">
        <v>474</v>
      </c>
      <c r="B41" s="241"/>
      <c r="C41" s="258" t="s">
        <v>142</v>
      </c>
      <c r="E41" s="401">
        <v>7939.01</v>
      </c>
      <c r="F41" s="284">
        <v>53.098740607206665</v>
      </c>
      <c r="G41" s="397">
        <v>42155.14326680198</v>
      </c>
      <c r="H41" s="397">
        <v>135.49</v>
      </c>
      <c r="I41" s="402">
        <v>89.02865838171745</v>
      </c>
      <c r="J41" s="397">
        <v>1206.2492924138899</v>
      </c>
      <c r="K41" s="397">
        <v>8074.5</v>
      </c>
      <c r="L41" s="402">
        <v>53.70164413798485</v>
      </c>
      <c r="M41" s="397">
        <v>43361.39255921587</v>
      </c>
      <c r="N41" s="397">
        <v>163.41</v>
      </c>
      <c r="O41" s="402">
        <v>28.660325572037078</v>
      </c>
      <c r="P41" s="397">
        <v>468.3383801726579</v>
      </c>
      <c r="Q41" s="397">
        <v>28.21</v>
      </c>
      <c r="R41" s="402">
        <v>33.744783571141724</v>
      </c>
      <c r="S41" s="397">
        <v>95.19403445419081</v>
      </c>
      <c r="T41" s="397">
        <v>917.77</v>
      </c>
      <c r="U41" s="284">
        <v>35.179640069529036</v>
      </c>
      <c r="V41" s="397">
        <v>3228.6818266611663</v>
      </c>
      <c r="W41" s="145"/>
      <c r="X41" s="375">
        <v>474</v>
      </c>
    </row>
    <row r="42" spans="1:24" ht="11.25" customHeight="1">
      <c r="A42" s="244">
        <v>475</v>
      </c>
      <c r="B42" s="241"/>
      <c r="C42" s="258" t="s">
        <v>141</v>
      </c>
      <c r="D42" s="305"/>
      <c r="E42" s="401">
        <v>19849.34</v>
      </c>
      <c r="F42" s="284">
        <v>49.296333187835</v>
      </c>
      <c r="G42" s="397">
        <v>97849.9678198621</v>
      </c>
      <c r="H42" s="402" t="s">
        <v>234</v>
      </c>
      <c r="I42" s="402" t="s">
        <v>234</v>
      </c>
      <c r="J42" s="402" t="s">
        <v>234</v>
      </c>
      <c r="K42" s="397">
        <v>19849.34</v>
      </c>
      <c r="L42" s="402">
        <v>49.296333187835</v>
      </c>
      <c r="M42" s="397">
        <v>97849.9678198621</v>
      </c>
      <c r="N42" s="397">
        <v>448.76</v>
      </c>
      <c r="O42" s="402">
        <v>27.196530262108304</v>
      </c>
      <c r="P42" s="397">
        <v>1220.4714920423723</v>
      </c>
      <c r="Q42" s="415" t="s">
        <v>257</v>
      </c>
      <c r="R42" s="402">
        <v>27.848881986863955</v>
      </c>
      <c r="S42" s="415" t="s">
        <v>257</v>
      </c>
      <c r="T42" s="397">
        <v>3407.42</v>
      </c>
      <c r="U42" s="284">
        <v>33.52097602401497</v>
      </c>
      <c r="V42" s="397">
        <v>11422.004412374908</v>
      </c>
      <c r="W42" s="145"/>
      <c r="X42" s="375">
        <v>475</v>
      </c>
    </row>
    <row r="43" spans="1:24" ht="11.25" customHeight="1">
      <c r="A43" s="244">
        <v>476</v>
      </c>
      <c r="B43" s="241"/>
      <c r="C43" s="258" t="s">
        <v>143</v>
      </c>
      <c r="D43" s="305"/>
      <c r="E43" s="401">
        <v>5541.68</v>
      </c>
      <c r="F43" s="284">
        <v>46.70983863135118</v>
      </c>
      <c r="G43" s="397">
        <v>25885.097854658623</v>
      </c>
      <c r="H43" s="415" t="s">
        <v>257</v>
      </c>
      <c r="I43" s="402">
        <v>87.48501890593081</v>
      </c>
      <c r="J43" s="415" t="s">
        <v>257</v>
      </c>
      <c r="K43" s="415" t="s">
        <v>257</v>
      </c>
      <c r="L43" s="402">
        <v>46.827957808868234</v>
      </c>
      <c r="M43" s="415" t="s">
        <v>257</v>
      </c>
      <c r="N43" s="397">
        <v>79.94</v>
      </c>
      <c r="O43" s="402">
        <v>30.94376236750659</v>
      </c>
      <c r="P43" s="397">
        <v>247.36443636584767</v>
      </c>
      <c r="Q43" s="415" t="s">
        <v>257</v>
      </c>
      <c r="R43" s="402">
        <v>34.49359881262427</v>
      </c>
      <c r="S43" s="415" t="s">
        <v>257</v>
      </c>
      <c r="T43" s="397">
        <v>757</v>
      </c>
      <c r="U43" s="284">
        <v>32.88384078207573</v>
      </c>
      <c r="V43" s="397">
        <v>2489.3067472031325</v>
      </c>
      <c r="W43" s="145"/>
      <c r="X43" s="375">
        <v>476</v>
      </c>
    </row>
    <row r="44" spans="1:24" ht="11.25" customHeight="1">
      <c r="A44" s="244">
        <v>477</v>
      </c>
      <c r="B44" s="241"/>
      <c r="C44" s="258" t="s">
        <v>144</v>
      </c>
      <c r="D44" s="245"/>
      <c r="E44" s="401">
        <v>12490.51</v>
      </c>
      <c r="F44" s="284">
        <v>48.99769894665126</v>
      </c>
      <c r="G44" s="397">
        <v>61200.6248670137</v>
      </c>
      <c r="H44" s="397">
        <v>32.56</v>
      </c>
      <c r="I44" s="402">
        <v>83.57675345652498</v>
      </c>
      <c r="J44" s="397">
        <v>272.1259092544454</v>
      </c>
      <c r="K44" s="397">
        <v>12523.07</v>
      </c>
      <c r="L44" s="402">
        <v>49.08760453807904</v>
      </c>
      <c r="M44" s="397">
        <v>61472.75077626815</v>
      </c>
      <c r="N44" s="397">
        <v>354.45</v>
      </c>
      <c r="O44" s="402">
        <v>26.008991375953638</v>
      </c>
      <c r="P44" s="397">
        <v>921.8886993206767</v>
      </c>
      <c r="Q44" s="415" t="s">
        <v>257</v>
      </c>
      <c r="R44" s="402">
        <v>36.95742729924029</v>
      </c>
      <c r="S44" s="415" t="s">
        <v>257</v>
      </c>
      <c r="T44" s="397">
        <v>2052.3</v>
      </c>
      <c r="U44" s="284">
        <v>32.922696435051485</v>
      </c>
      <c r="V44" s="397">
        <v>6756.724989365617</v>
      </c>
      <c r="W44" s="237"/>
      <c r="X44" s="375">
        <v>477</v>
      </c>
    </row>
    <row r="45" spans="1:24" ht="11.25" customHeight="1">
      <c r="A45" s="244">
        <v>478</v>
      </c>
      <c r="B45" s="241"/>
      <c r="C45" s="258" t="s">
        <v>145</v>
      </c>
      <c r="D45" s="406"/>
      <c r="E45" s="414" t="s">
        <v>257</v>
      </c>
      <c r="F45" s="284">
        <v>55.207686763392545</v>
      </c>
      <c r="G45" s="415" t="s">
        <v>257</v>
      </c>
      <c r="H45" s="397">
        <v>134.04</v>
      </c>
      <c r="I45" s="402">
        <v>82.17378637212288</v>
      </c>
      <c r="J45" s="397">
        <v>1101.457432531935</v>
      </c>
      <c r="K45" s="397">
        <v>9567.95</v>
      </c>
      <c r="L45" s="402">
        <v>55.58546214804172</v>
      </c>
      <c r="M45" s="397">
        <v>53183.892255935585</v>
      </c>
      <c r="N45" s="397">
        <v>167.24</v>
      </c>
      <c r="O45" s="402">
        <v>28.940445920885846</v>
      </c>
      <c r="P45" s="397">
        <v>484.0000175808949</v>
      </c>
      <c r="Q45" s="415" t="s">
        <v>257</v>
      </c>
      <c r="R45" s="402">
        <v>29.565941839392234</v>
      </c>
      <c r="S45" s="415" t="s">
        <v>257</v>
      </c>
      <c r="T45" s="397">
        <v>1877.74</v>
      </c>
      <c r="U45" s="284">
        <v>34.8325237849543</v>
      </c>
      <c r="V45" s="397">
        <v>6540.642321196008</v>
      </c>
      <c r="W45" s="237"/>
      <c r="X45" s="375">
        <v>478</v>
      </c>
    </row>
    <row r="46" spans="1:24" ht="11.25" customHeight="1">
      <c r="A46" s="244">
        <v>479</v>
      </c>
      <c r="B46" s="241"/>
      <c r="C46" s="258" t="s">
        <v>146</v>
      </c>
      <c r="D46" s="195"/>
      <c r="E46" s="401">
        <v>8658.21</v>
      </c>
      <c r="F46" s="284">
        <v>47.829899591839904</v>
      </c>
      <c r="G46" s="397">
        <v>41412.131494506415</v>
      </c>
      <c r="H46" s="402" t="s">
        <v>234</v>
      </c>
      <c r="I46" s="402" t="s">
        <v>234</v>
      </c>
      <c r="J46" s="402" t="s">
        <v>234</v>
      </c>
      <c r="K46" s="397">
        <v>8658.21</v>
      </c>
      <c r="L46" s="402">
        <v>47.829899591839904</v>
      </c>
      <c r="M46" s="397">
        <v>41412.131494506415</v>
      </c>
      <c r="N46" s="397">
        <v>188.79</v>
      </c>
      <c r="O46" s="402">
        <v>30.51076630621713</v>
      </c>
      <c r="P46" s="397">
        <v>576.0127570950732</v>
      </c>
      <c r="Q46" s="415" t="s">
        <v>257</v>
      </c>
      <c r="R46" s="402">
        <v>29.27028242099831</v>
      </c>
      <c r="S46" s="415" t="s">
        <v>257</v>
      </c>
      <c r="T46" s="397">
        <v>1145.68</v>
      </c>
      <c r="U46" s="284">
        <v>35.20789229100199</v>
      </c>
      <c r="V46" s="293">
        <v>4033.697803995516</v>
      </c>
      <c r="W46" s="237"/>
      <c r="X46" s="375">
        <v>479</v>
      </c>
    </row>
    <row r="47" spans="1:24" ht="9" customHeight="1">
      <c r="A47" s="237"/>
      <c r="B47" s="195"/>
      <c r="C47" s="145"/>
      <c r="D47" s="195"/>
      <c r="E47" s="407"/>
      <c r="F47" s="316"/>
      <c r="G47" s="316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397"/>
      <c r="U47" s="316"/>
      <c r="V47" s="316"/>
      <c r="W47" s="237"/>
      <c r="X47" s="353"/>
    </row>
    <row r="48" spans="1:24" ht="11.25" customHeight="1">
      <c r="A48" s="343">
        <v>4</v>
      </c>
      <c r="B48" s="259"/>
      <c r="C48" s="230" t="s">
        <v>59</v>
      </c>
      <c r="D48" s="195"/>
      <c r="E48" s="408">
        <v>121227.55</v>
      </c>
      <c r="F48" s="327">
        <v>52.27109583953127</v>
      </c>
      <c r="G48" s="409">
        <v>633669.688444157</v>
      </c>
      <c r="H48" s="409">
        <v>906.77</v>
      </c>
      <c r="I48" s="327">
        <v>82.14577752585242</v>
      </c>
      <c r="J48" s="409">
        <v>7448.73266871172</v>
      </c>
      <c r="K48" s="409">
        <v>122134.32</v>
      </c>
      <c r="L48" s="327">
        <v>52.492896436715654</v>
      </c>
      <c r="M48" s="409">
        <v>641118.4211128689</v>
      </c>
      <c r="N48" s="409">
        <v>2430.96</v>
      </c>
      <c r="O48" s="327">
        <v>27.830558069119643</v>
      </c>
      <c r="P48" s="409">
        <v>6765.4973443707095</v>
      </c>
      <c r="Q48" s="409">
        <v>92.42</v>
      </c>
      <c r="R48" s="327">
        <v>32.38145733583944</v>
      </c>
      <c r="S48" s="409">
        <v>299.2694286978281</v>
      </c>
      <c r="T48" s="409">
        <v>21578.2</v>
      </c>
      <c r="U48" s="327">
        <v>33.380452582086505</v>
      </c>
      <c r="V48" s="409">
        <v>72029.00819067791</v>
      </c>
      <c r="W48" s="409">
        <f>SUM(W32:W47)</f>
        <v>0</v>
      </c>
      <c r="X48" s="379">
        <v>4</v>
      </c>
    </row>
    <row r="49" spans="1:24" ht="9" customHeight="1">
      <c r="A49" s="145"/>
      <c r="B49" s="145"/>
      <c r="C49" s="145"/>
      <c r="D49" s="245"/>
      <c r="W49" s="351"/>
      <c r="X49" s="195"/>
    </row>
    <row r="50" spans="1:24" ht="11.25" customHeight="1">
      <c r="A50" s="145"/>
      <c r="B50" s="374"/>
      <c r="C50" s="374"/>
      <c r="D50" s="195"/>
      <c r="E50" s="557" t="s">
        <v>147</v>
      </c>
      <c r="F50" s="557"/>
      <c r="G50" s="557"/>
      <c r="H50" s="557"/>
      <c r="I50" s="557"/>
      <c r="J50" s="557"/>
      <c r="K50" s="557"/>
      <c r="L50" s="557"/>
      <c r="M50" s="557"/>
      <c r="N50" s="549" t="s">
        <v>147</v>
      </c>
      <c r="O50" s="549"/>
      <c r="P50" s="549"/>
      <c r="Q50" s="549"/>
      <c r="R50" s="549"/>
      <c r="S50" s="549"/>
      <c r="T50" s="549"/>
      <c r="U50" s="549"/>
      <c r="V50" s="549"/>
      <c r="W50" s="351"/>
      <c r="X50" s="351"/>
    </row>
    <row r="51" spans="1:24" ht="9" customHeight="1">
      <c r="A51" s="382"/>
      <c r="B51" s="241"/>
      <c r="C51" s="145"/>
      <c r="D51" s="195"/>
      <c r="E51" s="222"/>
      <c r="F51" s="222"/>
      <c r="G51" s="222"/>
      <c r="H51" s="222"/>
      <c r="I51" s="222"/>
      <c r="J51" s="222"/>
      <c r="K51" s="222"/>
      <c r="L51" s="222"/>
      <c r="M51" s="222"/>
      <c r="W51" s="351"/>
      <c r="X51" s="382"/>
    </row>
    <row r="52" spans="1:24" ht="11.25" customHeight="1">
      <c r="A52" s="383"/>
      <c r="B52" s="259"/>
      <c r="C52" s="231" t="s">
        <v>85</v>
      </c>
      <c r="D52" s="195"/>
      <c r="E52" s="405"/>
      <c r="F52" s="189"/>
      <c r="G52" s="189"/>
      <c r="H52" s="189"/>
      <c r="I52" s="189"/>
      <c r="J52" s="189"/>
      <c r="K52" s="189"/>
      <c r="L52" s="189"/>
      <c r="M52" s="410"/>
      <c r="V52" s="397"/>
      <c r="W52" s="351"/>
      <c r="X52" s="411"/>
    </row>
    <row r="53" spans="1:24" ht="11.25" customHeight="1">
      <c r="A53" s="386">
        <v>561</v>
      </c>
      <c r="B53" s="241"/>
      <c r="C53" s="258" t="s">
        <v>148</v>
      </c>
      <c r="D53" s="195"/>
      <c r="E53" s="414" t="s">
        <v>257</v>
      </c>
      <c r="F53" s="284">
        <v>59.648082606707646</v>
      </c>
      <c r="G53" s="415" t="s">
        <v>257</v>
      </c>
      <c r="H53" s="397">
        <v>5.54</v>
      </c>
      <c r="I53" s="402">
        <v>95.80260947774326</v>
      </c>
      <c r="J53" s="397">
        <v>53.074645650669765</v>
      </c>
      <c r="K53" s="397">
        <v>1780.05</v>
      </c>
      <c r="L53" s="402">
        <v>59.76060533296002</v>
      </c>
      <c r="M53" s="397">
        <v>10637.686552293548</v>
      </c>
      <c r="N53" s="415" t="s">
        <v>257</v>
      </c>
      <c r="O53" s="402">
        <v>26.191815157991357</v>
      </c>
      <c r="P53" s="415" t="s">
        <v>257</v>
      </c>
      <c r="Q53" s="402" t="s">
        <v>234</v>
      </c>
      <c r="R53" s="402" t="s">
        <v>234</v>
      </c>
      <c r="S53" s="402" t="s">
        <v>234</v>
      </c>
      <c r="T53" s="415" t="s">
        <v>257</v>
      </c>
      <c r="U53" s="284">
        <v>32.21376978012597</v>
      </c>
      <c r="V53" s="415" t="s">
        <v>257</v>
      </c>
      <c r="W53" s="237"/>
      <c r="X53" s="387">
        <v>561</v>
      </c>
    </row>
    <row r="54" spans="1:24" ht="11.25" customHeight="1">
      <c r="A54" s="386">
        <v>562</v>
      </c>
      <c r="B54" s="241"/>
      <c r="C54" s="258" t="s">
        <v>149</v>
      </c>
      <c r="D54" s="195"/>
      <c r="E54" s="401">
        <v>1005.79</v>
      </c>
      <c r="F54" s="284">
        <v>54.09765161804513</v>
      </c>
      <c r="G54" s="397">
        <v>5441.087702091361</v>
      </c>
      <c r="H54" s="397">
        <v>31.25</v>
      </c>
      <c r="I54" s="402">
        <v>82.87526991432392</v>
      </c>
      <c r="J54" s="397">
        <v>258.98521848226227</v>
      </c>
      <c r="K54" s="397">
        <v>1037.04</v>
      </c>
      <c r="L54" s="402">
        <v>54.96483183458327</v>
      </c>
      <c r="M54" s="397">
        <v>5700.072920573623</v>
      </c>
      <c r="N54" s="415" t="s">
        <v>257</v>
      </c>
      <c r="O54" s="402">
        <v>28.609521172575178</v>
      </c>
      <c r="P54" s="415" t="s">
        <v>257</v>
      </c>
      <c r="Q54" s="415" t="s">
        <v>257</v>
      </c>
      <c r="R54" s="402">
        <v>27.89053846849334</v>
      </c>
      <c r="S54" s="415" t="s">
        <v>257</v>
      </c>
      <c r="T54" s="415" t="s">
        <v>257</v>
      </c>
      <c r="U54" s="284">
        <v>33.72379023856938</v>
      </c>
      <c r="V54" s="415" t="s">
        <v>257</v>
      </c>
      <c r="W54" s="237"/>
      <c r="X54" s="387">
        <v>562</v>
      </c>
    </row>
    <row r="55" spans="1:24" ht="11.25" customHeight="1">
      <c r="A55" s="386">
        <v>563</v>
      </c>
      <c r="B55" s="241"/>
      <c r="C55" s="258" t="s">
        <v>150</v>
      </c>
      <c r="D55" s="195"/>
      <c r="E55" s="414" t="s">
        <v>257</v>
      </c>
      <c r="F55" s="284">
        <v>57.16983415090113</v>
      </c>
      <c r="G55" s="415" t="s">
        <v>257</v>
      </c>
      <c r="H55" s="415" t="s">
        <v>257</v>
      </c>
      <c r="I55" s="402">
        <v>80.67060735312063</v>
      </c>
      <c r="J55" s="415" t="s">
        <v>257</v>
      </c>
      <c r="K55" s="397">
        <v>757.58</v>
      </c>
      <c r="L55" s="402">
        <v>57.391943414778076</v>
      </c>
      <c r="M55" s="397">
        <v>4347.898849216757</v>
      </c>
      <c r="N55" s="415" t="s">
        <v>257</v>
      </c>
      <c r="O55" s="402">
        <v>32.43755569566623</v>
      </c>
      <c r="P55" s="415" t="s">
        <v>257</v>
      </c>
      <c r="Q55" s="402" t="s">
        <v>234</v>
      </c>
      <c r="R55" s="402" t="s">
        <v>234</v>
      </c>
      <c r="S55" s="402" t="s">
        <v>234</v>
      </c>
      <c r="T55" s="397">
        <v>62.64</v>
      </c>
      <c r="U55" s="284">
        <v>32.616441902377545</v>
      </c>
      <c r="V55" s="397">
        <v>204.30939207649294</v>
      </c>
      <c r="W55" s="237"/>
      <c r="X55" s="387">
        <v>563</v>
      </c>
    </row>
    <row r="56" spans="1:24" ht="11.25" customHeight="1">
      <c r="A56" s="386">
        <v>564</v>
      </c>
      <c r="B56" s="241"/>
      <c r="C56" s="258" t="s">
        <v>151</v>
      </c>
      <c r="D56" s="195"/>
      <c r="E56" s="414" t="s">
        <v>257</v>
      </c>
      <c r="F56" s="284">
        <v>50.24989920992166</v>
      </c>
      <c r="G56" s="415" t="s">
        <v>257</v>
      </c>
      <c r="H56" s="415" t="s">
        <v>257</v>
      </c>
      <c r="I56" s="402">
        <v>83.77717732572528</v>
      </c>
      <c r="J56" s="415" t="s">
        <v>257</v>
      </c>
      <c r="K56" s="397">
        <v>751.74</v>
      </c>
      <c r="L56" s="402">
        <v>50.79624389946671</v>
      </c>
      <c r="M56" s="397">
        <v>3818.5568388985107</v>
      </c>
      <c r="N56" s="397">
        <v>6.81</v>
      </c>
      <c r="O56" s="402">
        <v>26.99771716285263</v>
      </c>
      <c r="P56" s="397">
        <v>18.385445387902642</v>
      </c>
      <c r="Q56" s="402" t="s">
        <v>234</v>
      </c>
      <c r="R56" s="402" t="s">
        <v>234</v>
      </c>
      <c r="S56" s="402" t="s">
        <v>234</v>
      </c>
      <c r="T56" s="397">
        <v>59.77</v>
      </c>
      <c r="U56" s="284">
        <v>30.50241326055678</v>
      </c>
      <c r="V56" s="397">
        <v>182.31292405834787</v>
      </c>
      <c r="W56" s="237"/>
      <c r="X56" s="387">
        <v>564</v>
      </c>
    </row>
    <row r="57" spans="1:24" ht="11.25" customHeight="1">
      <c r="A57" s="386">
        <v>565</v>
      </c>
      <c r="B57" s="241"/>
      <c r="C57" s="258" t="s">
        <v>152</v>
      </c>
      <c r="D57" s="195"/>
      <c r="E57" s="401">
        <v>407.32</v>
      </c>
      <c r="F57" s="284">
        <v>51.32807930722851</v>
      </c>
      <c r="G57" s="397">
        <v>2090.695326342032</v>
      </c>
      <c r="H57" s="397">
        <v>12.95</v>
      </c>
      <c r="I57" s="402">
        <v>90.29095307473501</v>
      </c>
      <c r="J57" s="397">
        <v>116.92678423178184</v>
      </c>
      <c r="K57" s="397">
        <v>420.27</v>
      </c>
      <c r="L57" s="402">
        <v>52.52866277806681</v>
      </c>
      <c r="M57" s="397">
        <v>2207.622110573814</v>
      </c>
      <c r="N57" s="415" t="s">
        <v>257</v>
      </c>
      <c r="O57" s="402">
        <v>25.78886415556073</v>
      </c>
      <c r="P57" s="415" t="s">
        <v>257</v>
      </c>
      <c r="Q57" s="402" t="s">
        <v>234</v>
      </c>
      <c r="R57" s="402" t="s">
        <v>234</v>
      </c>
      <c r="S57" s="402" t="s">
        <v>234</v>
      </c>
      <c r="T57" s="415" t="s">
        <v>257</v>
      </c>
      <c r="U57" s="284">
        <v>30.70374932168257</v>
      </c>
      <c r="V57" s="415" t="s">
        <v>257</v>
      </c>
      <c r="W57" s="237"/>
      <c r="X57" s="387">
        <v>565</v>
      </c>
    </row>
    <row r="58" spans="1:24" ht="9" customHeight="1">
      <c r="A58" s="386"/>
      <c r="B58" s="241"/>
      <c r="C58" s="145"/>
      <c r="D58" s="195"/>
      <c r="E58" s="401"/>
      <c r="F58" s="284"/>
      <c r="G58" s="397"/>
      <c r="H58" s="397"/>
      <c r="I58" s="402"/>
      <c r="J58" s="397"/>
      <c r="K58" s="397"/>
      <c r="L58" s="402"/>
      <c r="M58" s="397"/>
      <c r="N58" s="397"/>
      <c r="O58" s="402"/>
      <c r="P58" s="397"/>
      <c r="Q58" s="397"/>
      <c r="R58" s="402"/>
      <c r="S58" s="397"/>
      <c r="T58" s="397"/>
      <c r="U58" s="284"/>
      <c r="V58" s="397"/>
      <c r="W58" s="237"/>
      <c r="X58" s="387"/>
    </row>
    <row r="59" spans="1:24" ht="11.25" customHeight="1">
      <c r="A59" s="383"/>
      <c r="B59" s="259"/>
      <c r="C59" s="231" t="s">
        <v>89</v>
      </c>
      <c r="D59" s="195"/>
      <c r="E59" s="401"/>
      <c r="F59" s="284"/>
      <c r="G59" s="397"/>
      <c r="H59" s="397"/>
      <c r="I59" s="402"/>
      <c r="J59" s="397"/>
      <c r="K59" s="397"/>
      <c r="L59" s="402"/>
      <c r="M59" s="397"/>
      <c r="N59" s="397"/>
      <c r="O59" s="402"/>
      <c r="P59" s="397"/>
      <c r="Q59" s="397"/>
      <c r="R59" s="402"/>
      <c r="S59" s="397"/>
      <c r="T59" s="397"/>
      <c r="U59" s="284"/>
      <c r="V59" s="397"/>
      <c r="W59" s="237"/>
      <c r="X59" s="385"/>
    </row>
    <row r="60" spans="1:24" ht="11.25" customHeight="1">
      <c r="A60" s="386">
        <v>571</v>
      </c>
      <c r="B60" s="241"/>
      <c r="C60" s="258" t="s">
        <v>148</v>
      </c>
      <c r="D60" s="245"/>
      <c r="E60" s="401">
        <v>40306.19</v>
      </c>
      <c r="F60" s="284">
        <v>58.9000111353055</v>
      </c>
      <c r="G60" s="397">
        <v>237403.5039821739</v>
      </c>
      <c r="H60" s="397">
        <v>281.3</v>
      </c>
      <c r="I60" s="402">
        <v>96.20158322959237</v>
      </c>
      <c r="J60" s="397">
        <v>2706.1505362484336</v>
      </c>
      <c r="K60" s="397">
        <v>40587.49</v>
      </c>
      <c r="L60" s="402">
        <v>59.15853740116039</v>
      </c>
      <c r="M60" s="397">
        <v>240109.6545184223</v>
      </c>
      <c r="N60" s="397">
        <v>594.91</v>
      </c>
      <c r="O60" s="402">
        <v>32.46720186466925</v>
      </c>
      <c r="P60" s="397">
        <v>1931.5063061310382</v>
      </c>
      <c r="Q60" s="397">
        <v>19.58</v>
      </c>
      <c r="R60" s="402">
        <v>35.533232079083604</v>
      </c>
      <c r="S60" s="397">
        <v>69.57406841084568</v>
      </c>
      <c r="T60" s="397">
        <v>4120.57</v>
      </c>
      <c r="U60" s="284">
        <v>32.54412211315323</v>
      </c>
      <c r="V60" s="397">
        <v>13410.03332557958</v>
      </c>
      <c r="W60" s="237"/>
      <c r="X60" s="387">
        <v>571</v>
      </c>
    </row>
    <row r="61" spans="1:24" ht="11.25" customHeight="1">
      <c r="A61" s="386">
        <v>572</v>
      </c>
      <c r="B61" s="241"/>
      <c r="C61" s="258" t="s">
        <v>153</v>
      </c>
      <c r="D61" s="245"/>
      <c r="E61" s="401">
        <v>7761.38</v>
      </c>
      <c r="F61" s="284">
        <v>52.607300804106366</v>
      </c>
      <c r="G61" s="397">
        <v>40830.525231497515</v>
      </c>
      <c r="H61" s="397">
        <v>136.03</v>
      </c>
      <c r="I61" s="402">
        <v>82.0779746265975</v>
      </c>
      <c r="J61" s="397">
        <v>1116.5066888456058</v>
      </c>
      <c r="K61" s="397">
        <v>7897.41</v>
      </c>
      <c r="L61" s="402">
        <v>53.11492238638125</v>
      </c>
      <c r="M61" s="397">
        <v>41947.03192034312</v>
      </c>
      <c r="N61" s="397">
        <v>190.44</v>
      </c>
      <c r="O61" s="402">
        <v>28.485433089798477</v>
      </c>
      <c r="P61" s="397">
        <v>542.4765877621222</v>
      </c>
      <c r="Q61" s="415" t="s">
        <v>257</v>
      </c>
      <c r="R61" s="402">
        <v>25.745031352126748</v>
      </c>
      <c r="S61" s="415" t="s">
        <v>257</v>
      </c>
      <c r="T61" s="397">
        <v>1437.21</v>
      </c>
      <c r="U61" s="284">
        <v>33.486059921294505</v>
      </c>
      <c r="V61" s="397">
        <v>4812.650017948368</v>
      </c>
      <c r="W61" s="145"/>
      <c r="X61" s="387">
        <v>572</v>
      </c>
    </row>
    <row r="62" spans="1:24" ht="11.25" customHeight="1">
      <c r="A62" s="386">
        <v>573</v>
      </c>
      <c r="B62" s="241"/>
      <c r="C62" s="258" t="s">
        <v>150</v>
      </c>
      <c r="D62" s="302"/>
      <c r="E62" s="415" t="s">
        <v>257</v>
      </c>
      <c r="F62" s="284">
        <v>57.456211423444124</v>
      </c>
      <c r="G62" s="415" t="s">
        <v>257</v>
      </c>
      <c r="H62" s="397">
        <v>253.11</v>
      </c>
      <c r="I62" s="402">
        <v>80.51420880013158</v>
      </c>
      <c r="J62" s="397">
        <v>2037.8951389401307</v>
      </c>
      <c r="K62" s="397">
        <v>7530.28</v>
      </c>
      <c r="L62" s="402">
        <v>58.231243655447905</v>
      </c>
      <c r="M62" s="397">
        <v>43849.756947374626</v>
      </c>
      <c r="N62" s="415" t="s">
        <v>257</v>
      </c>
      <c r="O62" s="402">
        <v>33.64640870295814</v>
      </c>
      <c r="P62" s="415" t="s">
        <v>257</v>
      </c>
      <c r="Q62" s="415" t="s">
        <v>257</v>
      </c>
      <c r="R62" s="402">
        <v>30.05870753671543</v>
      </c>
      <c r="S62" s="415" t="s">
        <v>257</v>
      </c>
      <c r="T62" s="397">
        <v>1117.97</v>
      </c>
      <c r="U62" s="284">
        <v>32.62860477895508</v>
      </c>
      <c r="V62" s="397">
        <v>3647.780128472841</v>
      </c>
      <c r="W62" s="145"/>
      <c r="X62" s="387">
        <v>573</v>
      </c>
    </row>
    <row r="63" spans="1:24" ht="11.25" customHeight="1">
      <c r="A63" s="386">
        <v>574</v>
      </c>
      <c r="B63" s="241"/>
      <c r="C63" s="258" t="s">
        <v>154</v>
      </c>
      <c r="D63" s="302"/>
      <c r="E63" s="397">
        <v>6968.39</v>
      </c>
      <c r="F63" s="284">
        <v>47.59427084007653</v>
      </c>
      <c r="G63" s="397">
        <v>33165.54409792809</v>
      </c>
      <c r="H63" s="397">
        <v>36.75</v>
      </c>
      <c r="I63" s="402">
        <v>79.40029820090565</v>
      </c>
      <c r="J63" s="397">
        <v>291.7960958883283</v>
      </c>
      <c r="K63" s="397">
        <v>7005.14</v>
      </c>
      <c r="L63" s="402">
        <v>47.76112996145176</v>
      </c>
      <c r="M63" s="397">
        <v>33457.34019381642</v>
      </c>
      <c r="N63" s="397">
        <v>162.61</v>
      </c>
      <c r="O63" s="402">
        <v>27.1040298468916</v>
      </c>
      <c r="P63" s="397">
        <v>440.7386293403043</v>
      </c>
      <c r="Q63" s="397">
        <v>13.22</v>
      </c>
      <c r="R63" s="402">
        <v>24.835391145089474</v>
      </c>
      <c r="S63" s="397">
        <v>32.832387093808286</v>
      </c>
      <c r="T63" s="397">
        <v>748.28</v>
      </c>
      <c r="U63" s="284">
        <v>30.496502913365543</v>
      </c>
      <c r="V63" s="397">
        <v>2281.992320001317</v>
      </c>
      <c r="W63" s="145"/>
      <c r="X63" s="387">
        <v>574</v>
      </c>
    </row>
    <row r="64" spans="1:24" ht="11.25" customHeight="1">
      <c r="A64" s="386">
        <v>575</v>
      </c>
      <c r="B64" s="241"/>
      <c r="C64" s="145" t="s">
        <v>155</v>
      </c>
      <c r="D64" s="297"/>
      <c r="W64" s="145"/>
      <c r="X64" s="387">
        <v>575</v>
      </c>
    </row>
    <row r="65" spans="1:24" ht="11.25" customHeight="1">
      <c r="A65" s="386"/>
      <c r="B65" s="241"/>
      <c r="C65" s="258" t="s">
        <v>156</v>
      </c>
      <c r="D65" s="297"/>
      <c r="E65" s="397">
        <v>32852.17</v>
      </c>
      <c r="F65" s="284">
        <v>63.092729610961435</v>
      </c>
      <c r="G65" s="397">
        <v>207273.30789433388</v>
      </c>
      <c r="H65" s="397">
        <v>191.23</v>
      </c>
      <c r="I65" s="402">
        <v>90.48981027216423</v>
      </c>
      <c r="J65" s="397">
        <v>1730.4366418345967</v>
      </c>
      <c r="K65" s="397">
        <v>33043.4</v>
      </c>
      <c r="L65" s="402">
        <v>63.2512830205634</v>
      </c>
      <c r="M65" s="397">
        <v>209003.74453616847</v>
      </c>
      <c r="N65" s="397">
        <v>462.92</v>
      </c>
      <c r="O65" s="402">
        <v>31.531190758232146</v>
      </c>
      <c r="P65" s="397">
        <v>1459.6418825800824</v>
      </c>
      <c r="Q65" s="397">
        <v>28.54</v>
      </c>
      <c r="R65" s="402">
        <v>32.9361703411344</v>
      </c>
      <c r="S65" s="397">
        <v>93.99983015359757</v>
      </c>
      <c r="T65" s="397">
        <v>3999.29</v>
      </c>
      <c r="U65" s="284">
        <v>30.976056141823577</v>
      </c>
      <c r="V65" s="397">
        <v>12388.223156743361</v>
      </c>
      <c r="W65" s="145"/>
      <c r="X65" s="387"/>
    </row>
    <row r="66" spans="1:24" ht="11.25" customHeight="1">
      <c r="A66" s="386">
        <v>576</v>
      </c>
      <c r="B66" s="241"/>
      <c r="C66" s="258" t="s">
        <v>157</v>
      </c>
      <c r="D66" s="297"/>
      <c r="E66" s="415" t="s">
        <v>257</v>
      </c>
      <c r="F66" s="284">
        <v>48.021481687979666</v>
      </c>
      <c r="G66" s="415" t="s">
        <v>257</v>
      </c>
      <c r="H66" s="397">
        <v>283.18</v>
      </c>
      <c r="I66" s="402">
        <v>96.58256998313593</v>
      </c>
      <c r="J66" s="397">
        <v>2735.0252167824433</v>
      </c>
      <c r="K66" s="397">
        <v>12832.04</v>
      </c>
      <c r="L66" s="402">
        <v>49.093137401601375</v>
      </c>
      <c r="M66" s="397">
        <v>62996.510286284494</v>
      </c>
      <c r="N66" s="397">
        <v>191.55</v>
      </c>
      <c r="O66" s="402">
        <v>24.29209938898678</v>
      </c>
      <c r="P66" s="397">
        <v>465.3151637960418</v>
      </c>
      <c r="Q66" s="415" t="s">
        <v>257</v>
      </c>
      <c r="R66" s="402">
        <v>24.63828486616019</v>
      </c>
      <c r="S66" s="415" t="s">
        <v>257</v>
      </c>
      <c r="T66" s="397">
        <v>1689.87</v>
      </c>
      <c r="U66" s="284">
        <v>27.784376435358652</v>
      </c>
      <c r="V66" s="397">
        <v>4695.1984206819525</v>
      </c>
      <c r="W66" s="145"/>
      <c r="X66" s="387">
        <v>576</v>
      </c>
    </row>
    <row r="67" spans="1:24" ht="11.25" customHeight="1">
      <c r="A67" s="386">
        <v>577</v>
      </c>
      <c r="B67" s="241"/>
      <c r="C67" s="258" t="s">
        <v>158</v>
      </c>
      <c r="D67" s="297"/>
      <c r="E67" s="397">
        <v>17122.1</v>
      </c>
      <c r="F67" s="284">
        <v>61.66472636816813</v>
      </c>
      <c r="G67" s="397">
        <v>105582.96113484116</v>
      </c>
      <c r="H67" s="397">
        <v>387.76</v>
      </c>
      <c r="I67" s="402">
        <v>88.31870783627326</v>
      </c>
      <c r="J67" s="397">
        <v>3424.6462150593316</v>
      </c>
      <c r="K67" s="397">
        <v>17509.86</v>
      </c>
      <c r="L67" s="402">
        <v>62.254985105478</v>
      </c>
      <c r="M67" s="397">
        <v>109007.60734990049</v>
      </c>
      <c r="N67" s="397">
        <v>192.41</v>
      </c>
      <c r="O67" s="402">
        <v>27.595620448401878</v>
      </c>
      <c r="P67" s="397">
        <v>530.9673330477005</v>
      </c>
      <c r="Q67" s="415" t="s">
        <v>257</v>
      </c>
      <c r="R67" s="402">
        <v>31.241345210291122</v>
      </c>
      <c r="S67" s="415" t="s">
        <v>257</v>
      </c>
      <c r="T67" s="397">
        <v>2052.94</v>
      </c>
      <c r="U67" s="284">
        <v>32.45084262004936</v>
      </c>
      <c r="V67" s="397">
        <v>6661.963284840413</v>
      </c>
      <c r="W67" s="145"/>
      <c r="X67" s="387">
        <v>577</v>
      </c>
    </row>
    <row r="68" spans="1:24" ht="9" customHeight="1">
      <c r="A68" s="386"/>
      <c r="B68" s="241"/>
      <c r="C68" s="258"/>
      <c r="D68" s="297"/>
      <c r="E68" s="409"/>
      <c r="F68" s="412"/>
      <c r="G68" s="145"/>
      <c r="H68" s="409"/>
      <c r="I68" s="413"/>
      <c r="J68" s="195"/>
      <c r="K68" s="409"/>
      <c r="L68" s="413"/>
      <c r="M68" s="195"/>
      <c r="N68" s="409"/>
      <c r="O68" s="413"/>
      <c r="P68" s="195"/>
      <c r="Q68" s="409"/>
      <c r="R68" s="404"/>
      <c r="S68" s="195"/>
      <c r="T68" s="409"/>
      <c r="U68" s="412"/>
      <c r="V68" s="145"/>
      <c r="W68" s="145"/>
      <c r="X68" s="387"/>
    </row>
    <row r="69" spans="1:24" ht="11.25" customHeight="1">
      <c r="A69" s="383">
        <v>5</v>
      </c>
      <c r="B69" s="259"/>
      <c r="C69" s="230" t="s">
        <v>60</v>
      </c>
      <c r="E69" s="408">
        <v>129513.79</v>
      </c>
      <c r="F69" s="327">
        <v>58.09818804969059</v>
      </c>
      <c r="G69" s="409">
        <v>752451.6526448138</v>
      </c>
      <c r="H69" s="409">
        <v>1638.51</v>
      </c>
      <c r="I69" s="327">
        <v>89.29960988368964</v>
      </c>
      <c r="J69" s="409">
        <v>14631.830379052433</v>
      </c>
      <c r="K69" s="409">
        <v>131152.3</v>
      </c>
      <c r="L69" s="327">
        <v>58.487993197516644</v>
      </c>
      <c r="M69" s="409">
        <v>767083.4830238662</v>
      </c>
      <c r="N69" s="409">
        <v>1913.21</v>
      </c>
      <c r="O69" s="327">
        <v>30.00453111756819</v>
      </c>
      <c r="P69" s="409">
        <v>5740.496897944264</v>
      </c>
      <c r="Q69" s="409">
        <v>132.46</v>
      </c>
      <c r="R69" s="327">
        <v>29.95069860769067</v>
      </c>
      <c r="S69" s="409">
        <v>396.7269537574706</v>
      </c>
      <c r="T69" s="409">
        <v>15652.1</v>
      </c>
      <c r="U69" s="327">
        <v>31.605394520092002</v>
      </c>
      <c r="V69" s="409">
        <v>49469.07955679321</v>
      </c>
      <c r="W69" s="145"/>
      <c r="X69" s="385">
        <v>5</v>
      </c>
    </row>
    <row r="70" spans="1:24" ht="6.75" customHeight="1">
      <c r="A70" s="383"/>
      <c r="B70" s="259"/>
      <c r="C70" s="230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</row>
    <row r="71" spans="1:22" ht="10.5" customHeight="1">
      <c r="A71" s="195"/>
      <c r="S71" s="189"/>
      <c r="T71" s="189"/>
      <c r="U71" s="189"/>
      <c r="V71" s="189"/>
    </row>
    <row r="72" ht="15.75">
      <c r="A72" s="348"/>
    </row>
    <row r="73" spans="19:22" ht="13.5">
      <c r="S73" s="189"/>
      <c r="T73" s="189"/>
      <c r="U73" s="189"/>
      <c r="V73" s="189"/>
    </row>
    <row r="74" spans="19:22" ht="13.5">
      <c r="S74" s="189"/>
      <c r="T74" s="189"/>
      <c r="U74" s="189"/>
      <c r="V74" s="189"/>
    </row>
    <row r="75" spans="19:22" ht="13.5">
      <c r="S75" s="189"/>
      <c r="T75" s="189"/>
      <c r="U75" s="189"/>
      <c r="V75" s="189"/>
    </row>
    <row r="76" spans="19:22" ht="13.5">
      <c r="S76" s="189"/>
      <c r="T76" s="189"/>
      <c r="U76" s="189"/>
      <c r="V76" s="189"/>
    </row>
    <row r="77" spans="19:22" ht="13.5">
      <c r="S77" s="189"/>
      <c r="T77" s="189"/>
      <c r="U77" s="189"/>
      <c r="V77" s="189"/>
    </row>
    <row r="78" spans="19:22" ht="13.5">
      <c r="S78" s="189"/>
      <c r="T78" s="189"/>
      <c r="U78" s="189"/>
      <c r="V78" s="189"/>
    </row>
    <row r="79" spans="19:22" ht="13.5">
      <c r="S79" s="189"/>
      <c r="T79" s="189"/>
      <c r="U79" s="189"/>
      <c r="V79" s="189"/>
    </row>
    <row r="80" spans="19:22" ht="13.5">
      <c r="S80" s="189"/>
      <c r="T80" s="189"/>
      <c r="U80" s="189"/>
      <c r="V80" s="189"/>
    </row>
    <row r="81" spans="19:22" ht="13.5">
      <c r="S81" s="189"/>
      <c r="T81" s="189"/>
      <c r="U81" s="189"/>
      <c r="V81" s="189"/>
    </row>
    <row r="82" spans="19:22" ht="13.5">
      <c r="S82" s="189"/>
      <c r="T82" s="189"/>
      <c r="U82" s="189"/>
      <c r="V82" s="189"/>
    </row>
    <row r="83" spans="19:22" ht="13.5">
      <c r="S83" s="189"/>
      <c r="T83" s="189"/>
      <c r="U83" s="189"/>
      <c r="V83" s="189"/>
    </row>
    <row r="84" spans="19:22" ht="13.5">
      <c r="S84" s="189"/>
      <c r="T84" s="189"/>
      <c r="U84" s="189"/>
      <c r="V84" s="189"/>
    </row>
    <row r="85" spans="19:22" ht="13.5">
      <c r="S85" s="189"/>
      <c r="T85" s="189"/>
      <c r="U85" s="189"/>
      <c r="V85" s="189"/>
    </row>
    <row r="86" spans="19:22" ht="13.5">
      <c r="S86" s="189"/>
      <c r="T86" s="189"/>
      <c r="U86" s="189"/>
      <c r="V86" s="189"/>
    </row>
    <row r="87" spans="19:22" ht="13.5">
      <c r="S87" s="189"/>
      <c r="T87" s="189"/>
      <c r="U87" s="189"/>
      <c r="V87" s="189"/>
    </row>
    <row r="88" spans="19:22" ht="13.5">
      <c r="S88" s="189"/>
      <c r="T88" s="189"/>
      <c r="U88" s="189"/>
      <c r="V88" s="189"/>
    </row>
    <row r="89" spans="19:22" ht="13.5">
      <c r="S89" s="189"/>
      <c r="T89" s="189"/>
      <c r="U89" s="189"/>
      <c r="V89" s="189"/>
    </row>
    <row r="90" spans="19:22" ht="13.5">
      <c r="S90" s="189"/>
      <c r="T90" s="189"/>
      <c r="U90" s="189"/>
      <c r="V90" s="189"/>
    </row>
    <row r="91" spans="19:22" ht="13.5">
      <c r="S91" s="189"/>
      <c r="T91" s="189"/>
      <c r="U91" s="189"/>
      <c r="V91" s="189"/>
    </row>
    <row r="92" spans="19:22" ht="13.5">
      <c r="S92" s="189"/>
      <c r="T92" s="189"/>
      <c r="U92" s="189"/>
      <c r="V92" s="189"/>
    </row>
    <row r="93" spans="19:22" ht="13.5">
      <c r="S93" s="189"/>
      <c r="T93" s="189"/>
      <c r="U93" s="189"/>
      <c r="V93" s="189"/>
    </row>
    <row r="94" spans="19:22" ht="13.5">
      <c r="S94" s="189"/>
      <c r="T94" s="189"/>
      <c r="U94" s="189"/>
      <c r="V94" s="189"/>
    </row>
    <row r="95" spans="19:22" ht="13.5">
      <c r="S95" s="189"/>
      <c r="T95" s="189"/>
      <c r="U95" s="189"/>
      <c r="V95" s="189"/>
    </row>
    <row r="96" spans="19:22" ht="13.5">
      <c r="S96" s="189"/>
      <c r="T96" s="189"/>
      <c r="U96" s="189"/>
      <c r="V96" s="189"/>
    </row>
    <row r="97" spans="19:22" ht="13.5">
      <c r="S97" s="189"/>
      <c r="T97" s="189"/>
      <c r="U97" s="189"/>
      <c r="V97" s="189"/>
    </row>
    <row r="98" spans="19:22" ht="13.5">
      <c r="S98" s="189"/>
      <c r="T98" s="189"/>
      <c r="U98" s="189"/>
      <c r="V98" s="189"/>
    </row>
    <row r="99" spans="19:22" ht="13.5">
      <c r="S99" s="189"/>
      <c r="T99" s="189"/>
      <c r="U99" s="189"/>
      <c r="V99" s="189"/>
    </row>
    <row r="100" spans="19:22" ht="13.5">
      <c r="S100" s="189"/>
      <c r="T100" s="189"/>
      <c r="U100" s="189"/>
      <c r="V100" s="189"/>
    </row>
    <row r="101" spans="19:22" ht="13.5">
      <c r="S101" s="189"/>
      <c r="T101" s="189"/>
      <c r="U101" s="189"/>
      <c r="V101" s="189"/>
    </row>
    <row r="102" spans="19:22" ht="13.5">
      <c r="S102" s="189"/>
      <c r="T102" s="189"/>
      <c r="U102" s="189"/>
      <c r="V102" s="189"/>
    </row>
    <row r="103" spans="19:22" ht="13.5">
      <c r="S103" s="189"/>
      <c r="T103" s="189"/>
      <c r="U103" s="189"/>
      <c r="V103" s="189"/>
    </row>
    <row r="104" spans="19:22" ht="13.5">
      <c r="S104" s="189"/>
      <c r="T104" s="189"/>
      <c r="U104" s="189"/>
      <c r="V104" s="189"/>
    </row>
    <row r="105" spans="19:22" ht="13.5">
      <c r="S105" s="189"/>
      <c r="T105" s="189"/>
      <c r="U105" s="189"/>
      <c r="V105" s="189"/>
    </row>
    <row r="106" spans="19:22" ht="13.5">
      <c r="S106" s="189"/>
      <c r="T106" s="189"/>
      <c r="U106" s="189"/>
      <c r="V106" s="189"/>
    </row>
    <row r="107" spans="19:22" ht="13.5">
      <c r="S107" s="189"/>
      <c r="T107" s="189"/>
      <c r="U107" s="189"/>
      <c r="V107" s="189"/>
    </row>
    <row r="108" spans="19:22" ht="13.5">
      <c r="S108" s="189"/>
      <c r="T108" s="189"/>
      <c r="U108" s="189"/>
      <c r="V108" s="189"/>
    </row>
    <row r="109" spans="19:22" ht="13.5">
      <c r="S109" s="189"/>
      <c r="T109" s="189"/>
      <c r="U109" s="189"/>
      <c r="V109" s="189"/>
    </row>
    <row r="110" spans="19:22" ht="13.5">
      <c r="S110" s="189"/>
      <c r="T110" s="189"/>
      <c r="U110" s="189"/>
      <c r="V110" s="189"/>
    </row>
    <row r="111" spans="19:22" ht="13.5">
      <c r="S111" s="189"/>
      <c r="T111" s="189"/>
      <c r="U111" s="189"/>
      <c r="V111" s="189"/>
    </row>
    <row r="112" spans="19:22" ht="13.5">
      <c r="S112" s="189"/>
      <c r="T112" s="189"/>
      <c r="U112" s="189"/>
      <c r="V112" s="189"/>
    </row>
    <row r="113" spans="19:22" ht="13.5">
      <c r="S113" s="189"/>
      <c r="T113" s="189"/>
      <c r="U113" s="189"/>
      <c r="V113" s="189"/>
    </row>
    <row r="114" spans="19:22" ht="13.5">
      <c r="S114" s="189"/>
      <c r="T114" s="189"/>
      <c r="U114" s="189"/>
      <c r="V114" s="189"/>
    </row>
    <row r="115" spans="19:22" ht="13.5">
      <c r="S115" s="189"/>
      <c r="T115" s="189"/>
      <c r="U115" s="189"/>
      <c r="V115" s="189"/>
    </row>
    <row r="116" spans="19:22" ht="13.5">
      <c r="S116" s="189"/>
      <c r="T116" s="189"/>
      <c r="U116" s="189"/>
      <c r="V116" s="189"/>
    </row>
    <row r="117" spans="19:22" ht="13.5">
      <c r="S117" s="189"/>
      <c r="T117" s="189"/>
      <c r="U117" s="189"/>
      <c r="V117" s="189"/>
    </row>
    <row r="118" spans="19:22" ht="13.5">
      <c r="S118" s="189"/>
      <c r="T118" s="189"/>
      <c r="U118" s="189"/>
      <c r="V118" s="189"/>
    </row>
    <row r="119" spans="19:22" ht="13.5">
      <c r="S119" s="189"/>
      <c r="T119" s="189"/>
      <c r="U119" s="189"/>
      <c r="V119" s="189"/>
    </row>
    <row r="120" spans="19:22" ht="13.5">
      <c r="S120" s="189"/>
      <c r="T120" s="189"/>
      <c r="U120" s="189"/>
      <c r="V120" s="189"/>
    </row>
    <row r="121" spans="19:22" ht="13.5">
      <c r="S121" s="189"/>
      <c r="T121" s="189"/>
      <c r="U121" s="189"/>
      <c r="V121" s="189"/>
    </row>
    <row r="122" spans="19:22" ht="13.5">
      <c r="S122" s="189"/>
      <c r="T122" s="189"/>
      <c r="U122" s="189"/>
      <c r="V122" s="189"/>
    </row>
    <row r="123" spans="19:22" ht="13.5">
      <c r="S123" s="189"/>
      <c r="T123" s="189"/>
      <c r="U123" s="189"/>
      <c r="V123" s="189"/>
    </row>
    <row r="124" spans="19:22" ht="13.5">
      <c r="S124" s="189"/>
      <c r="T124" s="189"/>
      <c r="U124" s="189"/>
      <c r="V124" s="189"/>
    </row>
    <row r="125" spans="19:22" ht="13.5">
      <c r="S125" s="189"/>
      <c r="T125" s="189"/>
      <c r="U125" s="189"/>
      <c r="V125" s="189"/>
    </row>
    <row r="126" spans="19:22" ht="13.5">
      <c r="S126" s="189"/>
      <c r="T126" s="189"/>
      <c r="U126" s="189"/>
      <c r="V126" s="189"/>
    </row>
    <row r="127" spans="19:22" ht="13.5">
      <c r="S127" s="189"/>
      <c r="T127" s="189"/>
      <c r="U127" s="189"/>
      <c r="V127" s="189"/>
    </row>
    <row r="128" spans="19:22" ht="13.5">
      <c r="S128" s="189"/>
      <c r="T128" s="189"/>
      <c r="U128" s="189"/>
      <c r="V128" s="189"/>
    </row>
    <row r="129" spans="19:22" ht="13.5">
      <c r="S129" s="189"/>
      <c r="T129" s="189"/>
      <c r="U129" s="189"/>
      <c r="V129" s="189"/>
    </row>
    <row r="130" spans="19:22" ht="13.5">
      <c r="S130" s="189"/>
      <c r="T130" s="189"/>
      <c r="U130" s="189"/>
      <c r="V130" s="189"/>
    </row>
    <row r="131" spans="19:22" ht="13.5">
      <c r="S131" s="189"/>
      <c r="T131" s="189"/>
      <c r="U131" s="189"/>
      <c r="V131" s="189"/>
    </row>
    <row r="132" spans="19:22" ht="13.5">
      <c r="S132" s="189"/>
      <c r="T132" s="189"/>
      <c r="U132" s="189"/>
      <c r="V132" s="189"/>
    </row>
    <row r="133" spans="19:22" ht="13.5">
      <c r="S133" s="189"/>
      <c r="T133" s="189"/>
      <c r="U133" s="189"/>
      <c r="V133" s="189"/>
    </row>
    <row r="134" spans="19:22" ht="13.5">
      <c r="S134" s="189"/>
      <c r="T134" s="189"/>
      <c r="U134" s="189"/>
      <c r="V134" s="189"/>
    </row>
    <row r="135" spans="19:22" ht="13.5">
      <c r="S135" s="189"/>
      <c r="T135" s="189"/>
      <c r="U135" s="189"/>
      <c r="V135" s="189"/>
    </row>
    <row r="136" spans="19:22" ht="13.5">
      <c r="S136" s="189"/>
      <c r="T136" s="189"/>
      <c r="U136" s="189"/>
      <c r="V136" s="189"/>
    </row>
    <row r="137" spans="19:22" ht="13.5">
      <c r="S137" s="189"/>
      <c r="T137" s="189"/>
      <c r="U137" s="189"/>
      <c r="V137" s="189"/>
    </row>
    <row r="138" spans="19:22" ht="13.5">
      <c r="S138" s="189"/>
      <c r="T138" s="189"/>
      <c r="U138" s="189"/>
      <c r="V138" s="189"/>
    </row>
    <row r="139" spans="19:22" ht="13.5">
      <c r="S139" s="189"/>
      <c r="T139" s="189"/>
      <c r="U139" s="189"/>
      <c r="V139" s="189"/>
    </row>
    <row r="140" spans="19:22" ht="13.5">
      <c r="S140" s="189"/>
      <c r="T140" s="189"/>
      <c r="U140" s="189"/>
      <c r="V140" s="189"/>
    </row>
    <row r="141" spans="19:22" ht="13.5">
      <c r="S141" s="189"/>
      <c r="T141" s="189"/>
      <c r="U141" s="189"/>
      <c r="V141" s="189"/>
    </row>
    <row r="142" spans="19:22" ht="13.5">
      <c r="S142" s="189"/>
      <c r="T142" s="189"/>
      <c r="U142" s="189"/>
      <c r="V142" s="189"/>
    </row>
    <row r="143" spans="19:22" ht="13.5">
      <c r="S143" s="189"/>
      <c r="T143" s="189"/>
      <c r="U143" s="189"/>
      <c r="V143" s="189"/>
    </row>
    <row r="144" spans="19:22" ht="13.5">
      <c r="S144" s="189"/>
      <c r="T144" s="189"/>
      <c r="U144" s="189"/>
      <c r="V144" s="189"/>
    </row>
    <row r="145" spans="19:22" ht="13.5">
      <c r="S145" s="189"/>
      <c r="T145" s="189"/>
      <c r="U145" s="189"/>
      <c r="V145" s="189"/>
    </row>
    <row r="146" spans="19:22" ht="13.5">
      <c r="S146" s="189"/>
      <c r="T146" s="189"/>
      <c r="U146" s="189"/>
      <c r="V146" s="189"/>
    </row>
    <row r="147" spans="19:22" ht="13.5">
      <c r="S147" s="189"/>
      <c r="T147" s="189"/>
      <c r="U147" s="189"/>
      <c r="V147" s="189"/>
    </row>
    <row r="148" spans="19:22" ht="13.5">
      <c r="S148" s="189"/>
      <c r="T148" s="189"/>
      <c r="U148" s="189"/>
      <c r="V148" s="189"/>
    </row>
    <row r="149" spans="19:22" ht="13.5">
      <c r="S149" s="189"/>
      <c r="T149" s="189"/>
      <c r="U149" s="189"/>
      <c r="V149" s="189"/>
    </row>
    <row r="150" spans="19:22" ht="13.5">
      <c r="S150" s="189"/>
      <c r="T150" s="189"/>
      <c r="U150" s="189"/>
      <c r="V150" s="189"/>
    </row>
    <row r="151" spans="19:22" ht="13.5">
      <c r="S151" s="189"/>
      <c r="T151" s="189"/>
      <c r="U151" s="189"/>
      <c r="V151" s="189"/>
    </row>
    <row r="152" spans="19:22" ht="13.5">
      <c r="S152" s="189"/>
      <c r="T152" s="189"/>
      <c r="U152" s="189"/>
      <c r="V152" s="189"/>
    </row>
    <row r="153" spans="19:22" ht="13.5">
      <c r="S153" s="189"/>
      <c r="T153" s="189"/>
      <c r="U153" s="189"/>
      <c r="V153" s="189"/>
    </row>
    <row r="154" spans="19:22" ht="13.5">
      <c r="S154" s="189"/>
      <c r="T154" s="189"/>
      <c r="U154" s="189"/>
      <c r="V154" s="189"/>
    </row>
    <row r="155" spans="19:22" ht="13.5">
      <c r="S155" s="189"/>
      <c r="T155" s="189"/>
      <c r="U155" s="189"/>
      <c r="V155" s="189"/>
    </row>
    <row r="156" spans="19:22" ht="13.5">
      <c r="S156" s="189"/>
      <c r="T156" s="189"/>
      <c r="U156" s="189"/>
      <c r="V156" s="189"/>
    </row>
    <row r="157" spans="19:22" ht="13.5">
      <c r="S157" s="189"/>
      <c r="T157" s="189"/>
      <c r="U157" s="189"/>
      <c r="V157" s="189"/>
    </row>
    <row r="158" spans="19:22" ht="13.5">
      <c r="S158" s="189"/>
      <c r="T158" s="189"/>
      <c r="U158" s="189"/>
      <c r="V158" s="189"/>
    </row>
    <row r="159" spans="19:22" ht="13.5">
      <c r="S159" s="189"/>
      <c r="T159" s="189"/>
      <c r="U159" s="189"/>
      <c r="V159" s="189"/>
    </row>
    <row r="160" spans="19:22" ht="13.5">
      <c r="S160" s="189"/>
      <c r="T160" s="189"/>
      <c r="U160" s="189"/>
      <c r="V160" s="189"/>
    </row>
    <row r="161" spans="19:22" ht="13.5">
      <c r="S161" s="189"/>
      <c r="T161" s="189"/>
      <c r="U161" s="189"/>
      <c r="V161" s="189"/>
    </row>
    <row r="162" spans="19:22" ht="13.5">
      <c r="S162" s="189"/>
      <c r="T162" s="189"/>
      <c r="U162" s="189"/>
      <c r="V162" s="189"/>
    </row>
    <row r="163" spans="19:22" ht="13.5">
      <c r="S163" s="189"/>
      <c r="T163" s="189"/>
      <c r="U163" s="189"/>
      <c r="V163" s="189"/>
    </row>
    <row r="164" spans="19:22" ht="13.5">
      <c r="S164" s="189"/>
      <c r="T164" s="189"/>
      <c r="U164" s="189"/>
      <c r="V164" s="189"/>
    </row>
    <row r="165" spans="19:22" ht="13.5">
      <c r="S165" s="189"/>
      <c r="T165" s="189"/>
      <c r="U165" s="189"/>
      <c r="V165" s="189"/>
    </row>
    <row r="166" spans="19:22" ht="13.5">
      <c r="S166" s="189"/>
      <c r="T166" s="189"/>
      <c r="U166" s="189"/>
      <c r="V166" s="189"/>
    </row>
    <row r="167" spans="19:22" ht="13.5">
      <c r="S167" s="189"/>
      <c r="T167" s="189"/>
      <c r="U167" s="189"/>
      <c r="V167" s="189"/>
    </row>
    <row r="168" spans="19:22" ht="13.5">
      <c r="S168" s="189"/>
      <c r="T168" s="189"/>
      <c r="U168" s="189"/>
      <c r="V168" s="189"/>
    </row>
    <row r="169" spans="19:22" ht="13.5">
      <c r="S169" s="189"/>
      <c r="T169" s="189"/>
      <c r="U169" s="189"/>
      <c r="V169" s="189"/>
    </row>
    <row r="170" spans="19:22" ht="13.5">
      <c r="S170" s="189"/>
      <c r="T170" s="189"/>
      <c r="U170" s="189"/>
      <c r="V170" s="189"/>
    </row>
    <row r="171" spans="19:22" ht="13.5">
      <c r="S171" s="189"/>
      <c r="T171" s="189"/>
      <c r="U171" s="189"/>
      <c r="V171" s="189"/>
    </row>
    <row r="172" spans="19:22" ht="13.5">
      <c r="S172" s="189"/>
      <c r="T172" s="189"/>
      <c r="U172" s="189"/>
      <c r="V172" s="189"/>
    </row>
    <row r="173" spans="19:22" ht="13.5">
      <c r="S173" s="189"/>
      <c r="T173" s="189"/>
      <c r="U173" s="189"/>
      <c r="V173" s="189"/>
    </row>
    <row r="174" spans="19:22" ht="13.5">
      <c r="S174" s="189"/>
      <c r="T174" s="189"/>
      <c r="U174" s="189"/>
      <c r="V174" s="189"/>
    </row>
    <row r="175" spans="19:22" ht="13.5">
      <c r="S175" s="189"/>
      <c r="T175" s="189"/>
      <c r="U175" s="189"/>
      <c r="V175" s="189"/>
    </row>
    <row r="176" spans="19:22" ht="13.5">
      <c r="S176" s="189"/>
      <c r="T176" s="189"/>
      <c r="U176" s="189"/>
      <c r="V176" s="189"/>
    </row>
    <row r="177" spans="19:22" ht="13.5">
      <c r="S177" s="189"/>
      <c r="T177" s="189"/>
      <c r="U177" s="189"/>
      <c r="V177" s="189"/>
    </row>
    <row r="178" spans="19:22" ht="13.5">
      <c r="S178" s="189"/>
      <c r="T178" s="189"/>
      <c r="U178" s="189"/>
      <c r="V178" s="189"/>
    </row>
    <row r="179" spans="19:22" ht="13.5">
      <c r="S179" s="189"/>
      <c r="T179" s="189"/>
      <c r="U179" s="189"/>
      <c r="V179" s="189"/>
    </row>
    <row r="180" spans="19:22" ht="13.5">
      <c r="S180" s="189"/>
      <c r="T180" s="189"/>
      <c r="U180" s="189"/>
      <c r="V180" s="189"/>
    </row>
    <row r="181" spans="19:22" ht="13.5">
      <c r="S181" s="189"/>
      <c r="T181" s="189"/>
      <c r="U181" s="189"/>
      <c r="V181" s="189"/>
    </row>
    <row r="182" spans="19:22" ht="13.5">
      <c r="S182" s="189"/>
      <c r="T182" s="189"/>
      <c r="U182" s="189"/>
      <c r="V182" s="189"/>
    </row>
    <row r="183" spans="19:22" ht="13.5">
      <c r="S183" s="189"/>
      <c r="T183" s="189"/>
      <c r="U183" s="189"/>
      <c r="V183" s="189"/>
    </row>
    <row r="184" spans="19:22" ht="13.5">
      <c r="S184" s="189"/>
      <c r="T184" s="189"/>
      <c r="U184" s="189"/>
      <c r="V184" s="189"/>
    </row>
    <row r="185" spans="19:22" ht="13.5">
      <c r="S185" s="189"/>
      <c r="T185" s="189"/>
      <c r="U185" s="189"/>
      <c r="V185" s="189"/>
    </row>
    <row r="186" spans="19:22" ht="13.5">
      <c r="S186" s="189"/>
      <c r="T186" s="189"/>
      <c r="U186" s="189"/>
      <c r="V186" s="189"/>
    </row>
    <row r="187" spans="19:22" ht="13.5">
      <c r="S187" s="189"/>
      <c r="T187" s="189"/>
      <c r="U187" s="189"/>
      <c r="V187" s="189"/>
    </row>
    <row r="188" spans="19:22" ht="13.5">
      <c r="S188" s="189"/>
      <c r="T188" s="189"/>
      <c r="U188" s="189"/>
      <c r="V188" s="189"/>
    </row>
    <row r="189" spans="19:22" ht="13.5">
      <c r="S189" s="189"/>
      <c r="T189" s="189"/>
      <c r="U189" s="189"/>
      <c r="V189" s="189"/>
    </row>
    <row r="190" spans="19:22" ht="13.5">
      <c r="S190" s="189"/>
      <c r="T190" s="189"/>
      <c r="U190" s="189"/>
      <c r="V190" s="189"/>
    </row>
    <row r="191" spans="19:22" ht="13.5">
      <c r="S191" s="189"/>
      <c r="T191" s="189"/>
      <c r="U191" s="189"/>
      <c r="V191" s="189"/>
    </row>
    <row r="192" spans="19:22" ht="13.5">
      <c r="S192" s="189"/>
      <c r="T192" s="189"/>
      <c r="U192" s="189"/>
      <c r="V192" s="189"/>
    </row>
    <row r="193" spans="19:22" ht="13.5">
      <c r="S193" s="189"/>
      <c r="T193" s="189"/>
      <c r="U193" s="189"/>
      <c r="V193" s="189"/>
    </row>
    <row r="194" spans="19:22" ht="13.5">
      <c r="S194" s="189"/>
      <c r="T194" s="189"/>
      <c r="U194" s="189"/>
      <c r="V194" s="189"/>
    </row>
    <row r="195" spans="19:22" ht="13.5">
      <c r="S195" s="189"/>
      <c r="T195" s="189"/>
      <c r="U195" s="189"/>
      <c r="V195" s="189"/>
    </row>
    <row r="196" spans="19:22" ht="13.5">
      <c r="S196" s="189"/>
      <c r="T196" s="189"/>
      <c r="U196" s="189"/>
      <c r="V196" s="189"/>
    </row>
    <row r="197" spans="19:22" ht="13.5">
      <c r="S197" s="189"/>
      <c r="T197" s="189"/>
      <c r="U197" s="189"/>
      <c r="V197" s="189"/>
    </row>
    <row r="198" spans="19:22" ht="13.5">
      <c r="S198" s="189"/>
      <c r="T198" s="189"/>
      <c r="U198" s="189"/>
      <c r="V198" s="189"/>
    </row>
    <row r="199" spans="19:22" ht="13.5">
      <c r="S199" s="189"/>
      <c r="T199" s="189"/>
      <c r="U199" s="189"/>
      <c r="V199" s="189"/>
    </row>
    <row r="200" spans="19:22" ht="13.5">
      <c r="S200" s="189"/>
      <c r="T200" s="189"/>
      <c r="U200" s="189"/>
      <c r="V200" s="189"/>
    </row>
    <row r="201" spans="19:22" ht="13.5">
      <c r="S201" s="189"/>
      <c r="T201" s="189"/>
      <c r="U201" s="189"/>
      <c r="V201" s="189"/>
    </row>
    <row r="202" spans="19:22" ht="13.5">
      <c r="S202" s="189"/>
      <c r="T202" s="189"/>
      <c r="U202" s="189"/>
      <c r="V202" s="189"/>
    </row>
    <row r="203" spans="19:22" ht="13.5">
      <c r="S203" s="189"/>
      <c r="T203" s="189"/>
      <c r="U203" s="189"/>
      <c r="V203" s="189"/>
    </row>
    <row r="204" spans="19:22" ht="13.5">
      <c r="S204" s="189"/>
      <c r="T204" s="189"/>
      <c r="U204" s="189"/>
      <c r="V204" s="189"/>
    </row>
    <row r="205" spans="19:22" ht="13.5">
      <c r="S205" s="189"/>
      <c r="T205" s="189"/>
      <c r="U205" s="189"/>
      <c r="V205" s="189"/>
    </row>
    <row r="206" spans="19:22" ht="13.5">
      <c r="S206" s="189"/>
      <c r="T206" s="189"/>
      <c r="U206" s="189"/>
      <c r="V206" s="189"/>
    </row>
    <row r="207" spans="19:22" ht="13.5">
      <c r="S207" s="189"/>
      <c r="T207" s="189"/>
      <c r="U207" s="189"/>
      <c r="V207" s="189"/>
    </row>
    <row r="208" spans="19:22" ht="13.5">
      <c r="S208" s="189"/>
      <c r="T208" s="189"/>
      <c r="U208" s="189"/>
      <c r="V208" s="189"/>
    </row>
    <row r="209" spans="19:22" ht="13.5">
      <c r="S209" s="189"/>
      <c r="T209" s="189"/>
      <c r="U209" s="189"/>
      <c r="V209" s="189"/>
    </row>
    <row r="210" spans="19:22" ht="13.5">
      <c r="S210" s="189"/>
      <c r="T210" s="189"/>
      <c r="U210" s="189"/>
      <c r="V210" s="189"/>
    </row>
    <row r="211" spans="19:22" ht="13.5">
      <c r="S211" s="189"/>
      <c r="T211" s="189"/>
      <c r="U211" s="189"/>
      <c r="V211" s="189"/>
    </row>
    <row r="212" spans="19:22" ht="13.5">
      <c r="S212" s="189"/>
      <c r="T212" s="189"/>
      <c r="U212" s="189"/>
      <c r="V212" s="189"/>
    </row>
    <row r="213" spans="19:22" ht="13.5">
      <c r="S213" s="189"/>
      <c r="T213" s="189"/>
      <c r="U213" s="189"/>
      <c r="V213" s="189"/>
    </row>
    <row r="214" spans="19:22" ht="13.5">
      <c r="S214" s="189"/>
      <c r="T214" s="189"/>
      <c r="U214" s="189"/>
      <c r="V214" s="189"/>
    </row>
    <row r="215" spans="19:22" ht="13.5">
      <c r="S215" s="189"/>
      <c r="T215" s="189"/>
      <c r="U215" s="189"/>
      <c r="V215" s="189"/>
    </row>
    <row r="216" spans="19:22" ht="13.5">
      <c r="S216" s="189"/>
      <c r="T216" s="189"/>
      <c r="U216" s="189"/>
      <c r="V216" s="189"/>
    </row>
    <row r="217" spans="19:22" ht="13.5">
      <c r="S217" s="189"/>
      <c r="T217" s="189"/>
      <c r="U217" s="189"/>
      <c r="V217" s="189"/>
    </row>
    <row r="218" spans="19:22" ht="13.5">
      <c r="S218" s="189"/>
      <c r="T218" s="189"/>
      <c r="U218" s="189"/>
      <c r="V218" s="189"/>
    </row>
    <row r="219" spans="19:22" ht="13.5">
      <c r="S219" s="189"/>
      <c r="T219" s="189"/>
      <c r="U219" s="189"/>
      <c r="V219" s="189"/>
    </row>
    <row r="220" spans="19:22" ht="13.5">
      <c r="S220" s="189"/>
      <c r="T220" s="189"/>
      <c r="U220" s="189"/>
      <c r="V220" s="189"/>
    </row>
    <row r="221" spans="19:22" ht="13.5">
      <c r="S221" s="189"/>
      <c r="T221" s="189"/>
      <c r="U221" s="189"/>
      <c r="V221" s="189"/>
    </row>
    <row r="222" spans="19:22" ht="13.5">
      <c r="S222" s="189"/>
      <c r="T222" s="189"/>
      <c r="U222" s="189"/>
      <c r="V222" s="189"/>
    </row>
    <row r="223" spans="19:22" ht="13.5">
      <c r="S223" s="189"/>
      <c r="T223" s="189"/>
      <c r="U223" s="189"/>
      <c r="V223" s="189"/>
    </row>
    <row r="224" spans="19:22" ht="13.5">
      <c r="S224" s="189"/>
      <c r="T224" s="189"/>
      <c r="U224" s="189"/>
      <c r="V224" s="189"/>
    </row>
    <row r="225" spans="19:22" ht="13.5">
      <c r="S225" s="189"/>
      <c r="T225" s="189"/>
      <c r="U225" s="189"/>
      <c r="V225" s="189"/>
    </row>
    <row r="226" spans="19:22" ht="13.5">
      <c r="S226" s="189"/>
      <c r="T226" s="189"/>
      <c r="U226" s="189"/>
      <c r="V226" s="189"/>
    </row>
    <row r="227" spans="19:22" ht="13.5">
      <c r="S227" s="189"/>
      <c r="T227" s="189"/>
      <c r="U227" s="189"/>
      <c r="V227" s="189"/>
    </row>
    <row r="228" spans="19:22" ht="13.5">
      <c r="S228" s="189"/>
      <c r="T228" s="189"/>
      <c r="U228" s="189"/>
      <c r="V228" s="189"/>
    </row>
    <row r="229" spans="19:22" ht="13.5">
      <c r="S229" s="189"/>
      <c r="T229" s="189"/>
      <c r="U229" s="189"/>
      <c r="V229" s="189"/>
    </row>
    <row r="230" spans="19:22" ht="13.5">
      <c r="S230" s="189"/>
      <c r="T230" s="189"/>
      <c r="U230" s="189"/>
      <c r="V230" s="189"/>
    </row>
    <row r="231" spans="19:22" ht="13.5">
      <c r="S231" s="189"/>
      <c r="T231" s="189"/>
      <c r="U231" s="189"/>
      <c r="V231" s="189"/>
    </row>
    <row r="232" spans="19:22" ht="13.5">
      <c r="S232" s="189"/>
      <c r="T232" s="189"/>
      <c r="U232" s="189"/>
      <c r="V232" s="189"/>
    </row>
    <row r="233" spans="19:22" ht="13.5">
      <c r="S233" s="189"/>
      <c r="T233" s="189"/>
      <c r="U233" s="189"/>
      <c r="V233" s="189"/>
    </row>
    <row r="234" spans="19:22" ht="13.5">
      <c r="S234" s="189"/>
      <c r="T234" s="189"/>
      <c r="U234" s="189"/>
      <c r="V234" s="189"/>
    </row>
    <row r="235" spans="19:22" ht="13.5">
      <c r="S235" s="189"/>
      <c r="T235" s="189"/>
      <c r="U235" s="189"/>
      <c r="V235" s="189"/>
    </row>
    <row r="236" spans="19:22" ht="13.5">
      <c r="S236" s="189"/>
      <c r="T236" s="189"/>
      <c r="U236" s="189"/>
      <c r="V236" s="189"/>
    </row>
    <row r="237" spans="19:22" ht="13.5">
      <c r="S237" s="189"/>
      <c r="T237" s="189"/>
      <c r="U237" s="189"/>
      <c r="V237" s="189"/>
    </row>
    <row r="238" spans="19:22" ht="13.5">
      <c r="S238" s="189"/>
      <c r="T238" s="189"/>
      <c r="U238" s="189"/>
      <c r="V238" s="189"/>
    </row>
    <row r="239" spans="19:22" ht="13.5">
      <c r="S239" s="189"/>
      <c r="T239" s="189"/>
      <c r="U239" s="189"/>
      <c r="V239" s="189"/>
    </row>
    <row r="240" spans="19:22" ht="13.5">
      <c r="S240" s="189"/>
      <c r="T240" s="189"/>
      <c r="U240" s="189"/>
      <c r="V240" s="189"/>
    </row>
    <row r="241" spans="19:22" ht="13.5">
      <c r="S241" s="189"/>
      <c r="T241" s="189"/>
      <c r="U241" s="189"/>
      <c r="V241" s="189"/>
    </row>
    <row r="242" spans="19:22" ht="13.5">
      <c r="S242" s="189"/>
      <c r="T242" s="189"/>
      <c r="U242" s="189"/>
      <c r="V242" s="189"/>
    </row>
    <row r="243" spans="19:22" ht="13.5">
      <c r="S243" s="189"/>
      <c r="T243" s="189"/>
      <c r="U243" s="189"/>
      <c r="V243" s="189"/>
    </row>
    <row r="244" spans="19:22" ht="13.5">
      <c r="S244" s="189"/>
      <c r="T244" s="189"/>
      <c r="U244" s="189"/>
      <c r="V244" s="189"/>
    </row>
    <row r="245" spans="19:22" ht="13.5">
      <c r="S245" s="189"/>
      <c r="T245" s="189"/>
      <c r="U245" s="189"/>
      <c r="V245" s="189"/>
    </row>
    <row r="246" spans="19:22" ht="13.5">
      <c r="S246" s="189"/>
      <c r="T246" s="189"/>
      <c r="U246" s="189"/>
      <c r="V246" s="189"/>
    </row>
    <row r="247" spans="19:22" ht="13.5">
      <c r="S247" s="189"/>
      <c r="T247" s="189"/>
      <c r="U247" s="189"/>
      <c r="V247" s="189"/>
    </row>
    <row r="248" spans="19:22" ht="13.5">
      <c r="S248" s="189"/>
      <c r="T248" s="189"/>
      <c r="U248" s="189"/>
      <c r="V248" s="189"/>
    </row>
    <row r="249" spans="19:22" ht="13.5">
      <c r="S249" s="189"/>
      <c r="T249" s="189"/>
      <c r="U249" s="189"/>
      <c r="V249" s="189"/>
    </row>
    <row r="250" spans="19:22" ht="13.5">
      <c r="S250" s="189"/>
      <c r="T250" s="189"/>
      <c r="U250" s="189"/>
      <c r="V250" s="189"/>
    </row>
    <row r="251" spans="19:22" ht="13.5">
      <c r="S251" s="189"/>
      <c r="T251" s="189"/>
      <c r="U251" s="189"/>
      <c r="V251" s="189"/>
    </row>
    <row r="252" spans="19:22" ht="13.5">
      <c r="S252" s="189"/>
      <c r="T252" s="189"/>
      <c r="U252" s="189"/>
      <c r="V252" s="189"/>
    </row>
    <row r="253" spans="19:22" ht="13.5">
      <c r="S253" s="189"/>
      <c r="T253" s="189"/>
      <c r="U253" s="189"/>
      <c r="V253" s="189"/>
    </row>
    <row r="254" spans="19:22" ht="13.5">
      <c r="S254" s="189"/>
      <c r="T254" s="189"/>
      <c r="U254" s="189"/>
      <c r="V254" s="189"/>
    </row>
    <row r="255" spans="19:22" ht="13.5">
      <c r="S255" s="189"/>
      <c r="T255" s="189"/>
      <c r="U255" s="189"/>
      <c r="V255" s="189"/>
    </row>
    <row r="256" spans="19:22" ht="13.5">
      <c r="S256" s="189"/>
      <c r="T256" s="189"/>
      <c r="U256" s="189"/>
      <c r="V256" s="189"/>
    </row>
    <row r="257" spans="19:22" ht="13.5">
      <c r="S257" s="189"/>
      <c r="T257" s="189"/>
      <c r="U257" s="189"/>
      <c r="V257" s="189"/>
    </row>
    <row r="258" spans="19:22" ht="13.5">
      <c r="S258" s="189"/>
      <c r="T258" s="189"/>
      <c r="U258" s="189"/>
      <c r="V258" s="189"/>
    </row>
    <row r="259" spans="19:22" ht="13.5">
      <c r="S259" s="189"/>
      <c r="T259" s="189"/>
      <c r="U259" s="189"/>
      <c r="V259" s="189"/>
    </row>
    <row r="260" spans="19:22" ht="13.5">
      <c r="S260" s="189"/>
      <c r="T260" s="189"/>
      <c r="U260" s="189"/>
      <c r="V260" s="189"/>
    </row>
    <row r="261" spans="19:22" ht="13.5">
      <c r="S261" s="189"/>
      <c r="T261" s="189"/>
      <c r="U261" s="189"/>
      <c r="V261" s="189"/>
    </row>
    <row r="262" spans="19:22" ht="13.5">
      <c r="S262" s="189"/>
      <c r="T262" s="189"/>
      <c r="U262" s="189"/>
      <c r="V262" s="189"/>
    </row>
    <row r="263" spans="19:22" ht="13.5">
      <c r="S263" s="189"/>
      <c r="T263" s="189"/>
      <c r="U263" s="189"/>
      <c r="V263" s="189"/>
    </row>
    <row r="264" spans="19:22" ht="13.5">
      <c r="S264" s="189"/>
      <c r="T264" s="189"/>
      <c r="U264" s="189"/>
      <c r="V264" s="189"/>
    </row>
    <row r="265" spans="19:22" ht="13.5">
      <c r="S265" s="189"/>
      <c r="T265" s="189"/>
      <c r="U265" s="189"/>
      <c r="V265" s="189"/>
    </row>
    <row r="266" spans="19:22" ht="13.5">
      <c r="S266" s="189"/>
      <c r="T266" s="189"/>
      <c r="U266" s="189"/>
      <c r="V266" s="189"/>
    </row>
    <row r="267" spans="19:22" ht="13.5">
      <c r="S267" s="189"/>
      <c r="T267" s="189"/>
      <c r="U267" s="189"/>
      <c r="V267" s="189"/>
    </row>
    <row r="268" spans="19:22" ht="13.5">
      <c r="S268" s="189"/>
      <c r="T268" s="189"/>
      <c r="U268" s="189"/>
      <c r="V268" s="189"/>
    </row>
    <row r="269" spans="19:22" ht="13.5">
      <c r="S269" s="189"/>
      <c r="T269" s="189"/>
      <c r="U269" s="189"/>
      <c r="V269" s="189"/>
    </row>
    <row r="270" spans="19:22" ht="13.5">
      <c r="S270" s="189"/>
      <c r="T270" s="189"/>
      <c r="U270" s="189"/>
      <c r="V270" s="189"/>
    </row>
    <row r="271" spans="19:22" ht="13.5">
      <c r="S271" s="189"/>
      <c r="T271" s="189"/>
      <c r="U271" s="189"/>
      <c r="V271" s="189"/>
    </row>
    <row r="272" spans="19:22" ht="13.5">
      <c r="S272" s="189"/>
      <c r="T272" s="189"/>
      <c r="U272" s="189"/>
      <c r="V272" s="189"/>
    </row>
    <row r="273" spans="19:22" ht="13.5">
      <c r="S273" s="189"/>
      <c r="T273" s="189"/>
      <c r="U273" s="189"/>
      <c r="V273" s="189"/>
    </row>
    <row r="274" spans="19:22" ht="13.5">
      <c r="S274" s="189"/>
      <c r="T274" s="189"/>
      <c r="U274" s="189"/>
      <c r="V274" s="189"/>
    </row>
    <row r="275" spans="19:22" ht="13.5">
      <c r="S275" s="189"/>
      <c r="T275" s="189"/>
      <c r="U275" s="189"/>
      <c r="V275" s="189"/>
    </row>
    <row r="276" spans="19:22" ht="13.5">
      <c r="S276" s="189"/>
      <c r="T276" s="189"/>
      <c r="U276" s="189"/>
      <c r="V276" s="189"/>
    </row>
    <row r="277" spans="19:22" ht="13.5">
      <c r="S277" s="189"/>
      <c r="T277" s="189"/>
      <c r="U277" s="189"/>
      <c r="V277" s="189"/>
    </row>
    <row r="278" spans="19:22" ht="13.5">
      <c r="S278" s="189"/>
      <c r="T278" s="189"/>
      <c r="U278" s="189"/>
      <c r="V278" s="189"/>
    </row>
    <row r="279" spans="19:22" ht="13.5">
      <c r="S279" s="189"/>
      <c r="T279" s="189"/>
      <c r="U279" s="189"/>
      <c r="V279" s="189"/>
    </row>
    <row r="280" spans="19:22" ht="13.5">
      <c r="S280" s="189"/>
      <c r="T280" s="189"/>
      <c r="U280" s="189"/>
      <c r="V280" s="189"/>
    </row>
    <row r="281" spans="19:22" ht="13.5">
      <c r="S281" s="189"/>
      <c r="T281" s="189"/>
      <c r="U281" s="189"/>
      <c r="V281" s="189"/>
    </row>
    <row r="282" spans="19:22" ht="13.5">
      <c r="S282" s="189"/>
      <c r="T282" s="189"/>
      <c r="U282" s="189"/>
      <c r="V282" s="189"/>
    </row>
    <row r="283" spans="19:22" ht="13.5">
      <c r="S283" s="189"/>
      <c r="T283" s="189"/>
      <c r="U283" s="189"/>
      <c r="V283" s="189"/>
    </row>
    <row r="284" spans="19:22" ht="13.5">
      <c r="S284" s="189"/>
      <c r="T284" s="189"/>
      <c r="U284" s="189"/>
      <c r="V284" s="189"/>
    </row>
    <row r="285" spans="19:22" ht="13.5">
      <c r="S285" s="189"/>
      <c r="T285" s="189"/>
      <c r="U285" s="189"/>
      <c r="V285" s="189"/>
    </row>
    <row r="286" spans="19:22" ht="13.5">
      <c r="S286" s="189"/>
      <c r="T286" s="189"/>
      <c r="U286" s="189"/>
      <c r="V286" s="189"/>
    </row>
    <row r="287" spans="19:22" ht="13.5">
      <c r="S287" s="189"/>
      <c r="T287" s="189"/>
      <c r="U287" s="189"/>
      <c r="V287" s="189"/>
    </row>
    <row r="288" spans="19:22" ht="13.5">
      <c r="S288" s="189"/>
      <c r="T288" s="189"/>
      <c r="U288" s="189"/>
      <c r="V288" s="189"/>
    </row>
    <row r="289" spans="19:22" ht="13.5">
      <c r="S289" s="189"/>
      <c r="T289" s="189"/>
      <c r="U289" s="189"/>
      <c r="V289" s="189"/>
    </row>
    <row r="290" spans="19:22" ht="13.5">
      <c r="S290" s="189"/>
      <c r="T290" s="189"/>
      <c r="U290" s="189"/>
      <c r="V290" s="189"/>
    </row>
    <row r="291" spans="19:22" ht="13.5">
      <c r="S291" s="189"/>
      <c r="T291" s="189"/>
      <c r="U291" s="189"/>
      <c r="V291" s="189"/>
    </row>
    <row r="292" spans="19:22" ht="13.5">
      <c r="S292" s="189"/>
      <c r="T292" s="189"/>
      <c r="U292" s="189"/>
      <c r="V292" s="189"/>
    </row>
    <row r="293" spans="19:22" ht="13.5">
      <c r="S293" s="189"/>
      <c r="T293" s="189"/>
      <c r="U293" s="189"/>
      <c r="V293" s="189"/>
    </row>
    <row r="294" spans="19:22" ht="13.5">
      <c r="S294" s="189"/>
      <c r="T294" s="189"/>
      <c r="U294" s="189"/>
      <c r="V294" s="189"/>
    </row>
    <row r="295" spans="19:22" ht="13.5">
      <c r="S295" s="189"/>
      <c r="T295" s="189"/>
      <c r="U295" s="189"/>
      <c r="V295" s="189"/>
    </row>
    <row r="296" spans="19:22" ht="13.5">
      <c r="S296" s="189"/>
      <c r="T296" s="189"/>
      <c r="U296" s="189"/>
      <c r="V296" s="189"/>
    </row>
    <row r="297" spans="19:22" ht="13.5">
      <c r="S297" s="189"/>
      <c r="T297" s="189"/>
      <c r="U297" s="189"/>
      <c r="V297" s="189"/>
    </row>
    <row r="298" spans="19:22" ht="13.5">
      <c r="S298" s="189"/>
      <c r="T298" s="189"/>
      <c r="U298" s="189"/>
      <c r="V298" s="189"/>
    </row>
    <row r="299" spans="19:22" ht="13.5">
      <c r="S299" s="189"/>
      <c r="T299" s="189"/>
      <c r="U299" s="189"/>
      <c r="V299" s="189"/>
    </row>
    <row r="300" spans="19:22" ht="13.5">
      <c r="S300" s="189"/>
      <c r="T300" s="189"/>
      <c r="U300" s="189"/>
      <c r="V300" s="189"/>
    </row>
    <row r="301" spans="19:22" ht="13.5">
      <c r="S301" s="189"/>
      <c r="T301" s="189"/>
      <c r="U301" s="189"/>
      <c r="V301" s="189"/>
    </row>
    <row r="302" spans="19:22" ht="13.5">
      <c r="S302" s="189"/>
      <c r="T302" s="189"/>
      <c r="U302" s="189"/>
      <c r="V302" s="189"/>
    </row>
    <row r="303" spans="19:22" ht="13.5">
      <c r="S303" s="189"/>
      <c r="T303" s="189"/>
      <c r="U303" s="189"/>
      <c r="V303" s="189"/>
    </row>
    <row r="304" spans="19:22" ht="13.5">
      <c r="S304" s="189"/>
      <c r="T304" s="189"/>
      <c r="U304" s="189"/>
      <c r="V304" s="189"/>
    </row>
    <row r="305" spans="19:22" ht="13.5">
      <c r="S305" s="189"/>
      <c r="T305" s="189"/>
      <c r="U305" s="189"/>
      <c r="V305" s="189"/>
    </row>
    <row r="306" spans="19:22" ht="13.5">
      <c r="S306" s="189"/>
      <c r="T306" s="189"/>
      <c r="U306" s="189"/>
      <c r="V306" s="189"/>
    </row>
    <row r="307" spans="19:22" ht="13.5">
      <c r="S307" s="189"/>
      <c r="T307" s="189"/>
      <c r="U307" s="189"/>
      <c r="V307" s="189"/>
    </row>
    <row r="308" spans="19:22" ht="13.5">
      <c r="S308" s="189"/>
      <c r="T308" s="189"/>
      <c r="U308" s="189"/>
      <c r="V308" s="189"/>
    </row>
    <row r="309" spans="19:22" ht="13.5">
      <c r="S309" s="189"/>
      <c r="T309" s="189"/>
      <c r="U309" s="189"/>
      <c r="V309" s="189"/>
    </row>
    <row r="310" spans="19:22" ht="13.5">
      <c r="S310" s="189"/>
      <c r="T310" s="189"/>
      <c r="U310" s="189"/>
      <c r="V310" s="189"/>
    </row>
    <row r="311" spans="19:22" ht="13.5">
      <c r="S311" s="189"/>
      <c r="T311" s="189"/>
      <c r="U311" s="189"/>
      <c r="V311" s="189"/>
    </row>
    <row r="312" spans="19:22" ht="13.5">
      <c r="S312" s="189"/>
      <c r="T312" s="189"/>
      <c r="U312" s="189"/>
      <c r="V312" s="189"/>
    </row>
    <row r="313" spans="19:22" ht="13.5">
      <c r="S313" s="189"/>
      <c r="T313" s="189"/>
      <c r="U313" s="189"/>
      <c r="V313" s="189"/>
    </row>
    <row r="314" spans="19:22" ht="13.5">
      <c r="S314" s="189"/>
      <c r="T314" s="189"/>
      <c r="U314" s="189"/>
      <c r="V314" s="189"/>
    </row>
    <row r="315" spans="19:22" ht="13.5">
      <c r="S315" s="189"/>
      <c r="T315" s="189"/>
      <c r="U315" s="189"/>
      <c r="V315" s="189"/>
    </row>
    <row r="316" spans="19:22" ht="13.5">
      <c r="S316" s="189"/>
      <c r="T316" s="189"/>
      <c r="U316" s="189"/>
      <c r="V316" s="189"/>
    </row>
    <row r="317" spans="19:22" ht="13.5">
      <c r="S317" s="189"/>
      <c r="T317" s="189"/>
      <c r="U317" s="189"/>
      <c r="V317" s="189"/>
    </row>
    <row r="318" spans="19:22" ht="13.5">
      <c r="S318" s="189"/>
      <c r="T318" s="189"/>
      <c r="U318" s="189"/>
      <c r="V318" s="189"/>
    </row>
    <row r="319" spans="19:22" ht="13.5">
      <c r="S319" s="189"/>
      <c r="T319" s="189"/>
      <c r="U319" s="189"/>
      <c r="V319" s="189"/>
    </row>
    <row r="320" spans="19:22" ht="13.5">
      <c r="S320" s="189"/>
      <c r="T320" s="189"/>
      <c r="U320" s="189"/>
      <c r="V320" s="189"/>
    </row>
    <row r="321" spans="19:22" ht="13.5">
      <c r="S321" s="189"/>
      <c r="T321" s="189"/>
      <c r="U321" s="189"/>
      <c r="V321" s="189"/>
    </row>
    <row r="322" spans="19:22" ht="13.5">
      <c r="S322" s="189"/>
      <c r="T322" s="189"/>
      <c r="U322" s="189"/>
      <c r="V322" s="189"/>
    </row>
    <row r="323" spans="19:22" ht="13.5">
      <c r="S323" s="189"/>
      <c r="T323" s="189"/>
      <c r="U323" s="189"/>
      <c r="V323" s="189"/>
    </row>
    <row r="324" spans="19:22" ht="13.5">
      <c r="S324" s="189"/>
      <c r="T324" s="189"/>
      <c r="U324" s="189"/>
      <c r="V324" s="189"/>
    </row>
    <row r="325" spans="19:22" ht="13.5">
      <c r="S325" s="189"/>
      <c r="T325" s="189"/>
      <c r="U325" s="189"/>
      <c r="V325" s="189"/>
    </row>
    <row r="326" spans="19:22" ht="13.5">
      <c r="S326" s="189"/>
      <c r="T326" s="189"/>
      <c r="U326" s="189"/>
      <c r="V326" s="189"/>
    </row>
    <row r="327" spans="19:22" ht="13.5">
      <c r="S327" s="189"/>
      <c r="T327" s="189"/>
      <c r="U327" s="189"/>
      <c r="V327" s="189"/>
    </row>
    <row r="328" spans="19:22" ht="13.5">
      <c r="S328" s="189"/>
      <c r="T328" s="189"/>
      <c r="U328" s="189"/>
      <c r="V328" s="189"/>
    </row>
    <row r="329" spans="19:22" ht="13.5">
      <c r="S329" s="189"/>
      <c r="T329" s="189"/>
      <c r="U329" s="189"/>
      <c r="V329" s="189"/>
    </row>
    <row r="330" spans="19:22" ht="13.5">
      <c r="S330" s="189"/>
      <c r="T330" s="189"/>
      <c r="U330" s="189"/>
      <c r="V330" s="189"/>
    </row>
    <row r="331" spans="19:22" ht="13.5">
      <c r="S331" s="189"/>
      <c r="T331" s="189"/>
      <c r="U331" s="189"/>
      <c r="V331" s="189"/>
    </row>
    <row r="332" spans="19:22" ht="13.5">
      <c r="S332" s="189"/>
      <c r="T332" s="189"/>
      <c r="U332" s="189"/>
      <c r="V332" s="189"/>
    </row>
    <row r="333" spans="19:22" ht="13.5">
      <c r="S333" s="189"/>
      <c r="T333" s="189"/>
      <c r="U333" s="189"/>
      <c r="V333" s="189"/>
    </row>
    <row r="334" spans="19:22" ht="13.5">
      <c r="S334" s="189"/>
      <c r="T334" s="189"/>
      <c r="U334" s="189"/>
      <c r="V334" s="189"/>
    </row>
    <row r="335" spans="19:22" ht="13.5">
      <c r="S335" s="189"/>
      <c r="T335" s="189"/>
      <c r="U335" s="189"/>
      <c r="V335" s="189"/>
    </row>
    <row r="336" spans="19:22" ht="13.5">
      <c r="S336" s="189"/>
      <c r="T336" s="189"/>
      <c r="U336" s="189"/>
      <c r="V336" s="189"/>
    </row>
    <row r="337" spans="19:22" ht="13.5">
      <c r="S337" s="189"/>
      <c r="T337" s="189"/>
      <c r="U337" s="189"/>
      <c r="V337" s="189"/>
    </row>
    <row r="338" spans="19:22" ht="13.5">
      <c r="S338" s="189"/>
      <c r="T338" s="189"/>
      <c r="U338" s="189"/>
      <c r="V338" s="189"/>
    </row>
    <row r="339" spans="19:22" ht="13.5">
      <c r="S339" s="189"/>
      <c r="T339" s="189"/>
      <c r="U339" s="189"/>
      <c r="V339" s="189"/>
    </row>
    <row r="340" spans="19:22" ht="13.5">
      <c r="S340" s="189"/>
      <c r="T340" s="189"/>
      <c r="U340" s="189"/>
      <c r="V340" s="189"/>
    </row>
    <row r="341" spans="19:22" ht="13.5">
      <c r="S341" s="189"/>
      <c r="T341" s="189"/>
      <c r="U341" s="189"/>
      <c r="V341" s="189"/>
    </row>
    <row r="342" spans="19:22" ht="13.5">
      <c r="S342" s="189"/>
      <c r="T342" s="189"/>
      <c r="U342" s="189"/>
      <c r="V342" s="189"/>
    </row>
    <row r="343" spans="19:22" ht="13.5">
      <c r="S343" s="189"/>
      <c r="T343" s="189"/>
      <c r="U343" s="189"/>
      <c r="V343" s="189"/>
    </row>
    <row r="344" spans="19:22" ht="13.5">
      <c r="S344" s="189"/>
      <c r="T344" s="189"/>
      <c r="U344" s="189"/>
      <c r="V344" s="189"/>
    </row>
    <row r="345" spans="19:22" ht="13.5">
      <c r="S345" s="189"/>
      <c r="T345" s="189"/>
      <c r="U345" s="189"/>
      <c r="V345" s="189"/>
    </row>
    <row r="346" spans="19:22" ht="13.5">
      <c r="S346" s="189"/>
      <c r="T346" s="189"/>
      <c r="U346" s="189"/>
      <c r="V346" s="189"/>
    </row>
    <row r="347" spans="19:22" ht="13.5">
      <c r="S347" s="189"/>
      <c r="T347" s="189"/>
      <c r="U347" s="189"/>
      <c r="V347" s="189"/>
    </row>
    <row r="348" spans="19:22" ht="13.5">
      <c r="S348" s="189"/>
      <c r="T348" s="189"/>
      <c r="U348" s="189"/>
      <c r="V348" s="189"/>
    </row>
    <row r="349" spans="19:22" ht="13.5">
      <c r="S349" s="189"/>
      <c r="T349" s="189"/>
      <c r="U349" s="189"/>
      <c r="V349" s="189"/>
    </row>
    <row r="350" spans="19:22" ht="13.5">
      <c r="S350" s="189"/>
      <c r="T350" s="189"/>
      <c r="U350" s="189"/>
      <c r="V350" s="189"/>
    </row>
    <row r="351" spans="19:22" ht="13.5">
      <c r="S351" s="189"/>
      <c r="T351" s="189"/>
      <c r="U351" s="189"/>
      <c r="V351" s="189"/>
    </row>
    <row r="352" spans="19:22" ht="13.5">
      <c r="S352" s="189"/>
      <c r="T352" s="189"/>
      <c r="U352" s="189"/>
      <c r="V352" s="189"/>
    </row>
    <row r="353" spans="19:22" ht="13.5">
      <c r="S353" s="189"/>
      <c r="T353" s="189"/>
      <c r="U353" s="189"/>
      <c r="V353" s="189"/>
    </row>
    <row r="354" spans="19:22" ht="13.5">
      <c r="S354" s="189"/>
      <c r="T354" s="189"/>
      <c r="U354" s="189"/>
      <c r="V354" s="189"/>
    </row>
    <row r="355" spans="19:22" ht="13.5">
      <c r="S355" s="189"/>
      <c r="T355" s="189"/>
      <c r="U355" s="189"/>
      <c r="V355" s="189"/>
    </row>
    <row r="356" spans="19:22" ht="13.5">
      <c r="S356" s="189"/>
      <c r="T356" s="189"/>
      <c r="U356" s="189"/>
      <c r="V356" s="189"/>
    </row>
    <row r="357" spans="19:22" ht="13.5">
      <c r="S357" s="189"/>
      <c r="T357" s="189"/>
      <c r="U357" s="189"/>
      <c r="V357" s="189"/>
    </row>
    <row r="358" spans="19:22" ht="13.5">
      <c r="S358" s="189"/>
      <c r="T358" s="189"/>
      <c r="U358" s="189"/>
      <c r="V358" s="189"/>
    </row>
    <row r="359" spans="19:22" ht="13.5">
      <c r="S359" s="189"/>
      <c r="T359" s="189"/>
      <c r="U359" s="189"/>
      <c r="V359" s="189"/>
    </row>
    <row r="360" spans="19:22" ht="13.5">
      <c r="S360" s="189"/>
      <c r="T360" s="189"/>
      <c r="U360" s="189"/>
      <c r="V360" s="189"/>
    </row>
    <row r="361" spans="19:22" ht="13.5">
      <c r="S361" s="189"/>
      <c r="T361" s="189"/>
      <c r="U361" s="189"/>
      <c r="V361" s="189"/>
    </row>
    <row r="362" spans="19:22" ht="13.5">
      <c r="S362" s="189"/>
      <c r="T362" s="189"/>
      <c r="U362" s="189"/>
      <c r="V362" s="189"/>
    </row>
    <row r="363" spans="19:22" ht="13.5">
      <c r="S363" s="189"/>
      <c r="T363" s="189"/>
      <c r="U363" s="189"/>
      <c r="V363" s="189"/>
    </row>
    <row r="364" spans="19:22" ht="13.5">
      <c r="S364" s="189"/>
      <c r="T364" s="189"/>
      <c r="U364" s="189"/>
      <c r="V364" s="189"/>
    </row>
    <row r="365" spans="19:22" ht="13.5">
      <c r="S365" s="189"/>
      <c r="T365" s="189"/>
      <c r="U365" s="189"/>
      <c r="V365" s="189"/>
    </row>
    <row r="366" spans="19:22" ht="13.5">
      <c r="S366" s="189"/>
      <c r="T366" s="189"/>
      <c r="U366" s="189"/>
      <c r="V366" s="189"/>
    </row>
    <row r="367" spans="19:22" ht="13.5">
      <c r="S367" s="189"/>
      <c r="T367" s="189"/>
      <c r="U367" s="189"/>
      <c r="V367" s="189"/>
    </row>
    <row r="368" spans="19:22" ht="13.5">
      <c r="S368" s="189"/>
      <c r="T368" s="189"/>
      <c r="U368" s="189"/>
      <c r="V368" s="189"/>
    </row>
    <row r="369" spans="19:22" ht="13.5">
      <c r="S369" s="189"/>
      <c r="T369" s="189"/>
      <c r="U369" s="189"/>
      <c r="V369" s="189"/>
    </row>
    <row r="370" spans="19:22" ht="13.5">
      <c r="S370" s="189"/>
      <c r="T370" s="189"/>
      <c r="U370" s="189"/>
      <c r="V370" s="189"/>
    </row>
    <row r="371" spans="19:22" ht="13.5">
      <c r="S371" s="189"/>
      <c r="T371" s="189"/>
      <c r="U371" s="189"/>
      <c r="V371" s="189"/>
    </row>
    <row r="372" spans="19:22" ht="13.5">
      <c r="S372" s="189"/>
      <c r="T372" s="189"/>
      <c r="U372" s="189"/>
      <c r="V372" s="189"/>
    </row>
    <row r="373" spans="19:22" ht="13.5">
      <c r="S373" s="189"/>
      <c r="T373" s="189"/>
      <c r="U373" s="189"/>
      <c r="V373" s="189"/>
    </row>
    <row r="374" spans="19:22" ht="13.5">
      <c r="S374" s="189"/>
      <c r="T374" s="189"/>
      <c r="U374" s="189"/>
      <c r="V374" s="189"/>
    </row>
    <row r="375" spans="19:22" ht="13.5">
      <c r="S375" s="189"/>
      <c r="T375" s="189"/>
      <c r="U375" s="189"/>
      <c r="V375" s="189"/>
    </row>
    <row r="376" spans="19:22" ht="13.5">
      <c r="S376" s="189"/>
      <c r="T376" s="189"/>
      <c r="U376" s="189"/>
      <c r="V376" s="189"/>
    </row>
    <row r="377" spans="19:22" ht="13.5">
      <c r="S377" s="189"/>
      <c r="T377" s="189"/>
      <c r="U377" s="189"/>
      <c r="V377" s="189"/>
    </row>
    <row r="378" spans="19:22" ht="13.5">
      <c r="S378" s="189"/>
      <c r="T378" s="189"/>
      <c r="U378" s="189"/>
      <c r="V378" s="189"/>
    </row>
    <row r="379" spans="19:22" ht="13.5">
      <c r="S379" s="189"/>
      <c r="T379" s="189"/>
      <c r="U379" s="189"/>
      <c r="V379" s="189"/>
    </row>
    <row r="380" spans="19:22" ht="13.5">
      <c r="S380" s="189"/>
      <c r="T380" s="189"/>
      <c r="U380" s="189"/>
      <c r="V380" s="189"/>
    </row>
    <row r="381" spans="19:22" ht="13.5">
      <c r="S381" s="189"/>
      <c r="T381" s="189"/>
      <c r="U381" s="189"/>
      <c r="V381" s="189"/>
    </row>
    <row r="382" spans="19:22" ht="13.5">
      <c r="S382" s="189"/>
      <c r="T382" s="189"/>
      <c r="U382" s="189"/>
      <c r="V382" s="189"/>
    </row>
    <row r="383" spans="19:22" ht="13.5">
      <c r="S383" s="189"/>
      <c r="T383" s="189"/>
      <c r="U383" s="189"/>
      <c r="V383" s="189"/>
    </row>
    <row r="384" spans="19:22" ht="13.5">
      <c r="S384" s="189"/>
      <c r="T384" s="189"/>
      <c r="U384" s="189"/>
      <c r="V384" s="189"/>
    </row>
    <row r="385" spans="19:22" ht="13.5">
      <c r="S385" s="189"/>
      <c r="T385" s="189"/>
      <c r="U385" s="189"/>
      <c r="V385" s="189"/>
    </row>
    <row r="386" spans="19:22" ht="13.5">
      <c r="S386" s="189"/>
      <c r="T386" s="189"/>
      <c r="U386" s="189"/>
      <c r="V386" s="189"/>
    </row>
    <row r="387" spans="19:22" ht="13.5">
      <c r="S387" s="189"/>
      <c r="T387" s="189"/>
      <c r="U387" s="189"/>
      <c r="V387" s="189"/>
    </row>
    <row r="388" spans="19:22" ht="13.5">
      <c r="S388" s="189"/>
      <c r="T388" s="189"/>
      <c r="U388" s="189"/>
      <c r="V388" s="189"/>
    </row>
    <row r="389" spans="19:22" ht="13.5">
      <c r="S389" s="189"/>
      <c r="T389" s="189"/>
      <c r="U389" s="189"/>
      <c r="V389" s="189"/>
    </row>
    <row r="390" spans="19:22" ht="13.5">
      <c r="S390" s="189"/>
      <c r="T390" s="189"/>
      <c r="U390" s="189"/>
      <c r="V390" s="189"/>
    </row>
    <row r="391" spans="19:22" ht="13.5">
      <c r="S391" s="189"/>
      <c r="T391" s="189"/>
      <c r="U391" s="189"/>
      <c r="V391" s="189"/>
    </row>
    <row r="392" spans="19:22" ht="13.5">
      <c r="S392" s="189"/>
      <c r="T392" s="189"/>
      <c r="U392" s="189"/>
      <c r="V392" s="189"/>
    </row>
    <row r="393" spans="19:22" ht="13.5">
      <c r="S393" s="189"/>
      <c r="T393" s="189"/>
      <c r="U393" s="189"/>
      <c r="V393" s="189"/>
    </row>
    <row r="394" spans="19:22" ht="13.5">
      <c r="S394" s="189"/>
      <c r="T394" s="189"/>
      <c r="U394" s="189"/>
      <c r="V394" s="189"/>
    </row>
    <row r="395" spans="19:22" ht="13.5">
      <c r="S395" s="189"/>
      <c r="T395" s="189"/>
      <c r="U395" s="189"/>
      <c r="V395" s="189"/>
    </row>
    <row r="396" spans="19:22" ht="13.5">
      <c r="S396" s="189"/>
      <c r="T396" s="189"/>
      <c r="U396" s="189"/>
      <c r="V396" s="189"/>
    </row>
    <row r="397" spans="19:22" ht="13.5">
      <c r="S397" s="189"/>
      <c r="T397" s="189"/>
      <c r="U397" s="189"/>
      <c r="V397" s="189"/>
    </row>
    <row r="398" spans="19:22" ht="13.5">
      <c r="S398" s="189"/>
      <c r="T398" s="189"/>
      <c r="U398" s="189"/>
      <c r="V398" s="189"/>
    </row>
    <row r="399" spans="19:22" ht="13.5">
      <c r="S399" s="189"/>
      <c r="T399" s="189"/>
      <c r="U399" s="189"/>
      <c r="V399" s="189"/>
    </row>
    <row r="400" spans="19:22" ht="13.5">
      <c r="S400" s="189"/>
      <c r="T400" s="189"/>
      <c r="U400" s="189"/>
      <c r="V400" s="189"/>
    </row>
    <row r="401" spans="19:22" ht="13.5">
      <c r="S401" s="189"/>
      <c r="T401" s="189"/>
      <c r="U401" s="189"/>
      <c r="V401" s="189"/>
    </row>
    <row r="402" spans="19:22" ht="13.5">
      <c r="S402" s="189"/>
      <c r="T402" s="189"/>
      <c r="U402" s="189"/>
      <c r="V402" s="189"/>
    </row>
    <row r="403" spans="19:22" ht="13.5">
      <c r="S403" s="189"/>
      <c r="T403" s="189"/>
      <c r="U403" s="189"/>
      <c r="V403" s="189"/>
    </row>
    <row r="404" spans="19:22" ht="13.5">
      <c r="S404" s="189"/>
      <c r="T404" s="189"/>
      <c r="U404" s="189"/>
      <c r="V404" s="189"/>
    </row>
    <row r="405" spans="19:22" ht="13.5">
      <c r="S405" s="189"/>
      <c r="T405" s="189"/>
      <c r="U405" s="189"/>
      <c r="V405" s="189"/>
    </row>
    <row r="406" spans="19:22" ht="13.5">
      <c r="S406" s="189"/>
      <c r="T406" s="189"/>
      <c r="U406" s="189"/>
      <c r="V406" s="189"/>
    </row>
    <row r="407" spans="19:22" ht="13.5">
      <c r="S407" s="189"/>
      <c r="T407" s="189"/>
      <c r="U407" s="189"/>
      <c r="V407" s="189"/>
    </row>
    <row r="408" spans="19:22" ht="13.5">
      <c r="S408" s="189"/>
      <c r="T408" s="189"/>
      <c r="U408" s="189"/>
      <c r="V408" s="189"/>
    </row>
    <row r="409" spans="19:22" ht="13.5">
      <c r="S409" s="189"/>
      <c r="T409" s="189"/>
      <c r="U409" s="189"/>
      <c r="V409" s="189"/>
    </row>
    <row r="410" spans="19:22" ht="13.5">
      <c r="S410" s="189"/>
      <c r="T410" s="189"/>
      <c r="U410" s="189"/>
      <c r="V410" s="189"/>
    </row>
    <row r="411" spans="19:22" ht="13.5">
      <c r="S411" s="189"/>
      <c r="T411" s="189"/>
      <c r="U411" s="189"/>
      <c r="V411" s="189"/>
    </row>
    <row r="412" spans="19:22" ht="13.5">
      <c r="S412" s="189"/>
      <c r="T412" s="189"/>
      <c r="U412" s="189"/>
      <c r="V412" s="189"/>
    </row>
    <row r="413" spans="19:22" ht="13.5">
      <c r="S413" s="189"/>
      <c r="T413" s="189"/>
      <c r="U413" s="189"/>
      <c r="V413" s="189"/>
    </row>
    <row r="414" spans="19:22" ht="13.5">
      <c r="S414" s="189"/>
      <c r="T414" s="189"/>
      <c r="U414" s="189"/>
      <c r="V414" s="189"/>
    </row>
    <row r="415" spans="19:22" ht="13.5">
      <c r="S415" s="189"/>
      <c r="T415" s="189"/>
      <c r="U415" s="189"/>
      <c r="V415" s="189"/>
    </row>
    <row r="416" spans="19:22" ht="13.5">
      <c r="S416" s="189"/>
      <c r="T416" s="189"/>
      <c r="U416" s="189"/>
      <c r="V416" s="189"/>
    </row>
    <row r="417" spans="19:22" ht="13.5">
      <c r="S417" s="189"/>
      <c r="T417" s="189"/>
      <c r="U417" s="189"/>
      <c r="V417" s="189"/>
    </row>
    <row r="418" spans="19:22" ht="13.5">
      <c r="S418" s="189"/>
      <c r="T418" s="189"/>
      <c r="U418" s="189"/>
      <c r="V418" s="189"/>
    </row>
    <row r="419" spans="19:22" ht="13.5">
      <c r="S419" s="189"/>
      <c r="T419" s="189"/>
      <c r="U419" s="189"/>
      <c r="V419" s="189"/>
    </row>
    <row r="420" spans="19:22" ht="13.5">
      <c r="S420" s="189"/>
      <c r="T420" s="189"/>
      <c r="U420" s="189"/>
      <c r="V420" s="189"/>
    </row>
    <row r="421" spans="19:22" ht="13.5">
      <c r="S421" s="189"/>
      <c r="T421" s="189"/>
      <c r="U421" s="189"/>
      <c r="V421" s="189"/>
    </row>
    <row r="422" spans="19:22" ht="13.5">
      <c r="S422" s="189"/>
      <c r="T422" s="189"/>
      <c r="U422" s="189"/>
      <c r="V422" s="189"/>
    </row>
    <row r="423" spans="19:22" ht="13.5">
      <c r="S423" s="189"/>
      <c r="T423" s="189"/>
      <c r="U423" s="189"/>
      <c r="V423" s="189"/>
    </row>
    <row r="424" spans="19:22" ht="13.5">
      <c r="S424" s="189"/>
      <c r="T424" s="189"/>
      <c r="U424" s="189"/>
      <c r="V424" s="189"/>
    </row>
    <row r="425" spans="19:22" ht="13.5">
      <c r="S425" s="189"/>
      <c r="T425" s="189"/>
      <c r="U425" s="189"/>
      <c r="V425" s="189"/>
    </row>
    <row r="426" spans="19:22" ht="13.5">
      <c r="S426" s="189"/>
      <c r="T426" s="189"/>
      <c r="U426" s="189"/>
      <c r="V426" s="189"/>
    </row>
    <row r="427" spans="19:22" ht="13.5">
      <c r="S427" s="189"/>
      <c r="T427" s="189"/>
      <c r="U427" s="189"/>
      <c r="V427" s="189"/>
    </row>
    <row r="428" spans="19:22" ht="13.5">
      <c r="S428" s="189"/>
      <c r="T428" s="189"/>
      <c r="U428" s="189"/>
      <c r="V428" s="189"/>
    </row>
    <row r="429" spans="19:22" ht="13.5">
      <c r="S429" s="189"/>
      <c r="T429" s="189"/>
      <c r="U429" s="189"/>
      <c r="V429" s="189"/>
    </row>
    <row r="430" spans="19:22" ht="13.5">
      <c r="S430" s="189"/>
      <c r="T430" s="189"/>
      <c r="U430" s="189"/>
      <c r="V430" s="189"/>
    </row>
    <row r="431" spans="19:22" ht="13.5">
      <c r="S431" s="189"/>
      <c r="T431" s="189"/>
      <c r="U431" s="189"/>
      <c r="V431" s="189"/>
    </row>
    <row r="432" spans="19:22" ht="13.5">
      <c r="S432" s="189"/>
      <c r="T432" s="189"/>
      <c r="U432" s="189"/>
      <c r="V432" s="189"/>
    </row>
    <row r="433" spans="19:22" ht="13.5">
      <c r="S433" s="189"/>
      <c r="T433" s="189"/>
      <c r="U433" s="189"/>
      <c r="V433" s="189"/>
    </row>
    <row r="434" spans="19:22" ht="13.5">
      <c r="S434" s="189"/>
      <c r="T434" s="189"/>
      <c r="U434" s="189"/>
      <c r="V434" s="189"/>
    </row>
    <row r="435" spans="19:22" ht="13.5">
      <c r="S435" s="189"/>
      <c r="T435" s="189"/>
      <c r="U435" s="189"/>
      <c r="V435" s="189"/>
    </row>
    <row r="436" spans="19:22" ht="13.5">
      <c r="S436" s="189"/>
      <c r="T436" s="189"/>
      <c r="U436" s="189"/>
      <c r="V436" s="189"/>
    </row>
    <row r="437" spans="19:22" ht="13.5">
      <c r="S437" s="189"/>
      <c r="T437" s="189"/>
      <c r="U437" s="189"/>
      <c r="V437" s="189"/>
    </row>
    <row r="438" spans="19:22" ht="13.5">
      <c r="S438" s="189"/>
      <c r="T438" s="189"/>
      <c r="U438" s="189"/>
      <c r="V438" s="189"/>
    </row>
    <row r="439" spans="19:22" ht="13.5">
      <c r="S439" s="189"/>
      <c r="T439" s="189"/>
      <c r="U439" s="189"/>
      <c r="V439" s="189"/>
    </row>
    <row r="440" spans="19:22" ht="13.5">
      <c r="S440" s="189"/>
      <c r="T440" s="189"/>
      <c r="U440" s="189"/>
      <c r="V440" s="189"/>
    </row>
    <row r="441" spans="19:22" ht="13.5">
      <c r="S441" s="189"/>
      <c r="T441" s="189"/>
      <c r="U441" s="189"/>
      <c r="V441" s="189"/>
    </row>
    <row r="442" spans="19:22" ht="13.5">
      <c r="S442" s="189"/>
      <c r="T442" s="189"/>
      <c r="U442" s="189"/>
      <c r="V442" s="189"/>
    </row>
    <row r="443" spans="19:22" ht="13.5">
      <c r="S443" s="189"/>
      <c r="T443" s="189"/>
      <c r="U443" s="189"/>
      <c r="V443" s="189"/>
    </row>
    <row r="444" spans="19:22" ht="13.5">
      <c r="S444" s="189"/>
      <c r="T444" s="189"/>
      <c r="U444" s="189"/>
      <c r="V444" s="189"/>
    </row>
    <row r="445" spans="19:22" ht="13.5">
      <c r="S445" s="189"/>
      <c r="T445" s="189"/>
      <c r="U445" s="189"/>
      <c r="V445" s="189"/>
    </row>
    <row r="446" spans="19:22" ht="13.5">
      <c r="S446" s="189"/>
      <c r="T446" s="189"/>
      <c r="U446" s="189"/>
      <c r="V446" s="189"/>
    </row>
    <row r="447" spans="19:22" ht="13.5">
      <c r="S447" s="189"/>
      <c r="T447" s="189"/>
      <c r="U447" s="189"/>
      <c r="V447" s="189"/>
    </row>
    <row r="448" spans="19:22" ht="13.5">
      <c r="S448" s="189"/>
      <c r="T448" s="189"/>
      <c r="U448" s="189"/>
      <c r="V448" s="189"/>
    </row>
    <row r="449" spans="19:22" ht="13.5">
      <c r="S449" s="189"/>
      <c r="T449" s="189"/>
      <c r="U449" s="189"/>
      <c r="V449" s="189"/>
    </row>
    <row r="450" spans="19:22" ht="13.5">
      <c r="S450" s="189"/>
      <c r="T450" s="189"/>
      <c r="U450" s="189"/>
      <c r="V450" s="189"/>
    </row>
    <row r="451" spans="19:22" ht="13.5">
      <c r="S451" s="189"/>
      <c r="T451" s="189"/>
      <c r="U451" s="189"/>
      <c r="V451" s="189"/>
    </row>
    <row r="452" spans="19:22" ht="13.5">
      <c r="S452" s="189"/>
      <c r="T452" s="189"/>
      <c r="U452" s="189"/>
      <c r="V452" s="189"/>
    </row>
    <row r="453" spans="19:22" ht="13.5">
      <c r="S453" s="189"/>
      <c r="T453" s="189"/>
      <c r="U453" s="189"/>
      <c r="V453" s="189"/>
    </row>
    <row r="454" spans="19:22" ht="13.5">
      <c r="S454" s="189"/>
      <c r="T454" s="189"/>
      <c r="U454" s="189"/>
      <c r="V454" s="189"/>
    </row>
    <row r="455" spans="19:22" ht="13.5">
      <c r="S455" s="189"/>
      <c r="T455" s="189"/>
      <c r="U455" s="189"/>
      <c r="V455" s="189"/>
    </row>
    <row r="456" spans="19:22" ht="13.5">
      <c r="S456" s="189"/>
      <c r="T456" s="189"/>
      <c r="U456" s="189"/>
      <c r="V456" s="189"/>
    </row>
    <row r="457" spans="19:22" ht="13.5">
      <c r="S457" s="189"/>
      <c r="T457" s="189"/>
      <c r="U457" s="189"/>
      <c r="V457" s="189"/>
    </row>
    <row r="458" spans="19:22" ht="13.5">
      <c r="S458" s="189"/>
      <c r="T458" s="189"/>
      <c r="U458" s="189"/>
      <c r="V458" s="189"/>
    </row>
    <row r="459" spans="19:22" ht="13.5">
      <c r="S459" s="189"/>
      <c r="T459" s="189"/>
      <c r="U459" s="189"/>
      <c r="V459" s="189"/>
    </row>
    <row r="460" spans="19:22" ht="13.5">
      <c r="S460" s="189"/>
      <c r="T460" s="189"/>
      <c r="U460" s="189"/>
      <c r="V460" s="189"/>
    </row>
    <row r="461" spans="19:22" ht="13.5">
      <c r="S461" s="189"/>
      <c r="T461" s="189"/>
      <c r="U461" s="189"/>
      <c r="V461" s="189"/>
    </row>
    <row r="462" spans="19:22" ht="13.5">
      <c r="S462" s="189"/>
      <c r="T462" s="189"/>
      <c r="U462" s="189"/>
      <c r="V462" s="189"/>
    </row>
    <row r="463" spans="19:22" ht="13.5">
      <c r="S463" s="189"/>
      <c r="T463" s="189"/>
      <c r="U463" s="189"/>
      <c r="V463" s="189"/>
    </row>
    <row r="464" spans="19:22" ht="13.5">
      <c r="S464" s="189"/>
      <c r="T464" s="189"/>
      <c r="U464" s="189"/>
      <c r="V464" s="189"/>
    </row>
    <row r="465" spans="19:22" ht="13.5">
      <c r="S465" s="189"/>
      <c r="T465" s="189"/>
      <c r="U465" s="189"/>
      <c r="V465" s="189"/>
    </row>
    <row r="466" spans="19:22" ht="13.5">
      <c r="S466" s="189"/>
      <c r="T466" s="189"/>
      <c r="U466" s="189"/>
      <c r="V466" s="189"/>
    </row>
    <row r="467" spans="19:22" ht="13.5">
      <c r="S467" s="189"/>
      <c r="T467" s="189"/>
      <c r="U467" s="189"/>
      <c r="V467" s="189"/>
    </row>
    <row r="468" spans="19:22" ht="13.5">
      <c r="S468" s="189"/>
      <c r="T468" s="189"/>
      <c r="U468" s="189"/>
      <c r="V468" s="189"/>
    </row>
    <row r="469" spans="19:22" ht="13.5">
      <c r="S469" s="189"/>
      <c r="T469" s="189"/>
      <c r="U469" s="189"/>
      <c r="V469" s="189"/>
    </row>
    <row r="470" spans="19:22" ht="13.5">
      <c r="S470" s="189"/>
      <c r="T470" s="189"/>
      <c r="U470" s="189"/>
      <c r="V470" s="189"/>
    </row>
    <row r="471" spans="19:22" ht="13.5">
      <c r="S471" s="189"/>
      <c r="T471" s="189"/>
      <c r="U471" s="189"/>
      <c r="V471" s="189"/>
    </row>
    <row r="472" spans="19:22" ht="13.5">
      <c r="S472" s="189"/>
      <c r="T472" s="189"/>
      <c r="U472" s="189"/>
      <c r="V472" s="189"/>
    </row>
    <row r="473" spans="19:22" ht="13.5">
      <c r="S473" s="189"/>
      <c r="T473" s="189"/>
      <c r="U473" s="189"/>
      <c r="V473" s="189"/>
    </row>
    <row r="474" spans="19:22" ht="13.5">
      <c r="S474" s="189"/>
      <c r="T474" s="189"/>
      <c r="U474" s="189"/>
      <c r="V474" s="189"/>
    </row>
    <row r="475" spans="19:22" ht="13.5">
      <c r="S475" s="189"/>
      <c r="T475" s="189"/>
      <c r="U475" s="189"/>
      <c r="V475" s="189"/>
    </row>
    <row r="476" spans="19:22" ht="13.5">
      <c r="S476" s="189"/>
      <c r="T476" s="189"/>
      <c r="U476" s="189"/>
      <c r="V476" s="189"/>
    </row>
    <row r="477" spans="19:22" ht="13.5">
      <c r="S477" s="189"/>
      <c r="T477" s="189"/>
      <c r="U477" s="189"/>
      <c r="V477" s="189"/>
    </row>
    <row r="478" spans="19:22" ht="13.5">
      <c r="S478" s="189"/>
      <c r="T478" s="189"/>
      <c r="U478" s="189"/>
      <c r="V478" s="189"/>
    </row>
    <row r="479" spans="19:22" ht="13.5">
      <c r="S479" s="189"/>
      <c r="T479" s="189"/>
      <c r="U479" s="189"/>
      <c r="V479" s="189"/>
    </row>
    <row r="480" spans="19:22" ht="13.5">
      <c r="S480" s="189"/>
      <c r="T480" s="189"/>
      <c r="U480" s="189"/>
      <c r="V480" s="189"/>
    </row>
    <row r="481" spans="19:22" ht="13.5">
      <c r="S481" s="189"/>
      <c r="T481" s="189"/>
      <c r="U481" s="189"/>
      <c r="V481" s="189"/>
    </row>
    <row r="482" spans="19:22" ht="13.5">
      <c r="S482" s="189"/>
      <c r="T482" s="189"/>
      <c r="U482" s="189"/>
      <c r="V482" s="189"/>
    </row>
    <row r="483" spans="19:22" ht="13.5">
      <c r="S483" s="189"/>
      <c r="T483" s="189"/>
      <c r="U483" s="189"/>
      <c r="V483" s="189"/>
    </row>
    <row r="484" spans="19:22" ht="13.5">
      <c r="S484" s="189"/>
      <c r="T484" s="189"/>
      <c r="U484" s="189"/>
      <c r="V484" s="189"/>
    </row>
    <row r="485" spans="19:22" ht="13.5">
      <c r="S485" s="189"/>
      <c r="T485" s="189"/>
      <c r="U485" s="189"/>
      <c r="V485" s="189"/>
    </row>
    <row r="486" spans="19:22" ht="13.5">
      <c r="S486" s="189"/>
      <c r="T486" s="189"/>
      <c r="U486" s="189"/>
      <c r="V486" s="189"/>
    </row>
    <row r="487" spans="19:22" ht="13.5">
      <c r="S487" s="189"/>
      <c r="T487" s="189"/>
      <c r="U487" s="189"/>
      <c r="V487" s="189"/>
    </row>
    <row r="488" spans="19:22" ht="13.5">
      <c r="S488" s="189"/>
      <c r="T488" s="189"/>
      <c r="U488" s="189"/>
      <c r="V488" s="189"/>
    </row>
    <row r="489" spans="19:22" ht="13.5">
      <c r="S489" s="189"/>
      <c r="T489" s="189"/>
      <c r="U489" s="189"/>
      <c r="V489" s="189"/>
    </row>
    <row r="490" spans="19:22" ht="13.5">
      <c r="S490" s="189"/>
      <c r="T490" s="189"/>
      <c r="U490" s="189"/>
      <c r="V490" s="189"/>
    </row>
    <row r="491" spans="19:22" ht="13.5">
      <c r="S491" s="189"/>
      <c r="T491" s="189"/>
      <c r="U491" s="189"/>
      <c r="V491" s="189"/>
    </row>
    <row r="492" spans="19:22" ht="13.5">
      <c r="S492" s="189"/>
      <c r="T492" s="189"/>
      <c r="U492" s="189"/>
      <c r="V492" s="189"/>
    </row>
    <row r="493" spans="19:22" ht="13.5">
      <c r="S493" s="189"/>
      <c r="T493" s="189"/>
      <c r="U493" s="189"/>
      <c r="V493" s="189"/>
    </row>
    <row r="494" spans="19:22" ht="13.5">
      <c r="S494" s="189"/>
      <c r="T494" s="189"/>
      <c r="U494" s="189"/>
      <c r="V494" s="189"/>
    </row>
    <row r="495" spans="19:22" ht="13.5">
      <c r="S495" s="189"/>
      <c r="T495" s="189"/>
      <c r="U495" s="189"/>
      <c r="V495" s="189"/>
    </row>
    <row r="496" spans="19:22" ht="13.5">
      <c r="S496" s="189"/>
      <c r="T496" s="189"/>
      <c r="U496" s="189"/>
      <c r="V496" s="189"/>
    </row>
    <row r="497" spans="19:22" ht="13.5">
      <c r="S497" s="189"/>
      <c r="T497" s="189"/>
      <c r="U497" s="189"/>
      <c r="V497" s="189"/>
    </row>
    <row r="498" spans="19:22" ht="13.5">
      <c r="S498" s="189"/>
      <c r="T498" s="189"/>
      <c r="U498" s="189"/>
      <c r="V498" s="189"/>
    </row>
    <row r="499" spans="19:22" ht="13.5">
      <c r="S499" s="189"/>
      <c r="T499" s="189"/>
      <c r="U499" s="189"/>
      <c r="V499" s="189"/>
    </row>
    <row r="500" spans="19:22" ht="13.5">
      <c r="S500" s="189"/>
      <c r="T500" s="189"/>
      <c r="U500" s="189"/>
      <c r="V500" s="189"/>
    </row>
    <row r="501" spans="19:22" ht="13.5">
      <c r="S501" s="189"/>
      <c r="T501" s="189"/>
      <c r="U501" s="189"/>
      <c r="V501" s="189"/>
    </row>
    <row r="502" spans="19:22" ht="13.5">
      <c r="S502" s="189"/>
      <c r="T502" s="189"/>
      <c r="U502" s="189"/>
      <c r="V502" s="189"/>
    </row>
    <row r="503" spans="19:22" ht="13.5">
      <c r="S503" s="189"/>
      <c r="T503" s="189"/>
      <c r="U503" s="189"/>
      <c r="V503" s="189"/>
    </row>
    <row r="504" spans="19:22" ht="13.5">
      <c r="S504" s="189"/>
      <c r="T504" s="189"/>
      <c r="U504" s="189"/>
      <c r="V504" s="189"/>
    </row>
    <row r="505" spans="19:22" ht="13.5">
      <c r="S505" s="189"/>
      <c r="T505" s="189"/>
      <c r="U505" s="189"/>
      <c r="V505" s="189"/>
    </row>
    <row r="506" spans="19:22" ht="13.5">
      <c r="S506" s="189"/>
      <c r="T506" s="189"/>
      <c r="U506" s="189"/>
      <c r="V506" s="189"/>
    </row>
    <row r="507" spans="19:22" ht="13.5">
      <c r="S507" s="189"/>
      <c r="T507" s="189"/>
      <c r="U507" s="189"/>
      <c r="V507" s="189"/>
    </row>
    <row r="508" spans="19:22" ht="13.5">
      <c r="S508" s="189"/>
      <c r="T508" s="189"/>
      <c r="U508" s="189"/>
      <c r="V508" s="189"/>
    </row>
    <row r="509" spans="19:22" ht="13.5">
      <c r="S509" s="189"/>
      <c r="T509" s="189"/>
      <c r="U509" s="189"/>
      <c r="V509" s="189"/>
    </row>
    <row r="510" spans="19:22" ht="13.5">
      <c r="S510" s="189"/>
      <c r="T510" s="189"/>
      <c r="U510" s="189"/>
      <c r="V510" s="189"/>
    </row>
    <row r="511" spans="19:22" ht="13.5">
      <c r="S511" s="189"/>
      <c r="T511" s="189"/>
      <c r="U511" s="189"/>
      <c r="V511" s="189"/>
    </row>
    <row r="512" spans="19:22" ht="13.5">
      <c r="S512" s="189"/>
      <c r="T512" s="189"/>
      <c r="U512" s="189"/>
      <c r="V512" s="189"/>
    </row>
    <row r="513" spans="19:22" ht="13.5">
      <c r="S513" s="189"/>
      <c r="T513" s="189"/>
      <c r="U513" s="189"/>
      <c r="V513" s="189"/>
    </row>
    <row r="514" spans="19:22" ht="13.5">
      <c r="S514" s="189"/>
      <c r="T514" s="189"/>
      <c r="U514" s="189"/>
      <c r="V514" s="189"/>
    </row>
    <row r="515" spans="19:22" ht="13.5">
      <c r="S515" s="189"/>
      <c r="T515" s="189"/>
      <c r="U515" s="189"/>
      <c r="V515" s="189"/>
    </row>
    <row r="516" spans="19:22" ht="13.5">
      <c r="S516" s="189"/>
      <c r="T516" s="189"/>
      <c r="U516" s="189"/>
      <c r="V516" s="189"/>
    </row>
    <row r="517" spans="19:22" ht="13.5">
      <c r="S517" s="189"/>
      <c r="T517" s="189"/>
      <c r="U517" s="189"/>
      <c r="V517" s="189"/>
    </row>
    <row r="518" spans="19:22" ht="13.5">
      <c r="S518" s="189"/>
      <c r="T518" s="189"/>
      <c r="U518" s="189"/>
      <c r="V518" s="189"/>
    </row>
    <row r="519" spans="19:22" ht="13.5">
      <c r="S519" s="189"/>
      <c r="T519" s="189"/>
      <c r="U519" s="189"/>
      <c r="V519" s="189"/>
    </row>
    <row r="520" spans="19:22" ht="13.5">
      <c r="S520" s="189"/>
      <c r="T520" s="189"/>
      <c r="U520" s="189"/>
      <c r="V520" s="189"/>
    </row>
    <row r="521" spans="19:22" ht="13.5">
      <c r="S521" s="189"/>
      <c r="T521" s="189"/>
      <c r="U521" s="189"/>
      <c r="V521" s="189"/>
    </row>
    <row r="522" spans="19:22" ht="13.5">
      <c r="S522" s="189"/>
      <c r="T522" s="189"/>
      <c r="U522" s="189"/>
      <c r="V522" s="189"/>
    </row>
    <row r="523" spans="19:22" ht="13.5">
      <c r="S523" s="189"/>
      <c r="T523" s="189"/>
      <c r="U523" s="189"/>
      <c r="V523" s="189"/>
    </row>
    <row r="524" spans="19:22" ht="13.5">
      <c r="S524" s="189"/>
      <c r="T524" s="189"/>
      <c r="U524" s="189"/>
      <c r="V524" s="189"/>
    </row>
    <row r="525" spans="19:22" ht="13.5">
      <c r="S525" s="189"/>
      <c r="T525" s="189"/>
      <c r="U525" s="189"/>
      <c r="V525" s="189"/>
    </row>
    <row r="526" spans="19:22" ht="13.5">
      <c r="S526" s="189"/>
      <c r="T526" s="189"/>
      <c r="U526" s="189"/>
      <c r="V526" s="189"/>
    </row>
    <row r="527" spans="19:22" ht="13.5">
      <c r="S527" s="189"/>
      <c r="T527" s="189"/>
      <c r="U527" s="189"/>
      <c r="V527" s="189"/>
    </row>
    <row r="528" spans="19:22" ht="13.5">
      <c r="S528" s="189"/>
      <c r="T528" s="189"/>
      <c r="U528" s="189"/>
      <c r="V528" s="189"/>
    </row>
    <row r="529" spans="19:22" ht="13.5">
      <c r="S529" s="189"/>
      <c r="T529" s="189"/>
      <c r="U529" s="189"/>
      <c r="V529" s="189"/>
    </row>
    <row r="530" spans="19:22" ht="13.5">
      <c r="S530" s="189"/>
      <c r="T530" s="189"/>
      <c r="U530" s="189"/>
      <c r="V530" s="189"/>
    </row>
    <row r="531" spans="19:22" ht="13.5">
      <c r="S531" s="189"/>
      <c r="T531" s="189"/>
      <c r="U531" s="189"/>
      <c r="V531" s="189"/>
    </row>
    <row r="532" spans="19:22" ht="13.5">
      <c r="S532" s="189"/>
      <c r="T532" s="189"/>
      <c r="U532" s="189"/>
      <c r="V532" s="189"/>
    </row>
    <row r="533" spans="19:22" ht="13.5">
      <c r="S533" s="189"/>
      <c r="T533" s="189"/>
      <c r="U533" s="189"/>
      <c r="V533" s="189"/>
    </row>
    <row r="534" spans="19:22" ht="13.5">
      <c r="S534" s="189"/>
      <c r="T534" s="189"/>
      <c r="U534" s="189"/>
      <c r="V534" s="189"/>
    </row>
    <row r="535" spans="19:22" ht="13.5">
      <c r="S535" s="189"/>
      <c r="T535" s="189"/>
      <c r="U535" s="189"/>
      <c r="V535" s="189"/>
    </row>
    <row r="536" spans="19:22" ht="13.5">
      <c r="S536" s="189"/>
      <c r="T536" s="189"/>
      <c r="U536" s="189"/>
      <c r="V536" s="189"/>
    </row>
    <row r="537" spans="19:22" ht="13.5">
      <c r="S537" s="189"/>
      <c r="T537" s="189"/>
      <c r="U537" s="189"/>
      <c r="V537" s="189"/>
    </row>
    <row r="538" spans="19:22" ht="13.5">
      <c r="S538" s="189"/>
      <c r="T538" s="189"/>
      <c r="U538" s="189"/>
      <c r="V538" s="189"/>
    </row>
    <row r="539" spans="19:22" ht="13.5">
      <c r="S539" s="189"/>
      <c r="T539" s="189"/>
      <c r="U539" s="189"/>
      <c r="V539" s="189"/>
    </row>
    <row r="540" spans="19:22" ht="13.5">
      <c r="S540" s="189"/>
      <c r="T540" s="189"/>
      <c r="U540" s="189"/>
      <c r="V540" s="189"/>
    </row>
    <row r="541" spans="19:22" ht="13.5">
      <c r="S541" s="189"/>
      <c r="T541" s="189"/>
      <c r="U541" s="189"/>
      <c r="V541" s="189"/>
    </row>
    <row r="542" spans="19:22" ht="13.5">
      <c r="S542" s="189"/>
      <c r="T542" s="189"/>
      <c r="U542" s="189"/>
      <c r="V542" s="189"/>
    </row>
    <row r="543" spans="19:22" ht="13.5">
      <c r="S543" s="189"/>
      <c r="T543" s="189"/>
      <c r="U543" s="189"/>
      <c r="V543" s="189"/>
    </row>
    <row r="544" spans="19:22" ht="13.5">
      <c r="S544" s="189"/>
      <c r="T544" s="189"/>
      <c r="U544" s="189"/>
      <c r="V544" s="189"/>
    </row>
    <row r="545" spans="19:22" ht="13.5">
      <c r="S545" s="189"/>
      <c r="T545" s="189"/>
      <c r="U545" s="189"/>
      <c r="V545" s="189"/>
    </row>
    <row r="546" spans="19:22" ht="13.5">
      <c r="S546" s="189"/>
      <c r="T546" s="189"/>
      <c r="U546" s="189"/>
      <c r="V546" s="189"/>
    </row>
    <row r="547" spans="19:22" ht="13.5">
      <c r="S547" s="189"/>
      <c r="T547" s="189"/>
      <c r="U547" s="189"/>
      <c r="V547" s="189"/>
    </row>
    <row r="548" spans="19:22" ht="13.5">
      <c r="S548" s="189"/>
      <c r="T548" s="189"/>
      <c r="U548" s="189"/>
      <c r="V548" s="189"/>
    </row>
    <row r="549" spans="19:22" ht="13.5">
      <c r="S549" s="189"/>
      <c r="T549" s="189"/>
      <c r="U549" s="189"/>
      <c r="V549" s="189"/>
    </row>
    <row r="550" spans="19:22" ht="13.5">
      <c r="S550" s="189"/>
      <c r="T550" s="189"/>
      <c r="U550" s="189"/>
      <c r="V550" s="189"/>
    </row>
    <row r="551" spans="19:22" ht="13.5">
      <c r="S551" s="189"/>
      <c r="T551" s="189"/>
      <c r="U551" s="189"/>
      <c r="V551" s="189"/>
    </row>
    <row r="552" spans="19:22" ht="13.5">
      <c r="S552" s="189"/>
      <c r="T552" s="189"/>
      <c r="U552" s="189"/>
      <c r="V552" s="189"/>
    </row>
    <row r="553" spans="19:22" ht="13.5">
      <c r="S553" s="189"/>
      <c r="T553" s="189"/>
      <c r="U553" s="189"/>
      <c r="V553" s="189"/>
    </row>
    <row r="554" spans="19:22" ht="13.5">
      <c r="S554" s="189"/>
      <c r="T554" s="189"/>
      <c r="U554" s="189"/>
      <c r="V554" s="189"/>
    </row>
    <row r="555" spans="19:22" ht="13.5">
      <c r="S555" s="189"/>
      <c r="T555" s="189"/>
      <c r="U555" s="189"/>
      <c r="V555" s="189"/>
    </row>
    <row r="556" spans="19:22" ht="13.5">
      <c r="S556" s="189"/>
      <c r="T556" s="189"/>
      <c r="U556" s="189"/>
      <c r="V556" s="189"/>
    </row>
    <row r="557" spans="19:22" ht="13.5">
      <c r="S557" s="189"/>
      <c r="T557" s="189"/>
      <c r="U557" s="189"/>
      <c r="V557" s="189"/>
    </row>
    <row r="558" spans="19:22" ht="13.5">
      <c r="S558" s="189"/>
      <c r="T558" s="189"/>
      <c r="U558" s="189"/>
      <c r="V558" s="189"/>
    </row>
    <row r="559" spans="19:22" ht="13.5">
      <c r="S559" s="189"/>
      <c r="T559" s="189"/>
      <c r="U559" s="189"/>
      <c r="V559" s="189"/>
    </row>
    <row r="560" spans="19:22" ht="13.5">
      <c r="S560" s="189"/>
      <c r="T560" s="189"/>
      <c r="U560" s="189"/>
      <c r="V560" s="189"/>
    </row>
    <row r="561" spans="19:22" ht="13.5">
      <c r="S561" s="189"/>
      <c r="T561" s="189"/>
      <c r="U561" s="189"/>
      <c r="V561" s="189"/>
    </row>
    <row r="562" spans="19:22" ht="13.5">
      <c r="S562" s="189"/>
      <c r="T562" s="189"/>
      <c r="U562" s="189"/>
      <c r="V562" s="189"/>
    </row>
    <row r="563" spans="19:22" ht="13.5">
      <c r="S563" s="189"/>
      <c r="T563" s="189"/>
      <c r="U563" s="189"/>
      <c r="V563" s="189"/>
    </row>
    <row r="564" spans="19:22" ht="13.5">
      <c r="S564" s="189"/>
      <c r="T564" s="189"/>
      <c r="U564" s="189"/>
      <c r="V564" s="189"/>
    </row>
    <row r="565" spans="19:22" ht="13.5">
      <c r="S565" s="189"/>
      <c r="T565" s="189"/>
      <c r="U565" s="189"/>
      <c r="V565" s="189"/>
    </row>
    <row r="566" spans="19:22" ht="13.5">
      <c r="S566" s="189"/>
      <c r="T566" s="189"/>
      <c r="U566" s="189"/>
      <c r="V566" s="189"/>
    </row>
    <row r="567" spans="19:22" ht="13.5">
      <c r="S567" s="189"/>
      <c r="T567" s="189"/>
      <c r="U567" s="189"/>
      <c r="V567" s="189"/>
    </row>
    <row r="568" spans="19:22" ht="13.5">
      <c r="S568" s="189"/>
      <c r="T568" s="189"/>
      <c r="U568" s="189"/>
      <c r="V568" s="189"/>
    </row>
    <row r="569" spans="19:22" ht="13.5">
      <c r="S569" s="189"/>
      <c r="T569" s="189"/>
      <c r="U569" s="189"/>
      <c r="V569" s="189"/>
    </row>
    <row r="570" spans="19:22" ht="13.5">
      <c r="S570" s="189"/>
      <c r="T570" s="189"/>
      <c r="U570" s="189"/>
      <c r="V570" s="189"/>
    </row>
    <row r="571" spans="19:22" ht="13.5">
      <c r="S571" s="189"/>
      <c r="T571" s="189"/>
      <c r="U571" s="189"/>
      <c r="V571" s="189"/>
    </row>
    <row r="572" spans="19:22" ht="13.5">
      <c r="S572" s="189"/>
      <c r="T572" s="189"/>
      <c r="U572" s="189"/>
      <c r="V572" s="189"/>
    </row>
    <row r="573" spans="19:22" ht="13.5">
      <c r="S573" s="189"/>
      <c r="T573" s="189"/>
      <c r="U573" s="189"/>
      <c r="V573" s="189"/>
    </row>
    <row r="574" spans="19:22" ht="13.5">
      <c r="S574" s="189"/>
      <c r="T574" s="189"/>
      <c r="U574" s="189"/>
      <c r="V574" s="189"/>
    </row>
    <row r="575" spans="19:22" ht="13.5">
      <c r="S575" s="189"/>
      <c r="T575" s="189"/>
      <c r="U575" s="189"/>
      <c r="V575" s="189"/>
    </row>
    <row r="576" spans="19:22" ht="13.5">
      <c r="S576" s="189"/>
      <c r="T576" s="189"/>
      <c r="U576" s="189"/>
      <c r="V576" s="189"/>
    </row>
    <row r="577" spans="19:22" ht="13.5">
      <c r="S577" s="189"/>
      <c r="T577" s="189"/>
      <c r="U577" s="189"/>
      <c r="V577" s="189"/>
    </row>
    <row r="578" spans="19:22" ht="13.5">
      <c r="S578" s="189"/>
      <c r="T578" s="189"/>
      <c r="U578" s="189"/>
      <c r="V578" s="189"/>
    </row>
    <row r="579" spans="19:22" ht="13.5">
      <c r="S579" s="189"/>
      <c r="T579" s="189"/>
      <c r="U579" s="189"/>
      <c r="V579" s="189"/>
    </row>
    <row r="580" spans="19:22" ht="13.5">
      <c r="S580" s="189"/>
      <c r="T580" s="189"/>
      <c r="U580" s="189"/>
      <c r="V580" s="189"/>
    </row>
    <row r="581" spans="19:22" ht="13.5">
      <c r="S581" s="189"/>
      <c r="T581" s="189"/>
      <c r="U581" s="189"/>
      <c r="V581" s="189"/>
    </row>
    <row r="582" spans="19:22" ht="13.5">
      <c r="S582" s="189"/>
      <c r="T582" s="189"/>
      <c r="U582" s="189"/>
      <c r="V582" s="189"/>
    </row>
    <row r="583" spans="19:22" ht="13.5">
      <c r="S583" s="189"/>
      <c r="T583" s="189"/>
      <c r="U583" s="189"/>
      <c r="V583" s="189"/>
    </row>
    <row r="584" spans="19:22" ht="13.5">
      <c r="S584" s="189"/>
      <c r="T584" s="189"/>
      <c r="U584" s="189"/>
      <c r="V584" s="189"/>
    </row>
    <row r="585" spans="19:22" ht="13.5">
      <c r="S585" s="189"/>
      <c r="T585" s="189"/>
      <c r="U585" s="189"/>
      <c r="V585" s="189"/>
    </row>
    <row r="586" spans="19:22" ht="13.5">
      <c r="S586" s="189"/>
      <c r="T586" s="189"/>
      <c r="U586" s="189"/>
      <c r="V586" s="189"/>
    </row>
    <row r="587" spans="19:22" ht="13.5">
      <c r="S587" s="189"/>
      <c r="T587" s="189"/>
      <c r="U587" s="189"/>
      <c r="V587" s="189"/>
    </row>
    <row r="588" spans="19:22" ht="13.5">
      <c r="S588" s="189"/>
      <c r="T588" s="189"/>
      <c r="U588" s="189"/>
      <c r="V588" s="189"/>
    </row>
    <row r="589" spans="19:22" ht="13.5">
      <c r="S589" s="189"/>
      <c r="T589" s="189"/>
      <c r="U589" s="189"/>
      <c r="V589" s="189"/>
    </row>
    <row r="590" spans="19:22" ht="13.5">
      <c r="S590" s="189"/>
      <c r="T590" s="189"/>
      <c r="U590" s="189"/>
      <c r="V590" s="189"/>
    </row>
    <row r="591" spans="19:22" ht="13.5">
      <c r="S591" s="189"/>
      <c r="T591" s="189"/>
      <c r="U591" s="189"/>
      <c r="V591" s="189"/>
    </row>
    <row r="592" spans="19:22" ht="13.5">
      <c r="S592" s="189"/>
      <c r="T592" s="189"/>
      <c r="U592" s="189"/>
      <c r="V592" s="189"/>
    </row>
    <row r="593" spans="19:22" ht="13.5">
      <c r="S593" s="189"/>
      <c r="T593" s="189"/>
      <c r="U593" s="189"/>
      <c r="V593" s="189"/>
    </row>
    <row r="594" spans="19:22" ht="13.5">
      <c r="S594" s="189"/>
      <c r="T594" s="189"/>
      <c r="U594" s="189"/>
      <c r="V594" s="189"/>
    </row>
    <row r="595" spans="19:22" ht="13.5">
      <c r="S595" s="189"/>
      <c r="T595" s="189"/>
      <c r="U595" s="189"/>
      <c r="V595" s="189"/>
    </row>
    <row r="596" spans="19:22" ht="13.5">
      <c r="S596" s="189"/>
      <c r="T596" s="189"/>
      <c r="U596" s="189"/>
      <c r="V596" s="189"/>
    </row>
    <row r="597" spans="19:22" ht="13.5">
      <c r="S597" s="189"/>
      <c r="T597" s="189"/>
      <c r="U597" s="189"/>
      <c r="V597" s="189"/>
    </row>
    <row r="598" spans="19:22" ht="13.5">
      <c r="S598" s="189"/>
      <c r="T598" s="189"/>
      <c r="U598" s="189"/>
      <c r="V598" s="189"/>
    </row>
    <row r="599" spans="19:22" ht="13.5">
      <c r="S599" s="189"/>
      <c r="T599" s="189"/>
      <c r="U599" s="189"/>
      <c r="V599" s="189"/>
    </row>
    <row r="600" spans="19:22" ht="13.5">
      <c r="S600" s="189"/>
      <c r="T600" s="189"/>
      <c r="U600" s="189"/>
      <c r="V600" s="189"/>
    </row>
    <row r="601" spans="19:22" ht="13.5">
      <c r="S601" s="189"/>
      <c r="T601" s="189"/>
      <c r="U601" s="189"/>
      <c r="V601" s="189"/>
    </row>
    <row r="602" spans="19:22" ht="13.5">
      <c r="S602" s="189"/>
      <c r="T602" s="189"/>
      <c r="U602" s="189"/>
      <c r="V602" s="189"/>
    </row>
    <row r="603" spans="19:22" ht="13.5">
      <c r="S603" s="189"/>
      <c r="T603" s="189"/>
      <c r="U603" s="189"/>
      <c r="V603" s="189"/>
    </row>
    <row r="604" spans="19:22" ht="13.5">
      <c r="S604" s="189"/>
      <c r="T604" s="189"/>
      <c r="U604" s="189"/>
      <c r="V604" s="189"/>
    </row>
    <row r="605" spans="19:22" ht="13.5">
      <c r="S605" s="189"/>
      <c r="T605" s="189"/>
      <c r="U605" s="189"/>
      <c r="V605" s="189"/>
    </row>
    <row r="606" spans="19:22" ht="13.5">
      <c r="S606" s="189"/>
      <c r="T606" s="189"/>
      <c r="U606" s="189"/>
      <c r="V606" s="189"/>
    </row>
    <row r="607" spans="19:22" ht="13.5">
      <c r="S607" s="189"/>
      <c r="T607" s="189"/>
      <c r="U607" s="189"/>
      <c r="V607" s="189"/>
    </row>
    <row r="608" spans="19:22" ht="13.5">
      <c r="S608" s="189"/>
      <c r="T608" s="189"/>
      <c r="U608" s="189"/>
      <c r="V608" s="189"/>
    </row>
    <row r="609" spans="19:22" ht="13.5">
      <c r="S609" s="189"/>
      <c r="T609" s="189"/>
      <c r="U609" s="189"/>
      <c r="V609" s="189"/>
    </row>
    <row r="610" spans="19:22" ht="13.5">
      <c r="S610" s="189"/>
      <c r="T610" s="189"/>
      <c r="U610" s="189"/>
      <c r="V610" s="189"/>
    </row>
    <row r="611" spans="19:22" ht="13.5">
      <c r="S611" s="189"/>
      <c r="T611" s="189"/>
      <c r="U611" s="189"/>
      <c r="V611" s="189"/>
    </row>
    <row r="612" spans="19:22" ht="13.5">
      <c r="S612" s="189"/>
      <c r="T612" s="189"/>
      <c r="U612" s="189"/>
      <c r="V612" s="189"/>
    </row>
    <row r="613" spans="19:22" ht="13.5">
      <c r="S613" s="189"/>
      <c r="T613" s="189"/>
      <c r="U613" s="189"/>
      <c r="V613" s="189"/>
    </row>
    <row r="614" spans="19:22" ht="13.5">
      <c r="S614" s="189"/>
      <c r="T614" s="189"/>
      <c r="U614" s="189"/>
      <c r="V614" s="189"/>
    </row>
    <row r="615" spans="19:22" ht="13.5">
      <c r="S615" s="189"/>
      <c r="T615" s="189"/>
      <c r="U615" s="189"/>
      <c r="V615" s="189"/>
    </row>
    <row r="616" spans="19:22" ht="13.5">
      <c r="S616" s="189"/>
      <c r="T616" s="189"/>
      <c r="U616" s="189"/>
      <c r="V616" s="189"/>
    </row>
    <row r="617" spans="19:22" ht="13.5">
      <c r="S617" s="189"/>
      <c r="T617" s="189"/>
      <c r="U617" s="189"/>
      <c r="V617" s="189"/>
    </row>
    <row r="618" spans="19:22" ht="13.5">
      <c r="S618" s="189"/>
      <c r="T618" s="189"/>
      <c r="U618" s="189"/>
      <c r="V618" s="189"/>
    </row>
    <row r="619" spans="19:22" ht="13.5">
      <c r="S619" s="189"/>
      <c r="T619" s="189"/>
      <c r="U619" s="189"/>
      <c r="V619" s="189"/>
    </row>
    <row r="620" spans="19:22" ht="13.5">
      <c r="S620" s="189"/>
      <c r="T620" s="189"/>
      <c r="U620" s="189"/>
      <c r="V620" s="189"/>
    </row>
    <row r="621" spans="19:22" ht="13.5">
      <c r="S621" s="189"/>
      <c r="T621" s="189"/>
      <c r="U621" s="189"/>
      <c r="V621" s="189"/>
    </row>
    <row r="622" spans="19:22" ht="13.5">
      <c r="S622" s="189"/>
      <c r="T622" s="189"/>
      <c r="U622" s="189"/>
      <c r="V622" s="189"/>
    </row>
    <row r="623" spans="19:22" ht="13.5">
      <c r="S623" s="189"/>
      <c r="T623" s="189"/>
      <c r="U623" s="189"/>
      <c r="V623" s="189"/>
    </row>
    <row r="624" spans="19:22" ht="13.5">
      <c r="S624" s="189"/>
      <c r="T624" s="189"/>
      <c r="U624" s="189"/>
      <c r="V624" s="189"/>
    </row>
    <row r="625" spans="19:22" ht="13.5">
      <c r="S625" s="189"/>
      <c r="T625" s="189"/>
      <c r="U625" s="189"/>
      <c r="V625" s="189"/>
    </row>
    <row r="626" spans="19:22" ht="13.5">
      <c r="S626" s="189"/>
      <c r="T626" s="189"/>
      <c r="U626" s="189"/>
      <c r="V626" s="189"/>
    </row>
    <row r="627" spans="19:22" ht="13.5">
      <c r="S627" s="189"/>
      <c r="T627" s="189"/>
      <c r="U627" s="189"/>
      <c r="V627" s="189"/>
    </row>
    <row r="628" spans="19:22" ht="13.5">
      <c r="S628" s="189"/>
      <c r="T628" s="189"/>
      <c r="U628" s="189"/>
      <c r="V628" s="189"/>
    </row>
    <row r="629" spans="19:22" ht="13.5">
      <c r="S629" s="189"/>
      <c r="T629" s="189"/>
      <c r="U629" s="189"/>
      <c r="V629" s="189"/>
    </row>
    <row r="630" spans="19:22" ht="13.5">
      <c r="S630" s="189"/>
      <c r="T630" s="189"/>
      <c r="U630" s="189"/>
      <c r="V630" s="189"/>
    </row>
    <row r="631" spans="19:22" ht="13.5">
      <c r="S631" s="189"/>
      <c r="T631" s="189"/>
      <c r="U631" s="189"/>
      <c r="V631" s="189"/>
    </row>
    <row r="632" spans="19:22" ht="13.5">
      <c r="S632" s="189"/>
      <c r="T632" s="189"/>
      <c r="U632" s="189"/>
      <c r="V632" s="189"/>
    </row>
    <row r="633" spans="19:22" ht="13.5">
      <c r="S633" s="189"/>
      <c r="T633" s="189"/>
      <c r="U633" s="189"/>
      <c r="V633" s="189"/>
    </row>
    <row r="634" spans="19:22" ht="13.5">
      <c r="S634" s="189"/>
      <c r="T634" s="189"/>
      <c r="U634" s="189"/>
      <c r="V634" s="189"/>
    </row>
    <row r="635" spans="19:22" ht="13.5">
      <c r="S635" s="189"/>
      <c r="T635" s="189"/>
      <c r="U635" s="189"/>
      <c r="V635" s="189"/>
    </row>
    <row r="636" spans="19:22" ht="13.5">
      <c r="S636" s="189"/>
      <c r="T636" s="189"/>
      <c r="U636" s="189"/>
      <c r="V636" s="189"/>
    </row>
    <row r="637" spans="19:22" ht="13.5">
      <c r="S637" s="189"/>
      <c r="T637" s="189"/>
      <c r="U637" s="189"/>
      <c r="V637" s="189"/>
    </row>
    <row r="638" spans="19:22" ht="13.5">
      <c r="S638" s="189"/>
      <c r="T638" s="189"/>
      <c r="U638" s="189"/>
      <c r="V638" s="189"/>
    </row>
    <row r="639" spans="19:22" ht="13.5">
      <c r="S639" s="189"/>
      <c r="T639" s="189"/>
      <c r="U639" s="189"/>
      <c r="V639" s="189"/>
    </row>
    <row r="640" spans="19:22" ht="13.5">
      <c r="S640" s="189"/>
      <c r="T640" s="189"/>
      <c r="U640" s="189"/>
      <c r="V640" s="189"/>
    </row>
    <row r="641" spans="19:22" ht="13.5">
      <c r="S641" s="189"/>
      <c r="T641" s="189"/>
      <c r="U641" s="189"/>
      <c r="V641" s="189"/>
    </row>
    <row r="642" spans="19:22" ht="13.5">
      <c r="S642" s="189"/>
      <c r="T642" s="189"/>
      <c r="U642" s="189"/>
      <c r="V642" s="189"/>
    </row>
    <row r="643" spans="19:22" ht="13.5">
      <c r="S643" s="189"/>
      <c r="T643" s="189"/>
      <c r="U643" s="189"/>
      <c r="V643" s="189"/>
    </row>
    <row r="644" spans="19:22" ht="13.5">
      <c r="S644" s="189"/>
      <c r="T644" s="189"/>
      <c r="U644" s="189"/>
      <c r="V644" s="189"/>
    </row>
    <row r="645" spans="19:22" ht="13.5">
      <c r="S645" s="189"/>
      <c r="T645" s="189"/>
      <c r="U645" s="189"/>
      <c r="V645" s="189"/>
    </row>
    <row r="646" spans="19:22" ht="13.5">
      <c r="S646" s="189"/>
      <c r="T646" s="189"/>
      <c r="U646" s="189"/>
      <c r="V646" s="189"/>
    </row>
    <row r="647" spans="19:22" ht="13.5">
      <c r="S647" s="189"/>
      <c r="T647" s="189"/>
      <c r="U647" s="189"/>
      <c r="V647" s="189"/>
    </row>
    <row r="648" spans="19:22" ht="13.5">
      <c r="S648" s="189"/>
      <c r="T648" s="189"/>
      <c r="U648" s="189"/>
      <c r="V648" s="189"/>
    </row>
    <row r="649" spans="19:22" ht="13.5">
      <c r="S649" s="189"/>
      <c r="T649" s="189"/>
      <c r="U649" s="189"/>
      <c r="V649" s="189"/>
    </row>
    <row r="650" spans="19:22" ht="13.5">
      <c r="S650" s="189"/>
      <c r="T650" s="189"/>
      <c r="U650" s="189"/>
      <c r="V650" s="189"/>
    </row>
    <row r="651" spans="19:22" ht="13.5">
      <c r="S651" s="189"/>
      <c r="T651" s="189"/>
      <c r="U651" s="189"/>
      <c r="V651" s="189"/>
    </row>
    <row r="652" spans="19:22" ht="13.5">
      <c r="S652" s="189"/>
      <c r="T652" s="189"/>
      <c r="U652" s="189"/>
      <c r="V652" s="189"/>
    </row>
    <row r="653" spans="19:22" ht="13.5">
      <c r="S653" s="189"/>
      <c r="T653" s="189"/>
      <c r="U653" s="189"/>
      <c r="V653" s="189"/>
    </row>
    <row r="654" spans="19:22" ht="13.5">
      <c r="S654" s="189"/>
      <c r="T654" s="189"/>
      <c r="U654" s="189"/>
      <c r="V654" s="189"/>
    </row>
    <row r="655" spans="19:22" ht="13.5">
      <c r="S655" s="189"/>
      <c r="T655" s="189"/>
      <c r="U655" s="189"/>
      <c r="V655" s="189"/>
    </row>
    <row r="656" spans="19:22" ht="13.5">
      <c r="S656" s="189"/>
      <c r="T656" s="189"/>
      <c r="U656" s="189"/>
      <c r="V656" s="189"/>
    </row>
    <row r="657" spans="19:22" ht="13.5">
      <c r="S657" s="189"/>
      <c r="T657" s="189"/>
      <c r="U657" s="189"/>
      <c r="V657" s="189"/>
    </row>
    <row r="658" spans="19:22" ht="13.5">
      <c r="S658" s="189"/>
      <c r="T658" s="189"/>
      <c r="U658" s="189"/>
      <c r="V658" s="189"/>
    </row>
    <row r="659" spans="19:22" ht="13.5">
      <c r="S659" s="189"/>
      <c r="T659" s="189"/>
      <c r="U659" s="189"/>
      <c r="V659" s="189"/>
    </row>
    <row r="660" spans="19:22" ht="13.5">
      <c r="S660" s="189"/>
      <c r="T660" s="189"/>
      <c r="U660" s="189"/>
      <c r="V660" s="189"/>
    </row>
    <row r="661" spans="19:22" ht="13.5">
      <c r="S661" s="189"/>
      <c r="T661" s="189"/>
      <c r="U661" s="189"/>
      <c r="V661" s="189"/>
    </row>
    <row r="662" spans="19:22" ht="13.5">
      <c r="S662" s="189"/>
      <c r="T662" s="189"/>
      <c r="U662" s="189"/>
      <c r="V662" s="189"/>
    </row>
    <row r="663" spans="19:22" ht="13.5">
      <c r="S663" s="189"/>
      <c r="T663" s="189"/>
      <c r="U663" s="189"/>
      <c r="V663" s="189"/>
    </row>
    <row r="664" spans="19:22" ht="13.5">
      <c r="S664" s="189"/>
      <c r="T664" s="189"/>
      <c r="U664" s="189"/>
      <c r="V664" s="189"/>
    </row>
    <row r="665" spans="19:22" ht="13.5">
      <c r="S665" s="189"/>
      <c r="T665" s="189"/>
      <c r="U665" s="189"/>
      <c r="V665" s="189"/>
    </row>
    <row r="666" spans="19:22" ht="13.5">
      <c r="S666" s="189"/>
      <c r="T666" s="189"/>
      <c r="U666" s="189"/>
      <c r="V666" s="189"/>
    </row>
    <row r="667" spans="19:22" ht="13.5">
      <c r="S667" s="189"/>
      <c r="T667" s="189"/>
      <c r="U667" s="189"/>
      <c r="V667" s="189"/>
    </row>
    <row r="668" spans="19:22" ht="13.5">
      <c r="S668" s="189"/>
      <c r="T668" s="189"/>
      <c r="U668" s="189"/>
      <c r="V668" s="189"/>
    </row>
    <row r="669" spans="19:22" ht="13.5">
      <c r="S669" s="189"/>
      <c r="T669" s="189"/>
      <c r="U669" s="189"/>
      <c r="V669" s="189"/>
    </row>
    <row r="670" spans="19:22" ht="13.5">
      <c r="S670" s="189"/>
      <c r="T670" s="189"/>
      <c r="U670" s="189"/>
      <c r="V670" s="189"/>
    </row>
    <row r="671" spans="19:22" ht="13.5">
      <c r="S671" s="189"/>
      <c r="T671" s="189"/>
      <c r="U671" s="189"/>
      <c r="V671" s="189"/>
    </row>
    <row r="672" spans="19:22" ht="13.5">
      <c r="S672" s="189"/>
      <c r="T672" s="189"/>
      <c r="U672" s="189"/>
      <c r="V672" s="189"/>
    </row>
    <row r="673" spans="19:22" ht="13.5">
      <c r="S673" s="189"/>
      <c r="T673" s="189"/>
      <c r="U673" s="189"/>
      <c r="V673" s="189"/>
    </row>
    <row r="674" spans="19:22" ht="13.5">
      <c r="S674" s="189"/>
      <c r="T674" s="189"/>
      <c r="U674" s="189"/>
      <c r="V674" s="189"/>
    </row>
    <row r="675" spans="19:22" ht="13.5">
      <c r="S675" s="189"/>
      <c r="T675" s="189"/>
      <c r="U675" s="189"/>
      <c r="V675" s="189"/>
    </row>
    <row r="676" spans="19:22" ht="13.5">
      <c r="S676" s="189"/>
      <c r="T676" s="189"/>
      <c r="U676" s="189"/>
      <c r="V676" s="189"/>
    </row>
    <row r="677" spans="19:22" ht="13.5">
      <c r="S677" s="189"/>
      <c r="T677" s="189"/>
      <c r="U677" s="189"/>
      <c r="V677" s="189"/>
    </row>
    <row r="678" spans="19:22" ht="13.5">
      <c r="S678" s="189"/>
      <c r="T678" s="189"/>
      <c r="U678" s="189"/>
      <c r="V678" s="189"/>
    </row>
    <row r="679" spans="19:22" ht="13.5">
      <c r="S679" s="189"/>
      <c r="T679" s="189"/>
      <c r="U679" s="189"/>
      <c r="V679" s="189"/>
    </row>
    <row r="680" spans="19:22" ht="13.5">
      <c r="S680" s="189"/>
      <c r="T680" s="189"/>
      <c r="U680" s="189"/>
      <c r="V680" s="189"/>
    </row>
    <row r="681" spans="19:22" ht="13.5">
      <c r="S681" s="189"/>
      <c r="T681" s="189"/>
      <c r="U681" s="189"/>
      <c r="V681" s="189"/>
    </row>
    <row r="682" spans="19:22" ht="13.5">
      <c r="S682" s="189"/>
      <c r="T682" s="189"/>
      <c r="U682" s="189"/>
      <c r="V682" s="189"/>
    </row>
    <row r="683" spans="19:22" ht="13.5">
      <c r="S683" s="189"/>
      <c r="T683" s="189"/>
      <c r="U683" s="189"/>
      <c r="V683" s="189"/>
    </row>
    <row r="684" spans="19:22" ht="13.5">
      <c r="S684" s="189"/>
      <c r="T684" s="189"/>
      <c r="U684" s="189"/>
      <c r="V684" s="189"/>
    </row>
    <row r="685" spans="19:22" ht="13.5">
      <c r="S685" s="189"/>
      <c r="T685" s="189"/>
      <c r="U685" s="189"/>
      <c r="V685" s="189"/>
    </row>
    <row r="686" spans="19:22" ht="13.5">
      <c r="S686" s="189"/>
      <c r="T686" s="189"/>
      <c r="U686" s="189"/>
      <c r="V686" s="189"/>
    </row>
    <row r="687" spans="19:22" ht="13.5">
      <c r="S687" s="189"/>
      <c r="T687" s="189"/>
      <c r="U687" s="189"/>
      <c r="V687" s="189"/>
    </row>
    <row r="688" spans="19:22" ht="13.5">
      <c r="S688" s="189"/>
      <c r="T688" s="189"/>
      <c r="U688" s="189"/>
      <c r="V688" s="189"/>
    </row>
    <row r="689" spans="19:22" ht="13.5">
      <c r="S689" s="189"/>
      <c r="T689" s="189"/>
      <c r="U689" s="189"/>
      <c r="V689" s="189"/>
    </row>
    <row r="690" spans="19:22" ht="13.5">
      <c r="S690" s="189"/>
      <c r="T690" s="189"/>
      <c r="U690" s="189"/>
      <c r="V690" s="189"/>
    </row>
    <row r="691" spans="19:22" ht="13.5">
      <c r="S691" s="189"/>
      <c r="T691" s="189"/>
      <c r="U691" s="189"/>
      <c r="V691" s="189"/>
    </row>
    <row r="692" spans="19:22" ht="13.5">
      <c r="S692" s="189"/>
      <c r="T692" s="189"/>
      <c r="U692" s="189"/>
      <c r="V692" s="189"/>
    </row>
    <row r="693" spans="19:22" ht="13.5">
      <c r="S693" s="189"/>
      <c r="T693" s="189"/>
      <c r="U693" s="189"/>
      <c r="V693" s="189"/>
    </row>
    <row r="694" spans="19:22" ht="13.5">
      <c r="S694" s="189"/>
      <c r="T694" s="189"/>
      <c r="U694" s="189"/>
      <c r="V694" s="189"/>
    </row>
    <row r="695" spans="19:22" ht="13.5">
      <c r="S695" s="189"/>
      <c r="T695" s="189"/>
      <c r="U695" s="189"/>
      <c r="V695" s="189"/>
    </row>
    <row r="696" spans="19:22" ht="13.5">
      <c r="S696" s="189"/>
      <c r="T696" s="189"/>
      <c r="U696" s="189"/>
      <c r="V696" s="189"/>
    </row>
    <row r="697" spans="19:22" ht="13.5">
      <c r="S697" s="189"/>
      <c r="T697" s="189"/>
      <c r="U697" s="189"/>
      <c r="V697" s="189"/>
    </row>
    <row r="698" spans="19:22" ht="13.5">
      <c r="S698" s="189"/>
      <c r="T698" s="189"/>
      <c r="U698" s="189"/>
      <c r="V698" s="189"/>
    </row>
    <row r="699" spans="19:22" ht="13.5">
      <c r="S699" s="189"/>
      <c r="T699" s="189"/>
      <c r="U699" s="189"/>
      <c r="V699" s="189"/>
    </row>
    <row r="700" spans="19:22" ht="13.5">
      <c r="S700" s="189"/>
      <c r="T700" s="189"/>
      <c r="U700" s="189"/>
      <c r="V700" s="189"/>
    </row>
    <row r="701" spans="19:22" ht="13.5">
      <c r="S701" s="189"/>
      <c r="T701" s="189"/>
      <c r="U701" s="189"/>
      <c r="V701" s="189"/>
    </row>
    <row r="702" spans="19:22" ht="13.5">
      <c r="S702" s="189"/>
      <c r="T702" s="189"/>
      <c r="U702" s="189"/>
      <c r="V702" s="189"/>
    </row>
    <row r="703" spans="19:22" ht="13.5">
      <c r="S703" s="189"/>
      <c r="T703" s="189"/>
      <c r="U703" s="189"/>
      <c r="V703" s="189"/>
    </row>
    <row r="704" spans="19:22" ht="13.5">
      <c r="S704" s="189"/>
      <c r="T704" s="189"/>
      <c r="U704" s="189"/>
      <c r="V704" s="189"/>
    </row>
    <row r="705" spans="19:22" ht="13.5">
      <c r="S705" s="189"/>
      <c r="T705" s="189"/>
      <c r="U705" s="189"/>
      <c r="V705" s="189"/>
    </row>
    <row r="706" spans="19:22" ht="13.5">
      <c r="S706" s="189"/>
      <c r="T706" s="189"/>
      <c r="U706" s="189"/>
      <c r="V706" s="189"/>
    </row>
    <row r="707" spans="19:22" ht="13.5">
      <c r="S707" s="189"/>
      <c r="T707" s="189"/>
      <c r="U707" s="189"/>
      <c r="V707" s="189"/>
    </row>
    <row r="708" spans="19:22" ht="13.5">
      <c r="S708" s="189"/>
      <c r="T708" s="189"/>
      <c r="U708" s="189"/>
      <c r="V708" s="189"/>
    </row>
    <row r="709" spans="19:22" ht="13.5">
      <c r="S709" s="189"/>
      <c r="T709" s="189"/>
      <c r="U709" s="189"/>
      <c r="V709" s="189"/>
    </row>
    <row r="710" spans="19:22" ht="13.5">
      <c r="S710" s="189"/>
      <c r="T710" s="189"/>
      <c r="U710" s="189"/>
      <c r="V710" s="189"/>
    </row>
    <row r="711" spans="19:22" ht="13.5">
      <c r="S711" s="189"/>
      <c r="T711" s="189"/>
      <c r="U711" s="189"/>
      <c r="V711" s="189"/>
    </row>
    <row r="712" spans="19:22" ht="13.5">
      <c r="S712" s="189"/>
      <c r="T712" s="189"/>
      <c r="U712" s="189"/>
      <c r="V712" s="189"/>
    </row>
    <row r="713" spans="19:22" ht="13.5">
      <c r="S713" s="189"/>
      <c r="T713" s="189"/>
      <c r="U713" s="189"/>
      <c r="V713" s="189"/>
    </row>
    <row r="714" spans="19:22" ht="13.5">
      <c r="S714" s="189"/>
      <c r="T714" s="189"/>
      <c r="U714" s="189"/>
      <c r="V714" s="189"/>
    </row>
    <row r="715" spans="19:22" ht="13.5">
      <c r="S715" s="189"/>
      <c r="T715" s="189"/>
      <c r="U715" s="189"/>
      <c r="V715" s="189"/>
    </row>
    <row r="716" spans="19:22" ht="13.5">
      <c r="S716" s="189"/>
      <c r="T716" s="189"/>
      <c r="U716" s="189"/>
      <c r="V716" s="189"/>
    </row>
    <row r="717" spans="19:22" ht="13.5">
      <c r="S717" s="189"/>
      <c r="T717" s="189"/>
      <c r="U717" s="189"/>
      <c r="V717" s="189"/>
    </row>
    <row r="718" spans="19:22" ht="13.5">
      <c r="S718" s="189"/>
      <c r="T718" s="189"/>
      <c r="U718" s="189"/>
      <c r="V718" s="189"/>
    </row>
    <row r="719" spans="19:22" ht="13.5">
      <c r="S719" s="189"/>
      <c r="T719" s="189"/>
      <c r="U719" s="189"/>
      <c r="V719" s="189"/>
    </row>
    <row r="720" spans="19:22" ht="13.5">
      <c r="S720" s="189"/>
      <c r="T720" s="189"/>
      <c r="U720" s="189"/>
      <c r="V720" s="189"/>
    </row>
    <row r="721" spans="19:22" ht="13.5">
      <c r="S721" s="189"/>
      <c r="T721" s="189"/>
      <c r="U721" s="189"/>
      <c r="V721" s="189"/>
    </row>
    <row r="722" spans="19:22" ht="13.5">
      <c r="S722" s="189"/>
      <c r="T722" s="189"/>
      <c r="U722" s="189"/>
      <c r="V722" s="189"/>
    </row>
    <row r="723" spans="19:22" ht="13.5">
      <c r="S723" s="189"/>
      <c r="T723" s="189"/>
      <c r="U723" s="189"/>
      <c r="V723" s="189"/>
    </row>
    <row r="724" spans="19:22" ht="13.5">
      <c r="S724" s="189"/>
      <c r="T724" s="189"/>
      <c r="U724" s="189"/>
      <c r="V724" s="189"/>
    </row>
    <row r="725" spans="19:22" ht="13.5">
      <c r="S725" s="189"/>
      <c r="T725" s="189"/>
      <c r="U725" s="189"/>
      <c r="V725" s="189"/>
    </row>
    <row r="726" spans="19:22" ht="13.5">
      <c r="S726" s="189"/>
      <c r="T726" s="189"/>
      <c r="U726" s="189"/>
      <c r="V726" s="189"/>
    </row>
    <row r="727" spans="19:22" ht="13.5">
      <c r="S727" s="189"/>
      <c r="T727" s="189"/>
      <c r="U727" s="189"/>
      <c r="V727" s="189"/>
    </row>
    <row r="728" spans="19:22" ht="13.5">
      <c r="S728" s="189"/>
      <c r="T728" s="189"/>
      <c r="U728" s="189"/>
      <c r="V728" s="189"/>
    </row>
    <row r="729" spans="19:22" ht="13.5">
      <c r="S729" s="189"/>
      <c r="T729" s="189"/>
      <c r="U729" s="189"/>
      <c r="V729" s="189"/>
    </row>
    <row r="730" spans="19:22" ht="13.5">
      <c r="S730" s="189"/>
      <c r="T730" s="189"/>
      <c r="U730" s="189"/>
      <c r="V730" s="189"/>
    </row>
    <row r="731" spans="19:22" ht="13.5">
      <c r="S731" s="189"/>
      <c r="T731" s="189"/>
      <c r="U731" s="189"/>
      <c r="V731" s="189"/>
    </row>
    <row r="732" spans="19:22" ht="13.5">
      <c r="S732" s="189"/>
      <c r="T732" s="189"/>
      <c r="U732" s="189"/>
      <c r="V732" s="189"/>
    </row>
    <row r="733" spans="19:22" ht="13.5">
      <c r="S733" s="189"/>
      <c r="T733" s="189"/>
      <c r="U733" s="189"/>
      <c r="V733" s="189"/>
    </row>
    <row r="734" spans="19:22" ht="13.5">
      <c r="S734" s="189"/>
      <c r="T734" s="189"/>
      <c r="U734" s="189"/>
      <c r="V734" s="189"/>
    </row>
    <row r="735" spans="19:22" ht="13.5">
      <c r="S735" s="189"/>
      <c r="T735" s="189"/>
      <c r="U735" s="189"/>
      <c r="V735" s="189"/>
    </row>
    <row r="736" spans="19:22" ht="13.5">
      <c r="S736" s="189"/>
      <c r="T736" s="189"/>
      <c r="U736" s="189"/>
      <c r="V736" s="189"/>
    </row>
    <row r="737" spans="19:22" ht="13.5">
      <c r="S737" s="189"/>
      <c r="T737" s="189"/>
      <c r="U737" s="189"/>
      <c r="V737" s="189"/>
    </row>
    <row r="738" spans="19:22" ht="13.5">
      <c r="S738" s="189"/>
      <c r="T738" s="189"/>
      <c r="U738" s="189"/>
      <c r="V738" s="189"/>
    </row>
    <row r="739" spans="19:22" ht="13.5">
      <c r="S739" s="189"/>
      <c r="T739" s="189"/>
      <c r="U739" s="189"/>
      <c r="V739" s="189"/>
    </row>
    <row r="740" spans="19:22" ht="13.5">
      <c r="S740" s="189"/>
      <c r="T740" s="189"/>
      <c r="U740" s="189"/>
      <c r="V740" s="189"/>
    </row>
    <row r="741" spans="19:22" ht="13.5">
      <c r="S741" s="189"/>
      <c r="T741" s="189"/>
      <c r="U741" s="189"/>
      <c r="V741" s="189"/>
    </row>
    <row r="742" spans="19:22" ht="13.5">
      <c r="S742" s="189"/>
      <c r="T742" s="189"/>
      <c r="U742" s="189"/>
      <c r="V742" s="189"/>
    </row>
    <row r="743" spans="19:22" ht="13.5">
      <c r="S743" s="189"/>
      <c r="T743" s="189"/>
      <c r="U743" s="189"/>
      <c r="V743" s="189"/>
    </row>
    <row r="744" spans="19:22" ht="13.5">
      <c r="S744" s="189"/>
      <c r="T744" s="189"/>
      <c r="U744" s="189"/>
      <c r="V744" s="189"/>
    </row>
    <row r="745" spans="19:22" ht="13.5">
      <c r="S745" s="189"/>
      <c r="T745" s="189"/>
      <c r="U745" s="189"/>
      <c r="V745" s="189"/>
    </row>
    <row r="746" spans="19:22" ht="13.5">
      <c r="S746" s="189"/>
      <c r="T746" s="189"/>
      <c r="U746" s="189"/>
      <c r="V746" s="189"/>
    </row>
    <row r="747" spans="19:22" ht="13.5">
      <c r="S747" s="189"/>
      <c r="T747" s="189"/>
      <c r="U747" s="189"/>
      <c r="V747" s="189"/>
    </row>
    <row r="748" spans="19:22" ht="13.5">
      <c r="S748" s="189"/>
      <c r="T748" s="189"/>
      <c r="U748" s="189"/>
      <c r="V748" s="189"/>
    </row>
    <row r="749" spans="19:22" ht="13.5">
      <c r="S749" s="189"/>
      <c r="T749" s="189"/>
      <c r="U749" s="189"/>
      <c r="V749" s="189"/>
    </row>
    <row r="750" spans="19:22" ht="13.5">
      <c r="S750" s="189"/>
      <c r="T750" s="189"/>
      <c r="U750" s="189"/>
      <c r="V750" s="189"/>
    </row>
    <row r="751" spans="19:22" ht="13.5">
      <c r="S751" s="189"/>
      <c r="T751" s="189"/>
      <c r="U751" s="189"/>
      <c r="V751" s="189"/>
    </row>
    <row r="752" spans="19:22" ht="13.5">
      <c r="S752" s="189"/>
      <c r="T752" s="189"/>
      <c r="U752" s="189"/>
      <c r="V752" s="189"/>
    </row>
    <row r="753" spans="19:22" ht="13.5">
      <c r="S753" s="189"/>
      <c r="T753" s="189"/>
      <c r="U753" s="189"/>
      <c r="V753" s="189"/>
    </row>
    <row r="754" spans="19:22" ht="13.5">
      <c r="S754" s="189"/>
      <c r="T754" s="189"/>
      <c r="U754" s="189"/>
      <c r="V754" s="189"/>
    </row>
    <row r="755" spans="19:22" ht="13.5">
      <c r="S755" s="189"/>
      <c r="T755" s="189"/>
      <c r="U755" s="189"/>
      <c r="V755" s="189"/>
    </row>
    <row r="756" spans="19:22" ht="13.5">
      <c r="S756" s="189"/>
      <c r="T756" s="189"/>
      <c r="U756" s="189"/>
      <c r="V756" s="189"/>
    </row>
    <row r="757" spans="19:22" ht="13.5">
      <c r="S757" s="189"/>
      <c r="T757" s="189"/>
      <c r="U757" s="189"/>
      <c r="V757" s="189"/>
    </row>
    <row r="758" spans="19:22" ht="13.5">
      <c r="S758" s="189"/>
      <c r="T758" s="189"/>
      <c r="U758" s="189"/>
      <c r="V758" s="189"/>
    </row>
    <row r="759" spans="19:22" ht="13.5">
      <c r="S759" s="189"/>
      <c r="T759" s="189"/>
      <c r="U759" s="189"/>
      <c r="V759" s="189"/>
    </row>
    <row r="760" spans="19:22" ht="13.5">
      <c r="S760" s="189"/>
      <c r="T760" s="189"/>
      <c r="U760" s="189"/>
      <c r="V760" s="189"/>
    </row>
    <row r="761" spans="19:22" ht="13.5">
      <c r="S761" s="189"/>
      <c r="T761" s="189"/>
      <c r="U761" s="189"/>
      <c r="V761" s="189"/>
    </row>
    <row r="762" spans="19:22" ht="13.5">
      <c r="S762" s="189"/>
      <c r="T762" s="189"/>
      <c r="U762" s="189"/>
      <c r="V762" s="189"/>
    </row>
    <row r="763" spans="19:22" ht="13.5">
      <c r="S763" s="189"/>
      <c r="T763" s="189"/>
      <c r="U763" s="189"/>
      <c r="V763" s="189"/>
    </row>
    <row r="764" spans="19:22" ht="13.5">
      <c r="S764" s="189"/>
      <c r="T764" s="189"/>
      <c r="U764" s="189"/>
      <c r="V764" s="189"/>
    </row>
    <row r="765" spans="19:22" ht="13.5">
      <c r="S765" s="189"/>
      <c r="T765" s="189"/>
      <c r="U765" s="189"/>
      <c r="V765" s="189"/>
    </row>
    <row r="766" spans="19:22" ht="13.5">
      <c r="S766" s="189"/>
      <c r="T766" s="189"/>
      <c r="U766" s="189"/>
      <c r="V766" s="189"/>
    </row>
    <row r="767" spans="19:22" ht="13.5">
      <c r="S767" s="189"/>
      <c r="T767" s="189"/>
      <c r="U767" s="189"/>
      <c r="V767" s="189"/>
    </row>
    <row r="768" spans="19:22" ht="13.5">
      <c r="S768" s="189"/>
      <c r="T768" s="189"/>
      <c r="U768" s="189"/>
      <c r="V768" s="189"/>
    </row>
    <row r="769" spans="19:22" ht="13.5">
      <c r="S769" s="189"/>
      <c r="T769" s="189"/>
      <c r="U769" s="189"/>
      <c r="V769" s="189"/>
    </row>
    <row r="770" spans="19:22" ht="13.5">
      <c r="S770" s="189"/>
      <c r="T770" s="189"/>
      <c r="U770" s="189"/>
      <c r="V770" s="189"/>
    </row>
    <row r="771" spans="19:22" ht="13.5">
      <c r="S771" s="189"/>
      <c r="T771" s="189"/>
      <c r="U771" s="189"/>
      <c r="V771" s="189"/>
    </row>
    <row r="772" spans="19:22" ht="13.5">
      <c r="S772" s="189"/>
      <c r="T772" s="189"/>
      <c r="U772" s="189"/>
      <c r="V772" s="189"/>
    </row>
    <row r="773" spans="19:22" ht="13.5">
      <c r="S773" s="189"/>
      <c r="T773" s="189"/>
      <c r="U773" s="189"/>
      <c r="V773" s="189"/>
    </row>
    <row r="774" spans="19:22" ht="13.5">
      <c r="S774" s="189"/>
      <c r="T774" s="189"/>
      <c r="U774" s="189"/>
      <c r="V774" s="189"/>
    </row>
    <row r="775" spans="19:22" ht="13.5">
      <c r="S775" s="189"/>
      <c r="T775" s="189"/>
      <c r="U775" s="189"/>
      <c r="V775" s="189"/>
    </row>
    <row r="776" spans="19:22" ht="13.5">
      <c r="S776" s="189"/>
      <c r="T776" s="189"/>
      <c r="U776" s="189"/>
      <c r="V776" s="189"/>
    </row>
    <row r="777" spans="19:22" ht="13.5">
      <c r="S777" s="189"/>
      <c r="T777" s="189"/>
      <c r="U777" s="189"/>
      <c r="V777" s="189"/>
    </row>
    <row r="778" spans="19:22" ht="13.5">
      <c r="S778" s="189"/>
      <c r="T778" s="189"/>
      <c r="U778" s="189"/>
      <c r="V778" s="189"/>
    </row>
    <row r="779" spans="19:22" ht="13.5">
      <c r="S779" s="189"/>
      <c r="T779" s="189"/>
      <c r="U779" s="189"/>
      <c r="V779" s="189"/>
    </row>
    <row r="780" spans="19:22" ht="13.5">
      <c r="S780" s="189"/>
      <c r="T780" s="189"/>
      <c r="U780" s="189"/>
      <c r="V780" s="189"/>
    </row>
    <row r="781" spans="19:22" ht="13.5">
      <c r="S781" s="189"/>
      <c r="T781" s="189"/>
      <c r="U781" s="189"/>
      <c r="V781" s="189"/>
    </row>
    <row r="782" spans="19:22" ht="13.5">
      <c r="S782" s="189"/>
      <c r="T782" s="189"/>
      <c r="U782" s="189"/>
      <c r="V782" s="189"/>
    </row>
    <row r="783" spans="19:22" ht="13.5">
      <c r="S783" s="189"/>
      <c r="T783" s="189"/>
      <c r="U783" s="189"/>
      <c r="V783" s="189"/>
    </row>
    <row r="784" spans="19:22" ht="13.5">
      <c r="S784" s="189"/>
      <c r="T784" s="189"/>
      <c r="U784" s="189"/>
      <c r="V784" s="189"/>
    </row>
    <row r="785" spans="19:22" ht="13.5">
      <c r="S785" s="189"/>
      <c r="T785" s="189"/>
      <c r="U785" s="189"/>
      <c r="V785" s="189"/>
    </row>
    <row r="786" spans="19:22" ht="13.5">
      <c r="S786" s="189"/>
      <c r="T786" s="189"/>
      <c r="U786" s="189"/>
      <c r="V786" s="189"/>
    </row>
    <row r="787" spans="19:22" ht="13.5">
      <c r="S787" s="189"/>
      <c r="T787" s="189"/>
      <c r="U787" s="189"/>
      <c r="V787" s="189"/>
    </row>
    <row r="788" spans="19:22" ht="13.5">
      <c r="S788" s="189"/>
      <c r="T788" s="189"/>
      <c r="U788" s="189"/>
      <c r="V788" s="189"/>
    </row>
    <row r="789" spans="19:22" ht="13.5">
      <c r="S789" s="189"/>
      <c r="T789" s="189"/>
      <c r="U789" s="189"/>
      <c r="V789" s="189"/>
    </row>
    <row r="790" spans="19:22" ht="13.5">
      <c r="S790" s="189"/>
      <c r="T790" s="189"/>
      <c r="U790" s="189"/>
      <c r="V790" s="189"/>
    </row>
    <row r="791" spans="19:22" ht="13.5">
      <c r="S791" s="189"/>
      <c r="T791" s="189"/>
      <c r="U791" s="189"/>
      <c r="V791" s="189"/>
    </row>
    <row r="792" spans="19:22" ht="13.5">
      <c r="S792" s="189"/>
      <c r="T792" s="189"/>
      <c r="U792" s="189"/>
      <c r="V792" s="189"/>
    </row>
    <row r="793" spans="19:22" ht="13.5">
      <c r="S793" s="189"/>
      <c r="T793" s="189"/>
      <c r="U793" s="189"/>
      <c r="V793" s="189"/>
    </row>
    <row r="794" spans="19:22" ht="13.5">
      <c r="S794" s="189"/>
      <c r="T794" s="189"/>
      <c r="U794" s="189"/>
      <c r="V794" s="189"/>
    </row>
    <row r="795" spans="19:22" ht="13.5">
      <c r="S795" s="189"/>
      <c r="T795" s="189"/>
      <c r="U795" s="189"/>
      <c r="V795" s="189"/>
    </row>
    <row r="796" spans="19:22" ht="13.5">
      <c r="S796" s="189"/>
      <c r="T796" s="189"/>
      <c r="U796" s="189"/>
      <c r="V796" s="189"/>
    </row>
    <row r="797" spans="19:22" ht="13.5">
      <c r="S797" s="189"/>
      <c r="T797" s="189"/>
      <c r="U797" s="189"/>
      <c r="V797" s="189"/>
    </row>
    <row r="798" spans="19:22" ht="13.5">
      <c r="S798" s="189"/>
      <c r="T798" s="189"/>
      <c r="U798" s="189"/>
      <c r="V798" s="189"/>
    </row>
    <row r="799" spans="19:22" ht="13.5">
      <c r="S799" s="189"/>
      <c r="T799" s="189"/>
      <c r="U799" s="189"/>
      <c r="V799" s="189"/>
    </row>
    <row r="800" spans="19:22" ht="13.5">
      <c r="S800" s="189"/>
      <c r="T800" s="189"/>
      <c r="U800" s="189"/>
      <c r="V800" s="189"/>
    </row>
    <row r="801" spans="19:22" ht="13.5">
      <c r="S801" s="189"/>
      <c r="T801" s="189"/>
      <c r="U801" s="189"/>
      <c r="V801" s="189"/>
    </row>
    <row r="802" spans="19:22" ht="13.5">
      <c r="S802" s="189"/>
      <c r="T802" s="189"/>
      <c r="U802" s="189"/>
      <c r="V802" s="189"/>
    </row>
    <row r="803" spans="19:22" ht="13.5">
      <c r="S803" s="189"/>
      <c r="T803" s="189"/>
      <c r="U803" s="189"/>
      <c r="V803" s="189"/>
    </row>
    <row r="804" spans="19:22" ht="13.5">
      <c r="S804" s="189"/>
      <c r="T804" s="189"/>
      <c r="U804" s="189"/>
      <c r="V804" s="189"/>
    </row>
    <row r="805" spans="19:22" ht="13.5">
      <c r="S805" s="189"/>
      <c r="T805" s="189"/>
      <c r="U805" s="189"/>
      <c r="V805" s="189"/>
    </row>
    <row r="806" spans="19:22" ht="13.5">
      <c r="S806" s="189"/>
      <c r="T806" s="189"/>
      <c r="U806" s="189"/>
      <c r="V806" s="189"/>
    </row>
    <row r="807" spans="19:22" ht="13.5">
      <c r="S807" s="189"/>
      <c r="T807" s="189"/>
      <c r="U807" s="189"/>
      <c r="V807" s="189"/>
    </row>
    <row r="808" spans="19:22" ht="13.5">
      <c r="S808" s="189"/>
      <c r="T808" s="189"/>
      <c r="U808" s="189"/>
      <c r="V808" s="189"/>
    </row>
    <row r="809" spans="19:22" ht="13.5">
      <c r="S809" s="189"/>
      <c r="T809" s="189"/>
      <c r="U809" s="189"/>
      <c r="V809" s="189"/>
    </row>
    <row r="810" spans="19:22" ht="13.5">
      <c r="S810" s="189"/>
      <c r="T810" s="189"/>
      <c r="U810" s="189"/>
      <c r="V810" s="189"/>
    </row>
    <row r="811" spans="19:22" ht="13.5">
      <c r="S811" s="189"/>
      <c r="T811" s="189"/>
      <c r="U811" s="189"/>
      <c r="V811" s="189"/>
    </row>
    <row r="812" spans="19:22" ht="13.5">
      <c r="S812" s="189"/>
      <c r="T812" s="189"/>
      <c r="U812" s="189"/>
      <c r="V812" s="189"/>
    </row>
    <row r="813" spans="19:22" ht="13.5">
      <c r="S813" s="189"/>
      <c r="T813" s="189"/>
      <c r="U813" s="189"/>
      <c r="V813" s="189"/>
    </row>
    <row r="814" spans="19:22" ht="13.5">
      <c r="S814" s="189"/>
      <c r="T814" s="189"/>
      <c r="U814" s="189"/>
      <c r="V814" s="189"/>
    </row>
    <row r="815" spans="19:22" ht="13.5">
      <c r="S815" s="189"/>
      <c r="T815" s="189"/>
      <c r="U815" s="189"/>
      <c r="V815" s="189"/>
    </row>
    <row r="816" spans="19:22" ht="13.5">
      <c r="S816" s="189"/>
      <c r="T816" s="189"/>
      <c r="U816" s="189"/>
      <c r="V816" s="189"/>
    </row>
    <row r="817" spans="19:22" ht="13.5">
      <c r="S817" s="189"/>
      <c r="T817" s="189"/>
      <c r="U817" s="189"/>
      <c r="V817" s="189"/>
    </row>
    <row r="818" spans="19:22" ht="13.5">
      <c r="S818" s="189"/>
      <c r="T818" s="189"/>
      <c r="U818" s="189"/>
      <c r="V818" s="189"/>
    </row>
    <row r="819" spans="19:22" ht="13.5">
      <c r="S819" s="189"/>
      <c r="T819" s="189"/>
      <c r="U819" s="189"/>
      <c r="V819" s="189"/>
    </row>
    <row r="820" spans="19:22" ht="13.5">
      <c r="S820" s="189"/>
      <c r="T820" s="189"/>
      <c r="U820" s="189"/>
      <c r="V820" s="189"/>
    </row>
    <row r="821" spans="19:22" ht="13.5">
      <c r="S821" s="189"/>
      <c r="T821" s="189"/>
      <c r="U821" s="189"/>
      <c r="V821" s="189"/>
    </row>
    <row r="822" spans="19:22" ht="13.5">
      <c r="S822" s="189"/>
      <c r="T822" s="189"/>
      <c r="U822" s="189"/>
      <c r="V822" s="189"/>
    </row>
    <row r="823" spans="19:22" ht="13.5">
      <c r="S823" s="189"/>
      <c r="T823" s="189"/>
      <c r="U823" s="189"/>
      <c r="V823" s="189"/>
    </row>
    <row r="824" spans="19:22" ht="13.5">
      <c r="S824" s="189"/>
      <c r="T824" s="189"/>
      <c r="U824" s="189"/>
      <c r="V824" s="189"/>
    </row>
    <row r="825" spans="19:22" ht="13.5">
      <c r="S825" s="189"/>
      <c r="T825" s="189"/>
      <c r="U825" s="189"/>
      <c r="V825" s="189"/>
    </row>
    <row r="826" spans="19:22" ht="13.5">
      <c r="S826" s="189"/>
      <c r="T826" s="189"/>
      <c r="U826" s="189"/>
      <c r="V826" s="189"/>
    </row>
    <row r="827" spans="19:22" ht="13.5">
      <c r="S827" s="189"/>
      <c r="T827" s="189"/>
      <c r="U827" s="189"/>
      <c r="V827" s="189"/>
    </row>
    <row r="828" spans="19:22" ht="13.5">
      <c r="S828" s="189"/>
      <c r="T828" s="189"/>
      <c r="U828" s="189"/>
      <c r="V828" s="189"/>
    </row>
    <row r="829" spans="19:22" ht="13.5">
      <c r="S829" s="189"/>
      <c r="T829" s="189"/>
      <c r="U829" s="189"/>
      <c r="V829" s="189"/>
    </row>
    <row r="830" spans="19:22" ht="13.5">
      <c r="S830" s="189"/>
      <c r="T830" s="189"/>
      <c r="U830" s="189"/>
      <c r="V830" s="189"/>
    </row>
    <row r="831" spans="19:22" ht="13.5">
      <c r="S831" s="189"/>
      <c r="T831" s="189"/>
      <c r="U831" s="189"/>
      <c r="V831" s="189"/>
    </row>
    <row r="832" spans="19:22" ht="13.5">
      <c r="S832" s="189"/>
      <c r="T832" s="189"/>
      <c r="U832" s="189"/>
      <c r="V832" s="189"/>
    </row>
    <row r="833" spans="19:22" ht="13.5">
      <c r="S833" s="189"/>
      <c r="T833" s="189"/>
      <c r="U833" s="189"/>
      <c r="V833" s="189"/>
    </row>
    <row r="834" spans="19:22" ht="13.5">
      <c r="S834" s="189"/>
      <c r="T834" s="189"/>
      <c r="U834" s="189"/>
      <c r="V834" s="189"/>
    </row>
    <row r="835" spans="19:22" ht="13.5">
      <c r="S835" s="189"/>
      <c r="T835" s="189"/>
      <c r="U835" s="189"/>
      <c r="V835" s="189"/>
    </row>
    <row r="836" spans="19:22" ht="13.5">
      <c r="S836" s="189"/>
      <c r="T836" s="189"/>
      <c r="U836" s="189"/>
      <c r="V836" s="189"/>
    </row>
    <row r="837" spans="19:22" ht="13.5">
      <c r="S837" s="189"/>
      <c r="T837" s="189"/>
      <c r="U837" s="189"/>
      <c r="V837" s="189"/>
    </row>
    <row r="838" spans="19:22" ht="13.5">
      <c r="S838" s="189"/>
      <c r="T838" s="189"/>
      <c r="U838" s="189"/>
      <c r="V838" s="189"/>
    </row>
    <row r="839" spans="19:22" ht="13.5">
      <c r="S839" s="189"/>
      <c r="T839" s="189"/>
      <c r="U839" s="189"/>
      <c r="V839" s="189"/>
    </row>
    <row r="840" spans="19:22" ht="13.5">
      <c r="S840" s="189"/>
      <c r="T840" s="189"/>
      <c r="U840" s="189"/>
      <c r="V840" s="189"/>
    </row>
    <row r="841" spans="19:22" ht="13.5">
      <c r="S841" s="189"/>
      <c r="T841" s="189"/>
      <c r="U841" s="189"/>
      <c r="V841" s="189"/>
    </row>
    <row r="842" spans="19:22" ht="13.5">
      <c r="S842" s="189"/>
      <c r="T842" s="189"/>
      <c r="U842" s="189"/>
      <c r="V842" s="189"/>
    </row>
    <row r="843" spans="19:22" ht="13.5">
      <c r="S843" s="189"/>
      <c r="T843" s="189"/>
      <c r="U843" s="189"/>
      <c r="V843" s="189"/>
    </row>
    <row r="844" spans="19:22" ht="13.5">
      <c r="S844" s="189"/>
      <c r="T844" s="189"/>
      <c r="U844" s="189"/>
      <c r="V844" s="189"/>
    </row>
    <row r="845" spans="19:22" ht="13.5">
      <c r="S845" s="189"/>
      <c r="T845" s="189"/>
      <c r="U845" s="189"/>
      <c r="V845" s="189"/>
    </row>
    <row r="846" spans="19:22" ht="13.5">
      <c r="S846" s="189"/>
      <c r="T846" s="189"/>
      <c r="U846" s="189"/>
      <c r="V846" s="189"/>
    </row>
    <row r="847" spans="19:22" ht="13.5">
      <c r="S847" s="189"/>
      <c r="T847" s="189"/>
      <c r="U847" s="189"/>
      <c r="V847" s="189"/>
    </row>
    <row r="848" spans="19:22" ht="13.5">
      <c r="S848" s="189"/>
      <c r="T848" s="189"/>
      <c r="U848" s="189"/>
      <c r="V848" s="189"/>
    </row>
    <row r="849" spans="19:22" ht="13.5">
      <c r="S849" s="189"/>
      <c r="T849" s="189"/>
      <c r="U849" s="189"/>
      <c r="V849" s="189"/>
    </row>
    <row r="850" spans="19:22" ht="13.5">
      <c r="S850" s="189"/>
      <c r="T850" s="189"/>
      <c r="U850" s="189"/>
      <c r="V850" s="189"/>
    </row>
    <row r="851" spans="19:22" ht="13.5">
      <c r="S851" s="189"/>
      <c r="T851" s="189"/>
      <c r="U851" s="189"/>
      <c r="V851" s="189"/>
    </row>
    <row r="852" spans="19:22" ht="13.5">
      <c r="S852" s="189"/>
      <c r="T852" s="189"/>
      <c r="U852" s="189"/>
      <c r="V852" s="189"/>
    </row>
    <row r="853" spans="19:22" ht="13.5">
      <c r="S853" s="189"/>
      <c r="T853" s="189"/>
      <c r="U853" s="189"/>
      <c r="V853" s="189"/>
    </row>
    <row r="854" spans="19:22" ht="13.5">
      <c r="S854" s="189"/>
      <c r="T854" s="189"/>
      <c r="U854" s="189"/>
      <c r="V854" s="189"/>
    </row>
    <row r="855" spans="19:22" ht="13.5">
      <c r="S855" s="189"/>
      <c r="T855" s="189"/>
      <c r="U855" s="189"/>
      <c r="V855" s="189"/>
    </row>
    <row r="856" spans="19:22" ht="13.5">
      <c r="S856" s="189"/>
      <c r="T856" s="189"/>
      <c r="U856" s="189"/>
      <c r="V856" s="189"/>
    </row>
    <row r="857" spans="19:22" ht="13.5">
      <c r="S857" s="189"/>
      <c r="T857" s="189"/>
      <c r="U857" s="189"/>
      <c r="V857" s="189"/>
    </row>
    <row r="858" spans="19:22" ht="13.5">
      <c r="S858" s="189"/>
      <c r="T858" s="189"/>
      <c r="U858" s="189"/>
      <c r="V858" s="189"/>
    </row>
    <row r="859" spans="19:22" ht="13.5">
      <c r="S859" s="189"/>
      <c r="T859" s="189"/>
      <c r="U859" s="189"/>
      <c r="V859" s="189"/>
    </row>
    <row r="860" spans="19:22" ht="13.5">
      <c r="S860" s="189"/>
      <c r="T860" s="189"/>
      <c r="U860" s="189"/>
      <c r="V860" s="189"/>
    </row>
    <row r="861" spans="19:22" ht="13.5">
      <c r="S861" s="189"/>
      <c r="T861" s="189"/>
      <c r="U861" s="189"/>
      <c r="V861" s="189"/>
    </row>
    <row r="862" spans="19:22" ht="13.5">
      <c r="S862" s="189"/>
      <c r="T862" s="189"/>
      <c r="U862" s="189"/>
      <c r="V862" s="189"/>
    </row>
    <row r="863" spans="19:22" ht="13.5">
      <c r="S863" s="189"/>
      <c r="T863" s="189"/>
      <c r="U863" s="189"/>
      <c r="V863" s="189"/>
    </row>
    <row r="864" spans="19:22" ht="13.5">
      <c r="S864" s="189"/>
      <c r="T864" s="189"/>
      <c r="U864" s="189"/>
      <c r="V864" s="189"/>
    </row>
    <row r="865" spans="19:22" ht="13.5">
      <c r="S865" s="189"/>
      <c r="T865" s="189"/>
      <c r="U865" s="189"/>
      <c r="V865" s="189"/>
    </row>
    <row r="866" spans="19:22" ht="13.5">
      <c r="S866" s="189"/>
      <c r="T866" s="189"/>
      <c r="U866" s="189"/>
      <c r="V866" s="189"/>
    </row>
    <row r="867" spans="19:22" ht="13.5">
      <c r="S867" s="189"/>
      <c r="T867" s="189"/>
      <c r="U867" s="189"/>
      <c r="V867" s="189"/>
    </row>
    <row r="868" spans="19:22" ht="13.5">
      <c r="S868" s="189"/>
      <c r="T868" s="189"/>
      <c r="U868" s="189"/>
      <c r="V868" s="189"/>
    </row>
    <row r="869" spans="19:22" ht="13.5">
      <c r="S869" s="189"/>
      <c r="T869" s="189"/>
      <c r="U869" s="189"/>
      <c r="V869" s="189"/>
    </row>
    <row r="870" spans="19:22" ht="13.5">
      <c r="S870" s="189"/>
      <c r="T870" s="189"/>
      <c r="U870" s="189"/>
      <c r="V870" s="189"/>
    </row>
    <row r="871" spans="19:22" ht="13.5">
      <c r="S871" s="189"/>
      <c r="T871" s="189"/>
      <c r="U871" s="189"/>
      <c r="V871" s="189"/>
    </row>
  </sheetData>
  <sheetProtection formatCells="0" formatColumns="0" formatRows="0" deleteColumns="0" deleteRows="0"/>
  <mergeCells count="23">
    <mergeCell ref="C3:M3"/>
    <mergeCell ref="C5:C9"/>
    <mergeCell ref="E5:G6"/>
    <mergeCell ref="H5:J6"/>
    <mergeCell ref="K5:M6"/>
    <mergeCell ref="E7:E8"/>
    <mergeCell ref="H7:H8"/>
    <mergeCell ref="N11:V11"/>
    <mergeCell ref="T5:V5"/>
    <mergeCell ref="A5:A9"/>
    <mergeCell ref="Q6:S6"/>
    <mergeCell ref="T6:V6"/>
    <mergeCell ref="N6:P6"/>
    <mergeCell ref="X5:X9"/>
    <mergeCell ref="E29:M29"/>
    <mergeCell ref="E50:M50"/>
    <mergeCell ref="N29:V29"/>
    <mergeCell ref="N50:V50"/>
    <mergeCell ref="N7:N8"/>
    <mergeCell ref="Q7:Q8"/>
    <mergeCell ref="T7:T8"/>
    <mergeCell ref="E11:M11"/>
    <mergeCell ref="K7:K8"/>
  </mergeCells>
  <conditionalFormatting sqref="E28:V28 E49:V49 E70:V70">
    <cfRule type="cellIs" priority="1" dxfId="0" operator="equal" stopIfTrue="1">
      <formula>" falsch"</formula>
    </cfRule>
  </conditionalFormatting>
  <printOptions/>
  <pageMargins left="0.7086614173228347" right="0.7480314960629921" top="0.7874015748031497" bottom="0.5511811023622047" header="0.5118110236220472" footer="0.5118110236220472"/>
  <pageSetup horizontalDpi="1270" verticalDpi="127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54"/>
  <sheetViews>
    <sheetView zoomScalePageLayoutView="0" workbookViewId="0" topLeftCell="A1">
      <pane xSplit="4" ySplit="10" topLeftCell="E50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6" width="6.421875" style="79" customWidth="1"/>
    <col min="7" max="7" width="6.8515625" style="79" bestFit="1" customWidth="1"/>
    <col min="8" max="9" width="6.421875" style="79" customWidth="1"/>
    <col min="10" max="10" width="6.8515625" style="79" bestFit="1" customWidth="1"/>
    <col min="11" max="16" width="3.7109375" style="79" customWidth="1"/>
    <col min="17" max="25" width="9.140625" style="79" customWidth="1"/>
    <col min="26" max="26" width="0.71875" style="79" customWidth="1"/>
    <col min="27" max="27" width="4.57421875" style="79" customWidth="1"/>
    <col min="28" max="75" width="9.421875" style="79" customWidth="1"/>
    <col min="76" max="16384" width="11.421875" style="79" customWidth="1"/>
  </cols>
  <sheetData>
    <row r="1" spans="1:27" ht="10.5" customHeight="1">
      <c r="A1" s="224" t="s">
        <v>124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N1" s="226"/>
      <c r="O1" s="226"/>
      <c r="P1" s="226"/>
      <c r="Q1" s="224" t="s">
        <v>125</v>
      </c>
      <c r="R1" s="226"/>
      <c r="S1" s="226"/>
      <c r="T1" s="226"/>
      <c r="U1" s="226"/>
      <c r="V1" s="226"/>
      <c r="W1" s="226"/>
      <c r="X1" s="226"/>
      <c r="Y1" s="226"/>
      <c r="Z1" s="226"/>
      <c r="AA1" s="227"/>
    </row>
    <row r="2" spans="1:27" ht="9" customHeight="1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7"/>
    </row>
    <row r="3" spans="1:27" ht="11.25" customHeight="1">
      <c r="A3" s="145"/>
      <c r="B3" s="145"/>
      <c r="G3" s="371"/>
      <c r="H3" s="371"/>
      <c r="I3" s="371"/>
      <c r="J3" s="371"/>
      <c r="K3" s="371"/>
      <c r="L3" s="371"/>
      <c r="M3" s="371"/>
      <c r="N3" s="371"/>
      <c r="O3" s="371"/>
      <c r="P3" s="371" t="s">
        <v>161</v>
      </c>
      <c r="Q3" s="372" t="s">
        <v>232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ht="9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</row>
    <row r="5" spans="1:27" ht="10.5" customHeight="1">
      <c r="A5" s="511" t="s">
        <v>18</v>
      </c>
      <c r="B5" s="352"/>
      <c r="C5" s="507" t="s">
        <v>54</v>
      </c>
      <c r="D5" s="235"/>
      <c r="E5" s="560" t="s">
        <v>1</v>
      </c>
      <c r="F5" s="561"/>
      <c r="G5" s="561"/>
      <c r="H5" s="561"/>
      <c r="I5" s="561"/>
      <c r="J5" s="563"/>
      <c r="K5" s="481" t="s">
        <v>258</v>
      </c>
      <c r="L5" s="500"/>
      <c r="M5" s="500"/>
      <c r="N5" s="500"/>
      <c r="O5" s="500"/>
      <c r="P5" s="500"/>
      <c r="Q5" s="500" t="s">
        <v>227</v>
      </c>
      <c r="R5" s="500"/>
      <c r="S5" s="500"/>
      <c r="T5" s="500"/>
      <c r="U5" s="500"/>
      <c r="V5" s="500"/>
      <c r="W5" s="500"/>
      <c r="X5" s="500"/>
      <c r="Y5" s="500"/>
      <c r="Z5" s="511"/>
      <c r="AA5" s="481" t="s">
        <v>18</v>
      </c>
    </row>
    <row r="6" spans="1:27" ht="12" customHeight="1">
      <c r="A6" s="512"/>
      <c r="B6" s="353"/>
      <c r="C6" s="510"/>
      <c r="D6" s="237"/>
      <c r="E6" s="513" t="s">
        <v>212</v>
      </c>
      <c r="F6" s="507"/>
      <c r="G6" s="491"/>
      <c r="H6" s="507" t="s">
        <v>38</v>
      </c>
      <c r="I6" s="507"/>
      <c r="J6" s="491"/>
      <c r="K6" s="501"/>
      <c r="L6" s="502"/>
      <c r="M6" s="502"/>
      <c r="N6" s="502"/>
      <c r="O6" s="502"/>
      <c r="P6" s="502"/>
      <c r="Q6" s="500" t="s">
        <v>266</v>
      </c>
      <c r="R6" s="500"/>
      <c r="S6" s="511"/>
      <c r="T6" s="560" t="s">
        <v>228</v>
      </c>
      <c r="U6" s="561"/>
      <c r="V6" s="561"/>
      <c r="W6" s="561"/>
      <c r="X6" s="561"/>
      <c r="Y6" s="561"/>
      <c r="Z6" s="563"/>
      <c r="AA6" s="501"/>
    </row>
    <row r="7" spans="1:27" ht="10.5" customHeight="1">
      <c r="A7" s="512"/>
      <c r="B7" s="353"/>
      <c r="C7" s="562"/>
      <c r="D7" s="237"/>
      <c r="E7" s="482"/>
      <c r="F7" s="510"/>
      <c r="G7" s="512"/>
      <c r="H7" s="510"/>
      <c r="I7" s="510"/>
      <c r="J7" s="512"/>
      <c r="K7" s="501"/>
      <c r="L7" s="502"/>
      <c r="M7" s="502"/>
      <c r="N7" s="502"/>
      <c r="O7" s="502"/>
      <c r="P7" s="502"/>
      <c r="Q7" s="502"/>
      <c r="R7" s="502"/>
      <c r="S7" s="559"/>
      <c r="T7" s="481" t="s">
        <v>267</v>
      </c>
      <c r="U7" s="500"/>
      <c r="V7" s="511"/>
      <c r="W7" s="481" t="s">
        <v>291</v>
      </c>
      <c r="X7" s="500"/>
      <c r="Y7" s="500"/>
      <c r="Z7" s="511"/>
      <c r="AA7" s="501"/>
    </row>
    <row r="8" spans="1:27" ht="16.5" customHeight="1">
      <c r="A8" s="512"/>
      <c r="B8" s="353"/>
      <c r="C8" s="562"/>
      <c r="D8" s="237"/>
      <c r="E8" s="483"/>
      <c r="F8" s="509"/>
      <c r="G8" s="492"/>
      <c r="H8" s="509"/>
      <c r="I8" s="509"/>
      <c r="J8" s="492"/>
      <c r="K8" s="503"/>
      <c r="L8" s="504"/>
      <c r="M8" s="504"/>
      <c r="N8" s="504"/>
      <c r="O8" s="504"/>
      <c r="P8" s="504"/>
      <c r="Q8" s="504"/>
      <c r="R8" s="504"/>
      <c r="S8" s="517"/>
      <c r="T8" s="503"/>
      <c r="U8" s="504"/>
      <c r="V8" s="517"/>
      <c r="W8" s="503"/>
      <c r="X8" s="504"/>
      <c r="Y8" s="504"/>
      <c r="Z8" s="517"/>
      <c r="AA8" s="501"/>
    </row>
    <row r="9" spans="1:27" ht="11.25" customHeight="1">
      <c r="A9" s="512"/>
      <c r="B9" s="263"/>
      <c r="C9" s="562"/>
      <c r="D9" s="237"/>
      <c r="E9" s="512" t="s">
        <v>20</v>
      </c>
      <c r="F9" s="206" t="s">
        <v>55</v>
      </c>
      <c r="G9" s="206" t="s">
        <v>22</v>
      </c>
      <c r="H9" s="512" t="s">
        <v>20</v>
      </c>
      <c r="I9" s="206" t="s">
        <v>55</v>
      </c>
      <c r="J9" s="206" t="s">
        <v>22</v>
      </c>
      <c r="K9" s="505" t="s">
        <v>20</v>
      </c>
      <c r="L9" s="499"/>
      <c r="M9" s="497" t="s">
        <v>73</v>
      </c>
      <c r="N9" s="499"/>
      <c r="O9" s="497" t="s">
        <v>74</v>
      </c>
      <c r="P9" s="498"/>
      <c r="Q9" s="491" t="s">
        <v>20</v>
      </c>
      <c r="R9" s="206" t="s">
        <v>55</v>
      </c>
      <c r="S9" s="205" t="s">
        <v>22</v>
      </c>
      <c r="T9" s="491" t="s">
        <v>20</v>
      </c>
      <c r="U9" s="206" t="s">
        <v>55</v>
      </c>
      <c r="V9" s="205" t="s">
        <v>22</v>
      </c>
      <c r="W9" s="512" t="s">
        <v>20</v>
      </c>
      <c r="X9" s="206" t="s">
        <v>55</v>
      </c>
      <c r="Y9" s="482" t="s">
        <v>22</v>
      </c>
      <c r="Z9" s="512"/>
      <c r="AA9" s="501"/>
    </row>
    <row r="10" spans="1:27" ht="10.5" customHeight="1">
      <c r="A10" s="512"/>
      <c r="B10" s="263"/>
      <c r="C10" s="562"/>
      <c r="D10" s="237"/>
      <c r="E10" s="492"/>
      <c r="F10" s="211" t="s">
        <v>23</v>
      </c>
      <c r="G10" s="211" t="s">
        <v>24</v>
      </c>
      <c r="H10" s="492"/>
      <c r="I10" s="211" t="s">
        <v>23</v>
      </c>
      <c r="J10" s="211" t="s">
        <v>24</v>
      </c>
      <c r="K10" s="499"/>
      <c r="L10" s="499"/>
      <c r="M10" s="499"/>
      <c r="N10" s="499"/>
      <c r="O10" s="499"/>
      <c r="P10" s="498"/>
      <c r="Q10" s="558"/>
      <c r="R10" s="211" t="s">
        <v>23</v>
      </c>
      <c r="S10" s="210" t="s">
        <v>24</v>
      </c>
      <c r="T10" s="558"/>
      <c r="U10" s="211" t="s">
        <v>23</v>
      </c>
      <c r="V10" s="210" t="s">
        <v>24</v>
      </c>
      <c r="W10" s="558"/>
      <c r="X10" s="211" t="s">
        <v>23</v>
      </c>
      <c r="Y10" s="483" t="s">
        <v>24</v>
      </c>
      <c r="Z10" s="492"/>
      <c r="AA10" s="501"/>
    </row>
    <row r="11" spans="1:27" ht="8.25" customHeight="1">
      <c r="A11" s="492"/>
      <c r="B11" s="354"/>
      <c r="C11" s="553"/>
      <c r="D11" s="238"/>
      <c r="E11" s="215" t="s">
        <v>25</v>
      </c>
      <c r="F11" s="204" t="s">
        <v>26</v>
      </c>
      <c r="G11" s="216" t="s">
        <v>27</v>
      </c>
      <c r="H11" s="215" t="s">
        <v>25</v>
      </c>
      <c r="I11" s="204" t="s">
        <v>26</v>
      </c>
      <c r="J11" s="216" t="s">
        <v>27</v>
      </c>
      <c r="K11" s="255" t="s">
        <v>25</v>
      </c>
      <c r="L11" s="255"/>
      <c r="M11" s="255" t="s">
        <v>26</v>
      </c>
      <c r="N11" s="255"/>
      <c r="O11" s="255" t="s">
        <v>27</v>
      </c>
      <c r="P11" s="217"/>
      <c r="Q11" s="204" t="s">
        <v>25</v>
      </c>
      <c r="R11" s="204" t="s">
        <v>26</v>
      </c>
      <c r="S11" s="255" t="s">
        <v>27</v>
      </c>
      <c r="T11" s="204" t="s">
        <v>25</v>
      </c>
      <c r="U11" s="204" t="s">
        <v>26</v>
      </c>
      <c r="V11" s="255" t="s">
        <v>27</v>
      </c>
      <c r="W11" s="204" t="s">
        <v>25</v>
      </c>
      <c r="X11" s="204" t="s">
        <v>26</v>
      </c>
      <c r="Y11" s="477" t="s">
        <v>27</v>
      </c>
      <c r="Z11" s="476"/>
      <c r="AA11" s="503"/>
    </row>
    <row r="12" spans="1:27" ht="7.5" customHeight="1">
      <c r="A12" s="195"/>
      <c r="B12" s="195"/>
      <c r="C12" s="145"/>
      <c r="D12" s="145"/>
      <c r="E12" s="208"/>
      <c r="F12" s="208"/>
      <c r="G12" s="349"/>
      <c r="H12" s="208"/>
      <c r="I12" s="208"/>
      <c r="J12" s="349"/>
      <c r="K12" s="349"/>
      <c r="L12" s="349"/>
      <c r="M12" s="349"/>
      <c r="N12" s="349"/>
      <c r="O12" s="349"/>
      <c r="P12" s="349"/>
      <c r="Q12" s="208"/>
      <c r="R12" s="208"/>
      <c r="S12" s="349"/>
      <c r="T12" s="208"/>
      <c r="U12" s="208"/>
      <c r="V12" s="349"/>
      <c r="W12" s="208"/>
      <c r="X12" s="208"/>
      <c r="Y12" s="349"/>
      <c r="Z12" s="195"/>
      <c r="AA12" s="145"/>
    </row>
    <row r="13" spans="2:27" ht="13.5">
      <c r="B13" s="232"/>
      <c r="C13" s="232"/>
      <c r="D13" s="232"/>
      <c r="E13" s="549" t="s">
        <v>127</v>
      </c>
      <c r="F13" s="549"/>
      <c r="G13" s="549"/>
      <c r="H13" s="549"/>
      <c r="I13" s="549"/>
      <c r="J13" s="549"/>
      <c r="K13" s="549"/>
      <c r="L13" s="549"/>
      <c r="M13" s="549"/>
      <c r="N13" s="549" t="s">
        <v>127</v>
      </c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339"/>
      <c r="AA13" s="226"/>
    </row>
    <row r="14" spans="1:27" ht="7.5" customHeight="1">
      <c r="A14" s="145"/>
      <c r="B14" s="145"/>
      <c r="C14" s="231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1"/>
      <c r="AA14" s="342"/>
    </row>
    <row r="15" spans="1:27" ht="11.25" customHeight="1">
      <c r="A15" s="244"/>
      <c r="B15" s="241"/>
      <c r="C15" s="231" t="s">
        <v>85</v>
      </c>
      <c r="D15" s="237"/>
      <c r="E15" s="145"/>
      <c r="F15" s="145"/>
      <c r="G15" s="145"/>
      <c r="H15" s="145"/>
      <c r="I15" s="145"/>
      <c r="J15" s="189"/>
      <c r="K15" s="189"/>
      <c r="L15" s="145"/>
      <c r="M15" s="145"/>
      <c r="N15" s="187"/>
      <c r="O15" s="132"/>
      <c r="P15" s="191"/>
      <c r="Q15" s="187"/>
      <c r="R15" s="132"/>
      <c r="S15" s="191"/>
      <c r="T15" s="191"/>
      <c r="U15" s="191"/>
      <c r="V15" s="191"/>
      <c r="W15" s="191"/>
      <c r="X15" s="191"/>
      <c r="Y15" s="191"/>
      <c r="Z15" s="189"/>
      <c r="AA15" s="241"/>
    </row>
    <row r="16" spans="1:27" ht="11.25" customHeight="1">
      <c r="A16" s="244">
        <v>361</v>
      </c>
      <c r="B16" s="241"/>
      <c r="C16" s="258" t="s">
        <v>128</v>
      </c>
      <c r="D16" s="237"/>
      <c r="E16" s="199" t="s">
        <v>257</v>
      </c>
      <c r="F16" s="284">
        <v>320.4</v>
      </c>
      <c r="G16" s="199" t="s">
        <v>257</v>
      </c>
      <c r="H16" s="284" t="s">
        <v>234</v>
      </c>
      <c r="I16" s="284" t="s">
        <v>234</v>
      </c>
      <c r="J16" s="284" t="s">
        <v>234</v>
      </c>
      <c r="K16" s="573">
        <v>410.46</v>
      </c>
      <c r="L16" s="573"/>
      <c r="M16" s="574">
        <v>475.89928189045514</v>
      </c>
      <c r="N16" s="574"/>
      <c r="O16" s="573">
        <v>19533.76192447562</v>
      </c>
      <c r="P16" s="573"/>
      <c r="Q16" s="199" t="s">
        <v>257</v>
      </c>
      <c r="R16" s="284">
        <v>74.00915453769676</v>
      </c>
      <c r="S16" s="199" t="s">
        <v>257</v>
      </c>
      <c r="T16" s="293">
        <v>472.36</v>
      </c>
      <c r="U16" s="284">
        <v>74.1339283791056</v>
      </c>
      <c r="V16" s="293">
        <v>3501.7902409154317</v>
      </c>
      <c r="W16" s="199" t="s">
        <v>257</v>
      </c>
      <c r="X16" s="284">
        <v>72.96136481809002</v>
      </c>
      <c r="Y16" s="199" t="s">
        <v>257</v>
      </c>
      <c r="Z16" s="376"/>
      <c r="AA16" s="241">
        <v>361</v>
      </c>
    </row>
    <row r="17" spans="1:27" ht="11.25" customHeight="1">
      <c r="A17" s="244">
        <v>362</v>
      </c>
      <c r="B17" s="241"/>
      <c r="C17" s="258" t="s">
        <v>129</v>
      </c>
      <c r="D17" s="237"/>
      <c r="E17" s="199" t="s">
        <v>257</v>
      </c>
      <c r="F17" s="284">
        <v>408.48096285434997</v>
      </c>
      <c r="G17" s="199" t="s">
        <v>257</v>
      </c>
      <c r="H17" s="199" t="s">
        <v>257</v>
      </c>
      <c r="I17" s="284">
        <v>785.5905751819838</v>
      </c>
      <c r="J17" s="199" t="s">
        <v>257</v>
      </c>
      <c r="K17" s="573">
        <v>260.42</v>
      </c>
      <c r="L17" s="573"/>
      <c r="M17" s="574">
        <v>449.6489649573197</v>
      </c>
      <c r="N17" s="574"/>
      <c r="O17" s="573">
        <v>11709.75834541852</v>
      </c>
      <c r="P17" s="573"/>
      <c r="Q17" s="199" t="s">
        <v>257</v>
      </c>
      <c r="R17" s="284">
        <v>73.63757154532064</v>
      </c>
      <c r="S17" s="199" t="s">
        <v>257</v>
      </c>
      <c r="T17" s="293">
        <v>322.12</v>
      </c>
      <c r="U17" s="284">
        <v>73.88091155869907</v>
      </c>
      <c r="V17" s="293">
        <v>2379.8519231288146</v>
      </c>
      <c r="W17" s="199" t="s">
        <v>257</v>
      </c>
      <c r="X17" s="284">
        <v>71.53610545659528</v>
      </c>
      <c r="Y17" s="199" t="s">
        <v>257</v>
      </c>
      <c r="Z17" s="376"/>
      <c r="AA17" s="241">
        <v>362</v>
      </c>
    </row>
    <row r="18" spans="1:27" ht="11.25" customHeight="1">
      <c r="A18" s="244">
        <v>363</v>
      </c>
      <c r="B18" s="241"/>
      <c r="C18" s="258" t="s">
        <v>130</v>
      </c>
      <c r="D18" s="237"/>
      <c r="E18" s="293">
        <v>12.99</v>
      </c>
      <c r="F18" s="284">
        <v>330.5</v>
      </c>
      <c r="G18" s="293">
        <v>436.03723594178683</v>
      </c>
      <c r="H18" s="284" t="s">
        <v>234</v>
      </c>
      <c r="I18" s="284" t="s">
        <v>234</v>
      </c>
      <c r="J18" s="284" t="s">
        <v>234</v>
      </c>
      <c r="K18" s="573">
        <v>420.44</v>
      </c>
      <c r="L18" s="573"/>
      <c r="M18" s="574">
        <v>440.8655889492744</v>
      </c>
      <c r="N18" s="574"/>
      <c r="O18" s="573">
        <v>18535.752821783295</v>
      </c>
      <c r="P18" s="573"/>
      <c r="Q18" s="293">
        <v>1024.31</v>
      </c>
      <c r="R18" s="284">
        <v>67.41719848558408</v>
      </c>
      <c r="S18" s="293">
        <v>6905.611058076863</v>
      </c>
      <c r="T18" s="293">
        <v>906.48</v>
      </c>
      <c r="U18" s="284">
        <v>67.47115210840099</v>
      </c>
      <c r="V18" s="293">
        <v>6116.124996322333</v>
      </c>
      <c r="W18" s="293">
        <v>117.83</v>
      </c>
      <c r="X18" s="284">
        <v>67.00212694174063</v>
      </c>
      <c r="Y18" s="293">
        <v>789.4860617545298</v>
      </c>
      <c r="Z18" s="376"/>
      <c r="AA18" s="241">
        <v>363</v>
      </c>
    </row>
    <row r="19" spans="1:27" ht="9" customHeight="1">
      <c r="A19" s="244"/>
      <c r="B19" s="241"/>
      <c r="C19" s="145"/>
      <c r="D19" s="237"/>
      <c r="E19" s="293"/>
      <c r="F19" s="284"/>
      <c r="G19" s="293"/>
      <c r="H19" s="293"/>
      <c r="I19" s="284"/>
      <c r="J19" s="293"/>
      <c r="K19" s="293"/>
      <c r="L19" s="284"/>
      <c r="M19" s="574"/>
      <c r="N19" s="574"/>
      <c r="O19" s="573"/>
      <c r="P19" s="573"/>
      <c r="Q19" s="293"/>
      <c r="R19" s="284"/>
      <c r="S19" s="293"/>
      <c r="T19" s="293"/>
      <c r="U19" s="284"/>
      <c r="V19" s="293"/>
      <c r="W19" s="293"/>
      <c r="X19" s="284"/>
      <c r="Y19" s="293"/>
      <c r="Z19" s="376"/>
      <c r="AA19" s="241"/>
    </row>
    <row r="20" spans="1:27" ht="11.25" customHeight="1">
      <c r="A20" s="244"/>
      <c r="B20" s="241"/>
      <c r="C20" s="231" t="s">
        <v>89</v>
      </c>
      <c r="D20" s="237"/>
      <c r="E20" s="293"/>
      <c r="F20" s="284"/>
      <c r="G20" s="293"/>
      <c r="H20" s="293"/>
      <c r="I20" s="284"/>
      <c r="J20" s="293"/>
      <c r="K20" s="293"/>
      <c r="L20" s="284"/>
      <c r="M20" s="574"/>
      <c r="N20" s="574"/>
      <c r="O20" s="573"/>
      <c r="P20" s="573"/>
      <c r="Q20" s="293"/>
      <c r="R20" s="284"/>
      <c r="S20" s="293"/>
      <c r="T20" s="293"/>
      <c r="U20" s="284"/>
      <c r="V20" s="293"/>
      <c r="W20" s="293"/>
      <c r="X20" s="284"/>
      <c r="Y20" s="293"/>
      <c r="Z20" s="376"/>
      <c r="AA20" s="241"/>
    </row>
    <row r="21" spans="1:27" ht="11.25" customHeight="1">
      <c r="A21" s="244">
        <v>371</v>
      </c>
      <c r="B21" s="241"/>
      <c r="C21" s="258" t="s">
        <v>131</v>
      </c>
      <c r="D21" s="237"/>
      <c r="E21" s="293">
        <v>185.48</v>
      </c>
      <c r="F21" s="284">
        <v>289.35277514715983</v>
      </c>
      <c r="G21" s="293">
        <v>5450.893568449528</v>
      </c>
      <c r="H21" s="293">
        <v>15.03</v>
      </c>
      <c r="I21" s="284">
        <v>502.48558376919317</v>
      </c>
      <c r="J21" s="293">
        <v>755.2358324050973</v>
      </c>
      <c r="K21" s="573">
        <v>6413.97</v>
      </c>
      <c r="L21" s="573"/>
      <c r="M21" s="574">
        <v>471.2876358286009</v>
      </c>
      <c r="N21" s="574"/>
      <c r="O21" s="573">
        <v>302282.47575755714</v>
      </c>
      <c r="P21" s="573"/>
      <c r="Q21" s="293">
        <v>13277.94</v>
      </c>
      <c r="R21" s="284">
        <v>74.07395631568063</v>
      </c>
      <c r="S21" s="293">
        <v>98354.95475222284</v>
      </c>
      <c r="T21" s="293">
        <v>12464.38</v>
      </c>
      <c r="U21" s="284">
        <v>74.1478297192489</v>
      </c>
      <c r="V21" s="293">
        <v>92420.67257960116</v>
      </c>
      <c r="W21" s="293">
        <v>813.56</v>
      </c>
      <c r="X21" s="284">
        <v>72.94215758667687</v>
      </c>
      <c r="Y21" s="293">
        <v>5934.2821726216835</v>
      </c>
      <c r="Z21" s="376"/>
      <c r="AA21" s="241">
        <v>371</v>
      </c>
    </row>
    <row r="22" spans="1:27" ht="11.25" customHeight="1">
      <c r="A22" s="244">
        <v>372</v>
      </c>
      <c r="B22" s="241"/>
      <c r="C22" s="258" t="s">
        <v>132</v>
      </c>
      <c r="D22" s="237"/>
      <c r="E22" s="293">
        <v>98.36</v>
      </c>
      <c r="F22" s="284">
        <v>344.19535879863486</v>
      </c>
      <c r="G22" s="293">
        <v>3438.4799244247174</v>
      </c>
      <c r="H22" s="199" t="s">
        <v>257</v>
      </c>
      <c r="I22" s="284">
        <v>535.039554403943</v>
      </c>
      <c r="J22" s="199" t="s">
        <v>257</v>
      </c>
      <c r="K22" s="573">
        <v>9847.66</v>
      </c>
      <c r="L22" s="573"/>
      <c r="M22" s="574">
        <v>492.17399173688324</v>
      </c>
      <c r="N22" s="574"/>
      <c r="O22" s="573">
        <v>484676.21314676356</v>
      </c>
      <c r="P22" s="573"/>
      <c r="Q22" s="293">
        <v>31607.56</v>
      </c>
      <c r="R22" s="284">
        <v>72.86582212791693</v>
      </c>
      <c r="S22" s="293">
        <v>230311.08448574616</v>
      </c>
      <c r="T22" s="293">
        <v>30264.37</v>
      </c>
      <c r="U22" s="284">
        <v>73.0711893469299</v>
      </c>
      <c r="V22" s="293">
        <v>221145.35107355448</v>
      </c>
      <c r="W22" s="293">
        <v>1343.19</v>
      </c>
      <c r="X22" s="284">
        <v>68.2385471317661</v>
      </c>
      <c r="Y22" s="293">
        <v>9165.73341219169</v>
      </c>
      <c r="Z22" s="376"/>
      <c r="AA22" s="241">
        <v>372</v>
      </c>
    </row>
    <row r="23" spans="1:27" ht="11.25" customHeight="1">
      <c r="A23" s="244">
        <v>373</v>
      </c>
      <c r="B23" s="241"/>
      <c r="C23" s="258" t="s">
        <v>133</v>
      </c>
      <c r="D23" s="237"/>
      <c r="E23" s="293">
        <v>105.33</v>
      </c>
      <c r="F23" s="284">
        <v>283.2986876199099</v>
      </c>
      <c r="G23" s="293">
        <v>3030.6766986732064</v>
      </c>
      <c r="H23" s="293">
        <v>25.86</v>
      </c>
      <c r="I23" s="284">
        <v>514.2999632191387</v>
      </c>
      <c r="J23" s="293">
        <v>1329.9797048846926</v>
      </c>
      <c r="K23" s="573">
        <v>7155.59</v>
      </c>
      <c r="L23" s="573"/>
      <c r="M23" s="574">
        <v>414.5914600546903</v>
      </c>
      <c r="N23" s="574"/>
      <c r="O23" s="573">
        <v>296664.6505652742</v>
      </c>
      <c r="P23" s="573"/>
      <c r="Q23" s="293">
        <v>10905.27</v>
      </c>
      <c r="R23" s="284">
        <v>76.29860066931633</v>
      </c>
      <c r="S23" s="293">
        <v>83205.68409210753</v>
      </c>
      <c r="T23" s="293">
        <v>9799.39</v>
      </c>
      <c r="U23" s="284">
        <v>76.69281448404678</v>
      </c>
      <c r="V23" s="293">
        <v>75154.27993268232</v>
      </c>
      <c r="W23" s="293">
        <v>1105.88</v>
      </c>
      <c r="X23" s="284">
        <v>72.80540528289886</v>
      </c>
      <c r="Y23" s="293">
        <v>8051.404159425219</v>
      </c>
      <c r="Z23" s="376"/>
      <c r="AA23" s="241">
        <v>373</v>
      </c>
    </row>
    <row r="24" spans="1:27" ht="11.25" customHeight="1">
      <c r="A24" s="244">
        <v>374</v>
      </c>
      <c r="B24" s="241"/>
      <c r="C24" s="258" t="s">
        <v>134</v>
      </c>
      <c r="D24" s="237"/>
      <c r="E24" s="293">
        <v>861.11</v>
      </c>
      <c r="F24" s="284">
        <v>347.20879003694074</v>
      </c>
      <c r="G24" s="293">
        <v>30366.3299861496</v>
      </c>
      <c r="H24" s="284" t="s">
        <v>234</v>
      </c>
      <c r="I24" s="284" t="s">
        <v>234</v>
      </c>
      <c r="J24" s="284" t="s">
        <v>234</v>
      </c>
      <c r="K24" s="573">
        <v>6446.31</v>
      </c>
      <c r="L24" s="573"/>
      <c r="M24" s="574">
        <v>432.9298582380624</v>
      </c>
      <c r="N24" s="574"/>
      <c r="O24" s="573">
        <v>279080.0074458604</v>
      </c>
      <c r="P24" s="573"/>
      <c r="Q24" s="293">
        <v>17077.34</v>
      </c>
      <c r="R24" s="284">
        <v>71.16550209764146</v>
      </c>
      <c r="S24" s="293">
        <v>121531.74755921363</v>
      </c>
      <c r="T24" s="293">
        <v>16319.5</v>
      </c>
      <c r="U24" s="284">
        <v>71.36562299071844</v>
      </c>
      <c r="V24" s="293">
        <v>116465.12843970295</v>
      </c>
      <c r="W24" s="293">
        <v>757.84</v>
      </c>
      <c r="X24" s="284">
        <v>66.8560529862593</v>
      </c>
      <c r="Y24" s="293">
        <v>5066.619119510675</v>
      </c>
      <c r="Z24" s="376"/>
      <c r="AA24" s="241">
        <v>374</v>
      </c>
    </row>
    <row r="25" spans="1:27" ht="11.25" customHeight="1">
      <c r="A25" s="244">
        <v>375</v>
      </c>
      <c r="B25" s="241"/>
      <c r="C25" s="258" t="s">
        <v>129</v>
      </c>
      <c r="D25" s="237"/>
      <c r="E25" s="293">
        <v>4018.34</v>
      </c>
      <c r="F25" s="284">
        <v>423.46233218509354</v>
      </c>
      <c r="G25" s="293">
        <v>172824.14962059245</v>
      </c>
      <c r="H25" s="293">
        <v>4373.92</v>
      </c>
      <c r="I25" s="284">
        <v>758.2566100781685</v>
      </c>
      <c r="J25" s="293">
        <v>331655.3751953103</v>
      </c>
      <c r="K25" s="573">
        <v>5270.15</v>
      </c>
      <c r="L25" s="573"/>
      <c r="M25" s="574">
        <v>456.6093416593829</v>
      </c>
      <c r="N25" s="574"/>
      <c r="O25" s="573">
        <v>240639.97219461965</v>
      </c>
      <c r="P25" s="573"/>
      <c r="Q25" s="293">
        <v>9904.82</v>
      </c>
      <c r="R25" s="284">
        <v>73.38608765369656</v>
      </c>
      <c r="S25" s="293">
        <v>72687.59887140867</v>
      </c>
      <c r="T25" s="293">
        <v>9180.85</v>
      </c>
      <c r="U25" s="284">
        <v>73.80745607219187</v>
      </c>
      <c r="V25" s="293">
        <v>67761.51830803827</v>
      </c>
      <c r="W25" s="293">
        <v>723.97</v>
      </c>
      <c r="X25" s="284">
        <v>68.04260623189353</v>
      </c>
      <c r="Y25" s="293">
        <v>4926.080563370396</v>
      </c>
      <c r="Z25" s="376"/>
      <c r="AA25" s="241">
        <v>375</v>
      </c>
    </row>
    <row r="26" spans="1:27" ht="11.25" customHeight="1">
      <c r="A26" s="244">
        <v>376</v>
      </c>
      <c r="B26" s="241"/>
      <c r="C26" s="258" t="s">
        <v>135</v>
      </c>
      <c r="D26" s="237"/>
      <c r="E26" s="293">
        <v>1299.62</v>
      </c>
      <c r="F26" s="284">
        <v>363.0049766167702</v>
      </c>
      <c r="G26" s="293">
        <v>47915.04807661757</v>
      </c>
      <c r="H26" s="199" t="s">
        <v>257</v>
      </c>
      <c r="I26" s="284">
        <v>540.3815703151804</v>
      </c>
      <c r="J26" s="199" t="s">
        <v>257</v>
      </c>
      <c r="K26" s="573">
        <v>9541.01</v>
      </c>
      <c r="L26" s="573"/>
      <c r="M26" s="574">
        <v>438.35622668934724</v>
      </c>
      <c r="N26" s="574"/>
      <c r="O26" s="573">
        <v>418236.11424053286</v>
      </c>
      <c r="P26" s="573"/>
      <c r="Q26" s="293">
        <v>15366.94</v>
      </c>
      <c r="R26" s="284">
        <v>73.65608896552449</v>
      </c>
      <c r="S26" s="293">
        <v>113186.86997678768</v>
      </c>
      <c r="T26" s="293">
        <v>14607.44</v>
      </c>
      <c r="U26" s="284">
        <v>73.58388399007944</v>
      </c>
      <c r="V26" s="293">
        <v>107487.21703520461</v>
      </c>
      <c r="W26" s="293">
        <v>759.5</v>
      </c>
      <c r="X26" s="284">
        <v>75.04480502413512</v>
      </c>
      <c r="Y26" s="293">
        <v>5699.652941583062</v>
      </c>
      <c r="Z26" s="376"/>
      <c r="AA26" s="241">
        <v>376</v>
      </c>
    </row>
    <row r="27" spans="1:27" ht="11.25" customHeight="1">
      <c r="A27" s="244">
        <v>377</v>
      </c>
      <c r="B27" s="241"/>
      <c r="C27" s="258" t="s">
        <v>136</v>
      </c>
      <c r="D27" s="237"/>
      <c r="E27" s="293">
        <v>290.21</v>
      </c>
      <c r="F27" s="284">
        <v>356.39466894606096</v>
      </c>
      <c r="G27" s="293">
        <v>10504.769693597922</v>
      </c>
      <c r="H27" s="199" t="s">
        <v>257</v>
      </c>
      <c r="I27" s="284">
        <v>545.0951137662724</v>
      </c>
      <c r="J27" s="199" t="s">
        <v>257</v>
      </c>
      <c r="K27" s="573">
        <v>6407.2</v>
      </c>
      <c r="L27" s="573"/>
      <c r="M27" s="574">
        <v>481.28959625557303</v>
      </c>
      <c r="N27" s="574"/>
      <c r="O27" s="573">
        <v>308371.8701128707</v>
      </c>
      <c r="P27" s="573"/>
      <c r="Q27" s="293">
        <v>12615.64</v>
      </c>
      <c r="R27" s="284">
        <v>78.32066168514874</v>
      </c>
      <c r="S27" s="293">
        <v>98806.52723816296</v>
      </c>
      <c r="T27" s="293">
        <v>12303.38</v>
      </c>
      <c r="U27" s="284">
        <v>78.29024804443972</v>
      </c>
      <c r="V27" s="293">
        <v>96323.46719849987</v>
      </c>
      <c r="W27" s="293">
        <v>312.26</v>
      </c>
      <c r="X27" s="284">
        <v>79.51899185496374</v>
      </c>
      <c r="Y27" s="293">
        <v>2483.0600396630975</v>
      </c>
      <c r="Z27" s="376"/>
      <c r="AA27" s="241">
        <v>377</v>
      </c>
    </row>
    <row r="28" spans="1:27" ht="9" customHeight="1">
      <c r="A28" s="244"/>
      <c r="B28" s="241"/>
      <c r="C28" s="145"/>
      <c r="D28" s="237"/>
      <c r="E28" s="316"/>
      <c r="F28" s="316"/>
      <c r="G28" s="316"/>
      <c r="H28" s="316"/>
      <c r="I28" s="377"/>
      <c r="J28" s="316"/>
      <c r="K28" s="370"/>
      <c r="L28" s="370"/>
      <c r="M28" s="370"/>
      <c r="N28" s="370"/>
      <c r="O28" s="370"/>
      <c r="P28" s="370"/>
      <c r="Q28" s="316"/>
      <c r="R28" s="377"/>
      <c r="S28" s="316"/>
      <c r="T28" s="316"/>
      <c r="U28" s="316"/>
      <c r="V28" s="316"/>
      <c r="W28" s="316"/>
      <c r="X28" s="316"/>
      <c r="Y28" s="293"/>
      <c r="Z28" s="376"/>
      <c r="AA28" s="241"/>
    </row>
    <row r="29" spans="1:27" s="248" customFormat="1" ht="11.25" customHeight="1">
      <c r="A29" s="343">
        <v>3</v>
      </c>
      <c r="B29" s="259"/>
      <c r="C29" s="230" t="s">
        <v>58</v>
      </c>
      <c r="D29" s="237"/>
      <c r="E29" s="201">
        <v>6920.39</v>
      </c>
      <c r="F29" s="327">
        <v>398.71358491143417</v>
      </c>
      <c r="G29" s="201">
        <v>275925.350588524</v>
      </c>
      <c r="H29" s="201">
        <v>4651.07</v>
      </c>
      <c r="I29" s="327">
        <v>752.8163461817851</v>
      </c>
      <c r="J29" s="201">
        <v>350140.1523235716</v>
      </c>
      <c r="K29" s="566">
        <v>52173.21</v>
      </c>
      <c r="L29" s="566"/>
      <c r="M29" s="575">
        <v>456.12117340588327</v>
      </c>
      <c r="N29" s="575"/>
      <c r="O29" s="566">
        <v>2379730.576555156</v>
      </c>
      <c r="P29" s="566"/>
      <c r="Q29" s="201">
        <v>112667.85</v>
      </c>
      <c r="R29" s="327">
        <v>73.8053453179612</v>
      </c>
      <c r="S29" s="201">
        <v>831548.9575482254</v>
      </c>
      <c r="T29" s="201">
        <v>106640.27</v>
      </c>
      <c r="U29" s="327">
        <v>73.96412272096181</v>
      </c>
      <c r="V29" s="201">
        <v>788755.4017276503</v>
      </c>
      <c r="W29" s="201">
        <v>6027.58</v>
      </c>
      <c r="X29" s="327">
        <v>70.99624695246716</v>
      </c>
      <c r="Y29" s="201">
        <v>42793.5558205752</v>
      </c>
      <c r="Z29" s="378"/>
      <c r="AA29" s="259">
        <v>3</v>
      </c>
    </row>
    <row r="30" spans="1:27" s="248" customFormat="1" ht="7.5" customHeight="1">
      <c r="A30" s="259"/>
      <c r="B30" s="259"/>
      <c r="C30" s="230"/>
      <c r="D30" s="195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254"/>
      <c r="AA30" s="259"/>
    </row>
    <row r="31" spans="1:27" s="248" customFormat="1" ht="9.75" customHeight="1">
      <c r="A31" s="259"/>
      <c r="B31" s="259"/>
      <c r="D31" s="195"/>
      <c r="E31" s="557" t="s">
        <v>137</v>
      </c>
      <c r="F31" s="557"/>
      <c r="G31" s="557"/>
      <c r="H31" s="557"/>
      <c r="I31" s="557"/>
      <c r="J31" s="557"/>
      <c r="K31" s="557"/>
      <c r="L31" s="557"/>
      <c r="M31" s="557"/>
      <c r="N31" s="549" t="s">
        <v>137</v>
      </c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254"/>
      <c r="AA31" s="259"/>
    </row>
    <row r="32" spans="1:27" s="248" customFormat="1" ht="7.5" customHeight="1">
      <c r="A32" s="231"/>
      <c r="B32" s="381"/>
      <c r="C32" s="145"/>
      <c r="D32" s="195"/>
      <c r="E32" s="222"/>
      <c r="F32" s="222"/>
      <c r="G32" s="222"/>
      <c r="H32" s="222"/>
      <c r="I32" s="222"/>
      <c r="J32" s="222"/>
      <c r="K32" s="222"/>
      <c r="L32" s="222"/>
      <c r="M32" s="222"/>
      <c r="N32" s="187"/>
      <c r="O32" s="132"/>
      <c r="P32" s="191"/>
      <c r="Q32" s="187"/>
      <c r="R32" s="132"/>
      <c r="S32" s="191"/>
      <c r="T32" s="191"/>
      <c r="U32" s="191"/>
      <c r="V32" s="191"/>
      <c r="W32" s="191"/>
      <c r="X32" s="191"/>
      <c r="Y32" s="191"/>
      <c r="Z32" s="254"/>
      <c r="AA32" s="360"/>
    </row>
    <row r="33" spans="1:27" s="248" customFormat="1" ht="11.25" customHeight="1">
      <c r="A33" s="244"/>
      <c r="B33" s="241"/>
      <c r="C33" s="231" t="s">
        <v>85</v>
      </c>
      <c r="D33" s="195"/>
      <c r="E33" s="405"/>
      <c r="F33" s="189"/>
      <c r="G33" s="189"/>
      <c r="H33" s="189"/>
      <c r="I33" s="189"/>
      <c r="J33" s="189"/>
      <c r="K33" s="189"/>
      <c r="L33" s="189"/>
      <c r="M33" s="18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297"/>
      <c r="AA33" s="241"/>
    </row>
    <row r="34" spans="1:27" s="248" customFormat="1" ht="11.25" customHeight="1">
      <c r="A34" s="244">
        <v>461</v>
      </c>
      <c r="B34" s="241"/>
      <c r="C34" s="258" t="s">
        <v>138</v>
      </c>
      <c r="D34" s="195"/>
      <c r="E34" s="401">
        <v>2.61</v>
      </c>
      <c r="F34" s="284">
        <v>292.8</v>
      </c>
      <c r="G34" s="293">
        <v>77.61658718148162</v>
      </c>
      <c r="H34" s="199" t="s">
        <v>257</v>
      </c>
      <c r="I34" s="284">
        <v>618.7311370133305</v>
      </c>
      <c r="J34" s="199" t="s">
        <v>257</v>
      </c>
      <c r="K34" s="566" t="s">
        <v>257</v>
      </c>
      <c r="L34" s="566"/>
      <c r="M34" s="574">
        <v>451.44556459532896</v>
      </c>
      <c r="N34" s="574"/>
      <c r="O34" s="566" t="s">
        <v>257</v>
      </c>
      <c r="P34" s="566"/>
      <c r="Q34" s="199" t="s">
        <v>257</v>
      </c>
      <c r="R34" s="284">
        <v>74.23829753400018</v>
      </c>
      <c r="S34" s="199" t="s">
        <v>257</v>
      </c>
      <c r="T34" s="293">
        <v>40.28</v>
      </c>
      <c r="U34" s="284">
        <v>75.1459956607316</v>
      </c>
      <c r="V34" s="293">
        <v>302.6880705214269</v>
      </c>
      <c r="W34" s="199" t="s">
        <v>257</v>
      </c>
      <c r="X34" s="284">
        <v>72.96346906312357</v>
      </c>
      <c r="Y34" s="199" t="s">
        <v>257</v>
      </c>
      <c r="Z34" s="237"/>
      <c r="AA34" s="241">
        <v>461</v>
      </c>
    </row>
    <row r="35" spans="1:27" s="248" customFormat="1" ht="11.25" customHeight="1">
      <c r="A35" s="244">
        <v>462</v>
      </c>
      <c r="B35" s="241"/>
      <c r="C35" s="258" t="s">
        <v>139</v>
      </c>
      <c r="D35" s="195"/>
      <c r="E35" s="401">
        <v>2.26</v>
      </c>
      <c r="F35" s="284">
        <v>299.9805309734513</v>
      </c>
      <c r="G35" s="293">
        <v>68.8564251868713</v>
      </c>
      <c r="H35" s="199" t="s">
        <v>257</v>
      </c>
      <c r="I35" s="284">
        <v>713.8399693153625</v>
      </c>
      <c r="J35" s="199" t="s">
        <v>257</v>
      </c>
      <c r="K35" s="573">
        <v>453.69</v>
      </c>
      <c r="L35" s="573"/>
      <c r="M35" s="574">
        <v>428.0897693012085</v>
      </c>
      <c r="N35" s="574"/>
      <c r="O35" s="573">
        <v>19422.00474342653</v>
      </c>
      <c r="P35" s="573"/>
      <c r="Q35" s="293">
        <v>1118.62</v>
      </c>
      <c r="R35" s="284">
        <v>63.822728315258836</v>
      </c>
      <c r="S35" s="293">
        <v>7139.338034801483</v>
      </c>
      <c r="T35" s="293">
        <v>1020.81</v>
      </c>
      <c r="U35" s="284">
        <v>64.26627238325193</v>
      </c>
      <c r="V35" s="293">
        <v>6560.36535115474</v>
      </c>
      <c r="W35" s="293">
        <v>97.81</v>
      </c>
      <c r="X35" s="284">
        <v>59.19360838837989</v>
      </c>
      <c r="Y35" s="293">
        <v>578.9726836467437</v>
      </c>
      <c r="Z35" s="237"/>
      <c r="AA35" s="241">
        <v>462</v>
      </c>
    </row>
    <row r="36" spans="1:27" s="248" customFormat="1" ht="11.25" customHeight="1">
      <c r="A36" s="244">
        <v>463</v>
      </c>
      <c r="B36" s="241"/>
      <c r="C36" s="258" t="s">
        <v>140</v>
      </c>
      <c r="D36" s="195"/>
      <c r="E36" s="401">
        <v>0.44</v>
      </c>
      <c r="F36" s="284">
        <v>315.6</v>
      </c>
      <c r="G36" s="293">
        <v>14.103686119968994</v>
      </c>
      <c r="H36" s="293">
        <v>12.45</v>
      </c>
      <c r="I36" s="284">
        <v>676.4458579367001</v>
      </c>
      <c r="J36" s="293">
        <v>842.1750931311915</v>
      </c>
      <c r="K36" s="566" t="s">
        <v>257</v>
      </c>
      <c r="L36" s="566"/>
      <c r="M36" s="574">
        <v>464.3211953343953</v>
      </c>
      <c r="N36" s="574"/>
      <c r="O36" s="566" t="s">
        <v>257</v>
      </c>
      <c r="P36" s="566"/>
      <c r="Q36" s="293">
        <v>257.85</v>
      </c>
      <c r="R36" s="284">
        <v>72.07364877064441</v>
      </c>
      <c r="S36" s="293">
        <v>1858.4190335510661</v>
      </c>
      <c r="T36" s="293">
        <v>234.34</v>
      </c>
      <c r="U36" s="284">
        <v>72.86884427707305</v>
      </c>
      <c r="V36" s="293">
        <v>1707.6084967889299</v>
      </c>
      <c r="W36" s="293">
        <v>23.51</v>
      </c>
      <c r="X36" s="284">
        <v>64.14739972868402</v>
      </c>
      <c r="Y36" s="293">
        <v>150.81053676213614</v>
      </c>
      <c r="Z36" s="237"/>
      <c r="AA36" s="241">
        <v>463</v>
      </c>
    </row>
    <row r="37" spans="1:27" s="248" customFormat="1" ht="11.25" customHeight="1">
      <c r="A37" s="244">
        <v>464</v>
      </c>
      <c r="B37" s="241"/>
      <c r="C37" s="258" t="s">
        <v>141</v>
      </c>
      <c r="D37" s="195"/>
      <c r="E37" s="401">
        <v>1.8</v>
      </c>
      <c r="F37" s="284">
        <v>345.8</v>
      </c>
      <c r="G37" s="293">
        <v>63.217957055201495</v>
      </c>
      <c r="H37" s="284" t="s">
        <v>234</v>
      </c>
      <c r="I37" s="284" t="s">
        <v>234</v>
      </c>
      <c r="J37" s="284" t="s">
        <v>234</v>
      </c>
      <c r="K37" s="573">
        <v>391.66</v>
      </c>
      <c r="L37" s="573"/>
      <c r="M37" s="574">
        <v>409.8243396481143</v>
      </c>
      <c r="N37" s="574"/>
      <c r="O37" s="573">
        <v>16051.180086658045</v>
      </c>
      <c r="P37" s="573"/>
      <c r="Q37" s="199" t="s">
        <v>257</v>
      </c>
      <c r="R37" s="284">
        <v>69.50427192444332</v>
      </c>
      <c r="S37" s="199" t="s">
        <v>257</v>
      </c>
      <c r="T37" s="293">
        <v>606</v>
      </c>
      <c r="U37" s="284">
        <v>69.91698137233053</v>
      </c>
      <c r="V37" s="293">
        <v>4236.96907116323</v>
      </c>
      <c r="W37" s="199" t="s">
        <v>257</v>
      </c>
      <c r="X37" s="284">
        <v>66.24646385593152</v>
      </c>
      <c r="Y37" s="199" t="s">
        <v>257</v>
      </c>
      <c r="Z37" s="237"/>
      <c r="AA37" s="241">
        <v>464</v>
      </c>
    </row>
    <row r="38" spans="1:27" s="248" customFormat="1" ht="9" customHeight="1">
      <c r="A38" s="244"/>
      <c r="B38" s="241"/>
      <c r="C38" s="145"/>
      <c r="D38" s="195"/>
      <c r="E38" s="401"/>
      <c r="F38" s="284"/>
      <c r="G38" s="293"/>
      <c r="H38" s="293"/>
      <c r="I38" s="284"/>
      <c r="J38" s="293"/>
      <c r="K38" s="573"/>
      <c r="L38" s="573"/>
      <c r="M38" s="574"/>
      <c r="N38" s="574"/>
      <c r="O38" s="573"/>
      <c r="P38" s="573"/>
      <c r="Q38" s="293"/>
      <c r="R38" s="284"/>
      <c r="S38" s="293"/>
      <c r="T38" s="293"/>
      <c r="U38" s="284"/>
      <c r="V38" s="293"/>
      <c r="W38" s="293"/>
      <c r="X38" s="284"/>
      <c r="Y38" s="293"/>
      <c r="Z38" s="237"/>
      <c r="AA38" s="241"/>
    </row>
    <row r="39" spans="1:27" ht="11.25" customHeight="1">
      <c r="A39" s="244"/>
      <c r="B39" s="241"/>
      <c r="C39" s="231" t="s">
        <v>89</v>
      </c>
      <c r="D39" s="195"/>
      <c r="E39" s="401"/>
      <c r="F39" s="284"/>
      <c r="G39" s="293"/>
      <c r="H39" s="293"/>
      <c r="I39" s="284"/>
      <c r="J39" s="293"/>
      <c r="K39" s="573"/>
      <c r="L39" s="573"/>
      <c r="M39" s="574"/>
      <c r="N39" s="574"/>
      <c r="O39" s="573"/>
      <c r="P39" s="573"/>
      <c r="Q39" s="293"/>
      <c r="R39" s="284"/>
      <c r="S39" s="293"/>
      <c r="T39" s="293"/>
      <c r="U39" s="284"/>
      <c r="V39" s="293"/>
      <c r="W39" s="293"/>
      <c r="X39" s="284"/>
      <c r="Y39" s="293"/>
      <c r="Z39" s="237"/>
      <c r="AA39" s="241"/>
    </row>
    <row r="40" spans="1:27" ht="11.25" customHeight="1">
      <c r="A40" s="244">
        <v>471</v>
      </c>
      <c r="B40" s="241"/>
      <c r="C40" s="258" t="s">
        <v>138</v>
      </c>
      <c r="D40" s="195"/>
      <c r="E40" s="401">
        <v>120.77</v>
      </c>
      <c r="F40" s="284">
        <v>296.35039600981526</v>
      </c>
      <c r="G40" s="293">
        <v>3635.0261652162458</v>
      </c>
      <c r="H40" s="293">
        <v>344.57</v>
      </c>
      <c r="I40" s="284">
        <v>609.2692167716762</v>
      </c>
      <c r="J40" s="293">
        <v>20993.589402301644</v>
      </c>
      <c r="K40" s="573">
        <v>4660.63</v>
      </c>
      <c r="L40" s="573"/>
      <c r="M40" s="574">
        <v>448.0382788674753</v>
      </c>
      <c r="N40" s="574"/>
      <c r="O40" s="573">
        <v>208814.06436381215</v>
      </c>
      <c r="P40" s="573"/>
      <c r="Q40" s="293">
        <v>9133.25</v>
      </c>
      <c r="R40" s="284">
        <v>74.9782433382982</v>
      </c>
      <c r="S40" s="293">
        <v>68479.5040969512</v>
      </c>
      <c r="T40" s="293">
        <v>8537.73</v>
      </c>
      <c r="U40" s="284">
        <v>75.11875332899993</v>
      </c>
      <c r="V40" s="293">
        <v>64134.36338596025</v>
      </c>
      <c r="W40" s="293">
        <v>595.52</v>
      </c>
      <c r="X40" s="284">
        <v>72.96380828504424</v>
      </c>
      <c r="Y40" s="293">
        <v>4345.140710990954</v>
      </c>
      <c r="Z40" s="237"/>
      <c r="AA40" s="241">
        <v>471</v>
      </c>
    </row>
    <row r="41" spans="1:27" ht="11.25" customHeight="1">
      <c r="A41" s="244">
        <v>472</v>
      </c>
      <c r="B41" s="241"/>
      <c r="C41" s="258" t="s">
        <v>139</v>
      </c>
      <c r="D41" s="195"/>
      <c r="E41" s="401">
        <v>106.22</v>
      </c>
      <c r="F41" s="284">
        <v>283.1724856602123</v>
      </c>
      <c r="G41" s="293">
        <v>3054.9233161791954</v>
      </c>
      <c r="H41" s="199" t="s">
        <v>257</v>
      </c>
      <c r="I41" s="284">
        <v>697.743046666697</v>
      </c>
      <c r="J41" s="199" t="s">
        <v>257</v>
      </c>
      <c r="K41" s="573">
        <v>5853.75</v>
      </c>
      <c r="L41" s="573"/>
      <c r="M41" s="574">
        <v>415.1987974996575</v>
      </c>
      <c r="N41" s="574"/>
      <c r="O41" s="573">
        <v>243046.996086362</v>
      </c>
      <c r="P41" s="573"/>
      <c r="Q41" s="293">
        <v>18483.48</v>
      </c>
      <c r="R41" s="284">
        <v>63.37162176889452</v>
      </c>
      <c r="S41" s="293">
        <v>117132.81035329265</v>
      </c>
      <c r="T41" s="293">
        <v>17301.57</v>
      </c>
      <c r="U41" s="284">
        <v>63.80887607991572</v>
      </c>
      <c r="V41" s="293">
        <v>110399.37361179874</v>
      </c>
      <c r="W41" s="293">
        <v>1181.91</v>
      </c>
      <c r="X41" s="284">
        <v>56.97080777295989</v>
      </c>
      <c r="Y41" s="293">
        <v>6733.436741493902</v>
      </c>
      <c r="Z41" s="237"/>
      <c r="AA41" s="241">
        <v>472</v>
      </c>
    </row>
    <row r="42" spans="1:27" ht="11.25" customHeight="1">
      <c r="A42" s="244">
        <v>473</v>
      </c>
      <c r="B42" s="241"/>
      <c r="C42" s="258" t="s">
        <v>140</v>
      </c>
      <c r="D42" s="245"/>
      <c r="E42" s="401">
        <v>61.83</v>
      </c>
      <c r="F42" s="284">
        <v>308.7830570284316</v>
      </c>
      <c r="G42" s="293">
        <v>1939.079754846196</v>
      </c>
      <c r="H42" s="293">
        <v>194.09</v>
      </c>
      <c r="I42" s="284">
        <v>667.7895262003038</v>
      </c>
      <c r="J42" s="293">
        <v>12961.126914021697</v>
      </c>
      <c r="K42" s="573">
        <v>3142.59</v>
      </c>
      <c r="L42" s="573"/>
      <c r="M42" s="574">
        <v>462.6607357395096</v>
      </c>
      <c r="N42" s="574"/>
      <c r="O42" s="573">
        <v>145395.30015276256</v>
      </c>
      <c r="P42" s="573"/>
      <c r="Q42" s="293">
        <v>6823.06</v>
      </c>
      <c r="R42" s="284">
        <v>72.34014353981095</v>
      </c>
      <c r="S42" s="293">
        <v>49358.11397807425</v>
      </c>
      <c r="T42" s="293">
        <v>6335.13</v>
      </c>
      <c r="U42" s="284">
        <v>73.03365342653373</v>
      </c>
      <c r="V42" s="293">
        <v>46267.768883203666</v>
      </c>
      <c r="W42" s="293">
        <v>487.93</v>
      </c>
      <c r="X42" s="284">
        <v>63.335828804758556</v>
      </c>
      <c r="Y42" s="293">
        <v>3090.345094870584</v>
      </c>
      <c r="Z42" s="237"/>
      <c r="AA42" s="241">
        <v>473</v>
      </c>
    </row>
    <row r="43" spans="1:27" ht="11.25" customHeight="1">
      <c r="A43" s="244">
        <v>474</v>
      </c>
      <c r="B43" s="241"/>
      <c r="C43" s="258" t="s">
        <v>142</v>
      </c>
      <c r="E43" s="401">
        <v>117.78</v>
      </c>
      <c r="F43" s="284">
        <v>295.59693875946954</v>
      </c>
      <c r="G43" s="293">
        <v>3536.017821556292</v>
      </c>
      <c r="H43" s="293">
        <v>70.92</v>
      </c>
      <c r="I43" s="284">
        <v>562.9281499183382</v>
      </c>
      <c r="J43" s="293">
        <v>3992.286439220855</v>
      </c>
      <c r="K43" s="573">
        <v>2983.63</v>
      </c>
      <c r="L43" s="573"/>
      <c r="M43" s="574">
        <v>500.9378212552404</v>
      </c>
      <c r="N43" s="574"/>
      <c r="O43" s="573">
        <v>149461.3111631773</v>
      </c>
      <c r="P43" s="573"/>
      <c r="Q43" s="293">
        <v>7950.73</v>
      </c>
      <c r="R43" s="284">
        <v>75.506612996787</v>
      </c>
      <c r="S43" s="293">
        <v>60033.26931519443</v>
      </c>
      <c r="T43" s="293">
        <v>7321.38</v>
      </c>
      <c r="U43" s="284">
        <v>75.50637067206901</v>
      </c>
      <c r="V43" s="293">
        <v>55281.08321110726</v>
      </c>
      <c r="W43" s="293">
        <v>629.35</v>
      </c>
      <c r="X43" s="284">
        <v>75.50943201854561</v>
      </c>
      <c r="Y43" s="293">
        <v>4752.186104087168</v>
      </c>
      <c r="Z43" s="145"/>
      <c r="AA43" s="375">
        <v>474</v>
      </c>
    </row>
    <row r="44" spans="1:27" ht="11.25" customHeight="1">
      <c r="A44" s="244">
        <v>475</v>
      </c>
      <c r="B44" s="241"/>
      <c r="C44" s="258" t="s">
        <v>141</v>
      </c>
      <c r="D44" s="305"/>
      <c r="E44" s="401">
        <v>148.26</v>
      </c>
      <c r="F44" s="284">
        <v>335.664387002544</v>
      </c>
      <c r="G44" s="293">
        <v>5054.430452954142</v>
      </c>
      <c r="H44" s="199" t="s">
        <v>257</v>
      </c>
      <c r="I44" s="284">
        <v>539.980648228536</v>
      </c>
      <c r="J44" s="199" t="s">
        <v>257</v>
      </c>
      <c r="K44" s="573">
        <v>3816.95</v>
      </c>
      <c r="L44" s="573"/>
      <c r="M44" s="574">
        <v>394.500770813391</v>
      </c>
      <c r="N44" s="574"/>
      <c r="O44" s="573">
        <v>150578.97171561728</v>
      </c>
      <c r="P44" s="573"/>
      <c r="Q44" s="293">
        <v>12981.56</v>
      </c>
      <c r="R44" s="284">
        <v>69.72488516669304</v>
      </c>
      <c r="S44" s="293">
        <v>90513.77802845355</v>
      </c>
      <c r="T44" s="293">
        <v>12337.49</v>
      </c>
      <c r="U44" s="284">
        <v>69.77329475668365</v>
      </c>
      <c r="V44" s="293">
        <v>86082.73263276371</v>
      </c>
      <c r="W44" s="293">
        <v>644.07</v>
      </c>
      <c r="X44" s="284">
        <v>68.79757473085003</v>
      </c>
      <c r="Y44" s="293">
        <v>4431.045395689858</v>
      </c>
      <c r="Z44" s="145"/>
      <c r="AA44" s="375">
        <v>475</v>
      </c>
    </row>
    <row r="45" spans="1:27" ht="11.25" customHeight="1">
      <c r="A45" s="244">
        <v>476</v>
      </c>
      <c r="B45" s="241"/>
      <c r="C45" s="258" t="s">
        <v>143</v>
      </c>
      <c r="D45" s="305"/>
      <c r="E45" s="401">
        <v>39.45</v>
      </c>
      <c r="F45" s="284">
        <v>249.82584913477487</v>
      </c>
      <c r="G45" s="293">
        <v>1000.984477514657</v>
      </c>
      <c r="H45" s="284" t="s">
        <v>234</v>
      </c>
      <c r="I45" s="284" t="s">
        <v>234</v>
      </c>
      <c r="J45" s="284" t="s">
        <v>234</v>
      </c>
      <c r="K45" s="573">
        <v>792.52</v>
      </c>
      <c r="L45" s="573"/>
      <c r="M45" s="574">
        <v>445.35281069890175</v>
      </c>
      <c r="N45" s="574"/>
      <c r="O45" s="573">
        <v>35295.10095350936</v>
      </c>
      <c r="P45" s="573"/>
      <c r="Q45" s="293">
        <v>7220.17</v>
      </c>
      <c r="R45" s="284">
        <v>59.80089749587968</v>
      </c>
      <c r="S45" s="293">
        <v>43177.26460728256</v>
      </c>
      <c r="T45" s="293">
        <v>6359.09</v>
      </c>
      <c r="U45" s="284">
        <v>60.029751964881555</v>
      </c>
      <c r="V45" s="293">
        <v>38173.45954223587</v>
      </c>
      <c r="W45" s="293">
        <v>861.08</v>
      </c>
      <c r="X45" s="284">
        <v>58.11080346828046</v>
      </c>
      <c r="Y45" s="293">
        <v>5003.805065046694</v>
      </c>
      <c r="Z45" s="145"/>
      <c r="AA45" s="375">
        <v>476</v>
      </c>
    </row>
    <row r="46" spans="1:27" ht="11.25" customHeight="1">
      <c r="A46" s="244">
        <v>477</v>
      </c>
      <c r="B46" s="241"/>
      <c r="C46" s="258" t="s">
        <v>144</v>
      </c>
      <c r="D46" s="245"/>
      <c r="E46" s="401">
        <v>38.21</v>
      </c>
      <c r="F46" s="284">
        <v>251.24569333440704</v>
      </c>
      <c r="G46" s="293">
        <v>975.0314559516355</v>
      </c>
      <c r="H46" s="293">
        <v>7.36</v>
      </c>
      <c r="I46" s="284">
        <v>571.5957025024113</v>
      </c>
      <c r="J46" s="293">
        <v>420.69443704177473</v>
      </c>
      <c r="K46" s="573">
        <v>2008.25</v>
      </c>
      <c r="L46" s="573"/>
      <c r="M46" s="574">
        <v>498.35707780878874</v>
      </c>
      <c r="N46" s="574"/>
      <c r="O46" s="573">
        <v>100082.56015095</v>
      </c>
      <c r="P46" s="573"/>
      <c r="Q46" s="293">
        <v>9421.73</v>
      </c>
      <c r="R46" s="284">
        <v>57.98268120799563</v>
      </c>
      <c r="S46" s="293">
        <v>54629.71670178087</v>
      </c>
      <c r="T46" s="293">
        <v>8731.89</v>
      </c>
      <c r="U46" s="284">
        <v>57.62607068707584</v>
      </c>
      <c r="V46" s="293">
        <v>50318.45103717706</v>
      </c>
      <c r="W46" s="293">
        <v>689.84</v>
      </c>
      <c r="X46" s="284">
        <v>62.49660304713863</v>
      </c>
      <c r="Y46" s="293">
        <v>4311.265664603811</v>
      </c>
      <c r="Z46" s="237"/>
      <c r="AA46" s="241">
        <v>477</v>
      </c>
    </row>
    <row r="47" spans="1:27" ht="11.25" customHeight="1">
      <c r="A47" s="244">
        <v>478</v>
      </c>
      <c r="B47" s="241"/>
      <c r="C47" s="258" t="s">
        <v>145</v>
      </c>
      <c r="D47" s="406"/>
      <c r="E47" s="401">
        <v>31.51</v>
      </c>
      <c r="F47" s="284">
        <v>187.12979273978956</v>
      </c>
      <c r="G47" s="293">
        <v>598.872406125818</v>
      </c>
      <c r="H47" s="293">
        <v>81.89</v>
      </c>
      <c r="I47" s="284">
        <v>676.6993169773559</v>
      </c>
      <c r="J47" s="293">
        <v>5541.490706727568</v>
      </c>
      <c r="K47" s="573">
        <v>2011.8</v>
      </c>
      <c r="L47" s="573"/>
      <c r="M47" s="574">
        <v>487.29815678905237</v>
      </c>
      <c r="N47" s="574"/>
      <c r="O47" s="573">
        <v>98034.64318282154</v>
      </c>
      <c r="P47" s="573"/>
      <c r="Q47" s="293">
        <v>5671.8</v>
      </c>
      <c r="R47" s="284">
        <v>74.6951084096434</v>
      </c>
      <c r="S47" s="293">
        <v>42365.571587781546</v>
      </c>
      <c r="T47" s="293">
        <v>5355.55</v>
      </c>
      <c r="U47" s="284">
        <v>75.06082758694433</v>
      </c>
      <c r="V47" s="293">
        <v>40199.201518325965</v>
      </c>
      <c r="W47" s="293">
        <v>316.25</v>
      </c>
      <c r="X47" s="284">
        <v>68.50182037804197</v>
      </c>
      <c r="Y47" s="293">
        <v>2166.3700694555773</v>
      </c>
      <c r="Z47" s="237"/>
      <c r="AA47" s="241">
        <v>478</v>
      </c>
    </row>
    <row r="48" spans="1:27" ht="11.25" customHeight="1">
      <c r="A48" s="244">
        <v>479</v>
      </c>
      <c r="B48" s="241"/>
      <c r="C48" s="258" t="s">
        <v>146</v>
      </c>
      <c r="D48" s="195"/>
      <c r="E48" s="401">
        <v>245.04</v>
      </c>
      <c r="F48" s="284">
        <v>342.42952984011794</v>
      </c>
      <c r="G48" s="293">
        <v>8522.1889004876</v>
      </c>
      <c r="H48" s="284" t="s">
        <v>234</v>
      </c>
      <c r="I48" s="284" t="s">
        <v>234</v>
      </c>
      <c r="J48" s="284" t="s">
        <v>234</v>
      </c>
      <c r="K48" s="573">
        <v>2188.77</v>
      </c>
      <c r="L48" s="573"/>
      <c r="M48" s="574">
        <v>422.9830235795347</v>
      </c>
      <c r="N48" s="574"/>
      <c r="O48" s="573">
        <v>92581.25525201781</v>
      </c>
      <c r="P48" s="573"/>
      <c r="Q48" s="293">
        <v>7656.28</v>
      </c>
      <c r="R48" s="284">
        <v>72.06550875633324</v>
      </c>
      <c r="S48" s="293">
        <v>55175.37133809391</v>
      </c>
      <c r="T48" s="293">
        <v>7434.08</v>
      </c>
      <c r="U48" s="284">
        <v>71.9356625854458</v>
      </c>
      <c r="V48" s="293">
        <v>53477.54705132109</v>
      </c>
      <c r="W48" s="293">
        <v>222.2</v>
      </c>
      <c r="X48" s="284">
        <v>76.40973387816459</v>
      </c>
      <c r="Y48" s="293">
        <v>1697.8242867728172</v>
      </c>
      <c r="Z48" s="237"/>
      <c r="AA48" s="241">
        <v>479</v>
      </c>
    </row>
    <row r="49" spans="1:27" ht="9" customHeight="1">
      <c r="A49" s="237"/>
      <c r="B49" s="195"/>
      <c r="C49" s="145"/>
      <c r="D49" s="195"/>
      <c r="E49" s="407"/>
      <c r="F49" s="316"/>
      <c r="G49" s="293"/>
      <c r="H49" s="316"/>
      <c r="I49" s="316"/>
      <c r="J49" s="316"/>
      <c r="K49" s="370"/>
      <c r="L49" s="370"/>
      <c r="M49" s="284"/>
      <c r="N49" s="370"/>
      <c r="O49" s="370"/>
      <c r="P49" s="370"/>
      <c r="Q49" s="316"/>
      <c r="R49" s="316"/>
      <c r="S49" s="316"/>
      <c r="T49" s="316"/>
      <c r="U49" s="316"/>
      <c r="V49" s="316"/>
      <c r="W49" s="316"/>
      <c r="X49" s="316"/>
      <c r="Y49" s="316"/>
      <c r="Z49" s="237"/>
      <c r="AA49" s="195"/>
    </row>
    <row r="50" spans="1:27" ht="11.25" customHeight="1">
      <c r="A50" s="343">
        <v>4</v>
      </c>
      <c r="B50" s="259"/>
      <c r="C50" s="230" t="s">
        <v>59</v>
      </c>
      <c r="D50" s="195"/>
      <c r="E50" s="408">
        <v>916.18</v>
      </c>
      <c r="F50" s="327">
        <v>311.51465221217774</v>
      </c>
      <c r="G50" s="409">
        <v>28540.349406375302</v>
      </c>
      <c r="H50" s="409">
        <v>749.69</v>
      </c>
      <c r="I50" s="327">
        <v>632.8253406824549</v>
      </c>
      <c r="J50" s="409">
        <v>47442.28296562296</v>
      </c>
      <c r="K50" s="576">
        <v>28437.45</v>
      </c>
      <c r="L50" s="576"/>
      <c r="M50" s="575">
        <v>444.81165030686566</v>
      </c>
      <c r="N50" s="575"/>
      <c r="O50" s="576">
        <v>1264930.9065018978</v>
      </c>
      <c r="P50" s="576"/>
      <c r="Q50" s="409">
        <v>87470.26</v>
      </c>
      <c r="R50" s="327">
        <v>68.03691306613669</v>
      </c>
      <c r="S50" s="409">
        <v>595120.6475492372</v>
      </c>
      <c r="T50" s="409">
        <v>81615.34</v>
      </c>
      <c r="U50" s="327">
        <v>68.26432529271115</v>
      </c>
      <c r="V50" s="409">
        <v>557141.611863522</v>
      </c>
      <c r="W50" s="409">
        <v>5854.92</v>
      </c>
      <c r="X50" s="327">
        <v>64.86687381845572</v>
      </c>
      <c r="Y50" s="409">
        <v>37979.03568571527</v>
      </c>
      <c r="Z50" s="237"/>
      <c r="AA50" s="259">
        <v>4</v>
      </c>
    </row>
    <row r="51" spans="1:27" ht="7.5" customHeight="1">
      <c r="A51" s="145"/>
      <c r="B51" s="145"/>
      <c r="C51" s="145"/>
      <c r="D51" s="245"/>
      <c r="Z51" s="351"/>
      <c r="AA51" s="195"/>
    </row>
    <row r="52" spans="1:27" ht="11.25" customHeight="1">
      <c r="A52" s="145"/>
      <c r="B52" s="374"/>
      <c r="C52" s="374"/>
      <c r="D52" s="195"/>
      <c r="E52" s="557" t="s">
        <v>147</v>
      </c>
      <c r="F52" s="557"/>
      <c r="G52" s="557"/>
      <c r="H52" s="557"/>
      <c r="I52" s="557"/>
      <c r="J52" s="557"/>
      <c r="K52" s="557"/>
      <c r="L52" s="557"/>
      <c r="M52" s="557"/>
      <c r="N52" s="549" t="s">
        <v>147</v>
      </c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351"/>
      <c r="AA52" s="351"/>
    </row>
    <row r="53" spans="1:27" ht="7.5" customHeight="1">
      <c r="A53" s="382"/>
      <c r="B53" s="241"/>
      <c r="C53" s="145"/>
      <c r="D53" s="195"/>
      <c r="E53" s="222"/>
      <c r="F53" s="222"/>
      <c r="G53" s="222"/>
      <c r="H53" s="222"/>
      <c r="I53" s="222"/>
      <c r="J53" s="222"/>
      <c r="K53" s="222"/>
      <c r="L53" s="222"/>
      <c r="M53" s="222"/>
      <c r="Z53" s="351"/>
      <c r="AA53" s="382"/>
    </row>
    <row r="54" spans="1:27" ht="11.25" customHeight="1">
      <c r="A54" s="383"/>
      <c r="B54" s="259"/>
      <c r="C54" s="231" t="s">
        <v>85</v>
      </c>
      <c r="D54" s="195"/>
      <c r="E54" s="405"/>
      <c r="F54" s="189"/>
      <c r="G54" s="189"/>
      <c r="H54" s="189"/>
      <c r="I54" s="189"/>
      <c r="J54" s="189"/>
      <c r="K54" s="189"/>
      <c r="L54" s="189"/>
      <c r="M54" s="410"/>
      <c r="Z54" s="351"/>
      <c r="AA54" s="385"/>
    </row>
    <row r="55" spans="1:27" ht="11.25" customHeight="1">
      <c r="A55" s="386">
        <v>561</v>
      </c>
      <c r="B55" s="241"/>
      <c r="C55" s="258" t="s">
        <v>148</v>
      </c>
      <c r="D55" s="195"/>
      <c r="E55" s="401">
        <v>3.32</v>
      </c>
      <c r="F55" s="284">
        <v>298.14156626506025</v>
      </c>
      <c r="G55" s="293">
        <v>100.53182705473634</v>
      </c>
      <c r="H55" s="293">
        <v>20.86</v>
      </c>
      <c r="I55" s="284">
        <v>524.0412863513953</v>
      </c>
      <c r="J55" s="293">
        <v>1093.1501233290105</v>
      </c>
      <c r="K55" s="573">
        <v>721.73</v>
      </c>
      <c r="L55" s="573"/>
      <c r="M55" s="574">
        <v>474.90117098045</v>
      </c>
      <c r="N55" s="574"/>
      <c r="O55" s="573">
        <v>34275.04221317202</v>
      </c>
      <c r="P55" s="573"/>
      <c r="Q55" s="293">
        <v>1234</v>
      </c>
      <c r="R55" s="284">
        <v>80.86619944449902</v>
      </c>
      <c r="S55" s="293">
        <v>9978.889011451178</v>
      </c>
      <c r="T55" s="293">
        <v>1171.82</v>
      </c>
      <c r="U55" s="284">
        <v>81.13406041035219</v>
      </c>
      <c r="V55" s="293">
        <v>9507.451467005889</v>
      </c>
      <c r="W55" s="293">
        <v>62.18</v>
      </c>
      <c r="X55" s="284">
        <v>75.8181962761802</v>
      </c>
      <c r="Y55" s="199">
        <v>471.4375444452885</v>
      </c>
      <c r="Z55" s="237"/>
      <c r="AA55" s="382">
        <v>561</v>
      </c>
    </row>
    <row r="56" spans="1:27" ht="11.25" customHeight="1">
      <c r="A56" s="386">
        <v>562</v>
      </c>
      <c r="B56" s="241"/>
      <c r="C56" s="258" t="s">
        <v>149</v>
      </c>
      <c r="D56" s="195"/>
      <c r="E56" s="401" t="s">
        <v>257</v>
      </c>
      <c r="F56" s="284">
        <v>274.383257918552</v>
      </c>
      <c r="G56" s="293" t="s">
        <v>257</v>
      </c>
      <c r="H56" s="293">
        <v>89.01</v>
      </c>
      <c r="I56" s="284">
        <v>613.1796302820443</v>
      </c>
      <c r="J56" s="293">
        <v>5457.911889140477</v>
      </c>
      <c r="K56" s="573">
        <v>277.77</v>
      </c>
      <c r="L56" s="573"/>
      <c r="M56" s="574">
        <v>441.6640776772785</v>
      </c>
      <c r="N56" s="574"/>
      <c r="O56" s="573">
        <v>12268.103085641764</v>
      </c>
      <c r="P56" s="573"/>
      <c r="Q56" s="199" t="s">
        <v>257</v>
      </c>
      <c r="R56" s="284">
        <v>71.82195562205933</v>
      </c>
      <c r="S56" s="199" t="s">
        <v>257</v>
      </c>
      <c r="T56" s="293">
        <v>618</v>
      </c>
      <c r="U56" s="284">
        <v>72.19413275598905</v>
      </c>
      <c r="V56" s="293">
        <v>4461.597404320123</v>
      </c>
      <c r="W56" s="199" t="s">
        <v>257</v>
      </c>
      <c r="X56" s="284">
        <v>65.07098794467292</v>
      </c>
      <c r="Y56" s="199" t="s">
        <v>257</v>
      </c>
      <c r="Z56" s="237"/>
      <c r="AA56" s="382">
        <v>562</v>
      </c>
    </row>
    <row r="57" spans="1:27" ht="11.25" customHeight="1">
      <c r="A57" s="386">
        <v>563</v>
      </c>
      <c r="B57" s="241"/>
      <c r="C57" s="258" t="s">
        <v>150</v>
      </c>
      <c r="D57" s="195"/>
      <c r="E57" s="401">
        <v>70.47</v>
      </c>
      <c r="F57" s="284">
        <v>365.2392223641266</v>
      </c>
      <c r="G57" s="293">
        <v>2614.114728509181</v>
      </c>
      <c r="H57" s="293">
        <v>27.63</v>
      </c>
      <c r="I57" s="284">
        <v>681.2641467978162</v>
      </c>
      <c r="J57" s="293">
        <v>1882.3328376023662</v>
      </c>
      <c r="K57" s="573">
        <v>277.1</v>
      </c>
      <c r="L57" s="573"/>
      <c r="M57" s="574">
        <v>434.777112398243</v>
      </c>
      <c r="N57" s="574"/>
      <c r="O57" s="573">
        <v>12047.673784555314</v>
      </c>
      <c r="P57" s="573"/>
      <c r="Q57" s="199" t="s">
        <v>257</v>
      </c>
      <c r="R57" s="284">
        <v>70.59724361982403</v>
      </c>
      <c r="S57" s="199" t="s">
        <v>257</v>
      </c>
      <c r="T57" s="293">
        <v>404.79</v>
      </c>
      <c r="U57" s="284">
        <v>71.01338759409204</v>
      </c>
      <c r="V57" s="293">
        <v>2874.5509164212517</v>
      </c>
      <c r="W57" s="199" t="s">
        <v>257</v>
      </c>
      <c r="X57" s="284">
        <v>59.949271474189</v>
      </c>
      <c r="Y57" s="199" t="s">
        <v>257</v>
      </c>
      <c r="Z57" s="237"/>
      <c r="AA57" s="382">
        <v>563</v>
      </c>
    </row>
    <row r="58" spans="1:27" ht="11.25" customHeight="1">
      <c r="A58" s="386">
        <v>564</v>
      </c>
      <c r="B58" s="241"/>
      <c r="C58" s="258" t="s">
        <v>151</v>
      </c>
      <c r="D58" s="195"/>
      <c r="E58" s="401">
        <v>198.32</v>
      </c>
      <c r="F58" s="284">
        <v>328.44763513513516</v>
      </c>
      <c r="G58" s="293">
        <v>6615.697149770413</v>
      </c>
      <c r="H58" s="293" t="s">
        <v>257</v>
      </c>
      <c r="I58" s="284">
        <v>660.4198102029876</v>
      </c>
      <c r="J58" s="293" t="s">
        <v>257</v>
      </c>
      <c r="K58" s="573">
        <v>152.87</v>
      </c>
      <c r="L58" s="573"/>
      <c r="M58" s="574">
        <v>459.2308296933692</v>
      </c>
      <c r="N58" s="574"/>
      <c r="O58" s="573">
        <v>7020.261693522535</v>
      </c>
      <c r="P58" s="573"/>
      <c r="Q58" s="199" t="s">
        <v>257</v>
      </c>
      <c r="R58" s="284">
        <v>71.58548217982359</v>
      </c>
      <c r="S58" s="199" t="s">
        <v>257</v>
      </c>
      <c r="T58" s="293">
        <v>456.05</v>
      </c>
      <c r="U58" s="284">
        <v>71.26640441449854</v>
      </c>
      <c r="V58" s="293">
        <v>3250.1043733232063</v>
      </c>
      <c r="W58" s="199" t="s">
        <v>257</v>
      </c>
      <c r="X58" s="284">
        <v>72.96346906312358</v>
      </c>
      <c r="Y58" s="199" t="s">
        <v>257</v>
      </c>
      <c r="Z58" s="237"/>
      <c r="AA58" s="382">
        <v>564</v>
      </c>
    </row>
    <row r="59" spans="1:27" ht="11.25" customHeight="1">
      <c r="A59" s="386">
        <v>565</v>
      </c>
      <c r="B59" s="241"/>
      <c r="C59" s="258" t="s">
        <v>152</v>
      </c>
      <c r="D59" s="195"/>
      <c r="E59" s="401" t="s">
        <v>257</v>
      </c>
      <c r="F59" s="284">
        <v>321.8543187889582</v>
      </c>
      <c r="G59" s="293" t="s">
        <v>257</v>
      </c>
      <c r="H59" s="293" t="s">
        <v>257</v>
      </c>
      <c r="I59" s="284">
        <v>603.1240709197149</v>
      </c>
      <c r="J59" s="293" t="s">
        <v>257</v>
      </c>
      <c r="K59" s="573">
        <v>170.37</v>
      </c>
      <c r="L59" s="573"/>
      <c r="M59" s="574">
        <v>464.3211953343953</v>
      </c>
      <c r="N59" s="574"/>
      <c r="O59" s="573">
        <v>7910.640204912093</v>
      </c>
      <c r="P59" s="573"/>
      <c r="Q59" s="199" t="s">
        <v>257</v>
      </c>
      <c r="R59" s="284">
        <v>75.66591596900291</v>
      </c>
      <c r="S59" s="199" t="s">
        <v>257</v>
      </c>
      <c r="T59" s="293">
        <v>276.01</v>
      </c>
      <c r="U59" s="284">
        <v>75.65202930154462</v>
      </c>
      <c r="V59" s="293">
        <v>2088.0716607519325</v>
      </c>
      <c r="W59" s="199" t="s">
        <v>257</v>
      </c>
      <c r="X59" s="284">
        <v>75.98612140635998</v>
      </c>
      <c r="Y59" s="199" t="s">
        <v>257</v>
      </c>
      <c r="Z59" s="237"/>
      <c r="AA59" s="382">
        <v>565</v>
      </c>
    </row>
    <row r="60" spans="1:27" ht="9" customHeight="1">
      <c r="A60" s="386"/>
      <c r="B60" s="241"/>
      <c r="C60" s="145"/>
      <c r="D60" s="195"/>
      <c r="E60" s="401"/>
      <c r="F60" s="284"/>
      <c r="G60" s="293"/>
      <c r="H60" s="293"/>
      <c r="I60" s="284"/>
      <c r="J60" s="293"/>
      <c r="K60" s="573"/>
      <c r="L60" s="573"/>
      <c r="M60" s="574"/>
      <c r="N60" s="574"/>
      <c r="O60" s="573"/>
      <c r="P60" s="573"/>
      <c r="Q60" s="293"/>
      <c r="R60" s="284"/>
      <c r="S60" s="293"/>
      <c r="T60" s="293"/>
      <c r="U60" s="284"/>
      <c r="V60" s="293"/>
      <c r="W60" s="293"/>
      <c r="X60" s="284"/>
      <c r="Y60" s="293"/>
      <c r="Z60" s="237"/>
      <c r="AA60" s="382"/>
    </row>
    <row r="61" spans="1:27" ht="11.25" customHeight="1">
      <c r="A61" s="386"/>
      <c r="B61" s="241"/>
      <c r="C61" s="231" t="s">
        <v>89</v>
      </c>
      <c r="D61" s="195"/>
      <c r="E61" s="401"/>
      <c r="F61" s="284"/>
      <c r="G61" s="293"/>
      <c r="H61" s="293"/>
      <c r="I61" s="284"/>
      <c r="J61" s="293"/>
      <c r="K61" s="573"/>
      <c r="L61" s="573"/>
      <c r="M61" s="574"/>
      <c r="N61" s="574"/>
      <c r="O61" s="573"/>
      <c r="P61" s="573"/>
      <c r="Q61" s="293"/>
      <c r="R61" s="284"/>
      <c r="S61" s="293"/>
      <c r="T61" s="293"/>
      <c r="U61" s="284"/>
      <c r="V61" s="293"/>
      <c r="W61" s="293"/>
      <c r="X61" s="284"/>
      <c r="Y61" s="293"/>
      <c r="Z61" s="237"/>
      <c r="AA61" s="382"/>
    </row>
    <row r="62" spans="1:27" ht="11.25" customHeight="1">
      <c r="A62" s="386">
        <v>571</v>
      </c>
      <c r="B62" s="241"/>
      <c r="C62" s="258" t="s">
        <v>148</v>
      </c>
      <c r="D62" s="245"/>
      <c r="E62" s="401">
        <v>467.12</v>
      </c>
      <c r="F62" s="284">
        <v>275.11635004242027</v>
      </c>
      <c r="G62" s="293">
        <v>13052.323416624175</v>
      </c>
      <c r="H62" s="293">
        <v>800.32</v>
      </c>
      <c r="I62" s="284">
        <v>512.2050550186534</v>
      </c>
      <c r="J62" s="293">
        <v>40992.79496325287</v>
      </c>
      <c r="K62" s="573">
        <v>21623.74</v>
      </c>
      <c r="L62" s="573"/>
      <c r="M62" s="574">
        <v>471.8403061890299</v>
      </c>
      <c r="N62" s="574"/>
      <c r="O62" s="573">
        <v>1020295.2102551975</v>
      </c>
      <c r="P62" s="573"/>
      <c r="Q62" s="293">
        <v>33611.89</v>
      </c>
      <c r="R62" s="284">
        <v>80.84196996367129</v>
      </c>
      <c r="S62" s="293">
        <v>271725.14018022234</v>
      </c>
      <c r="T62" s="293">
        <v>31962.36</v>
      </c>
      <c r="U62" s="284">
        <v>81.10340655242226</v>
      </c>
      <c r="V62" s="293">
        <v>259225.6277454879</v>
      </c>
      <c r="W62" s="293">
        <v>1649.53</v>
      </c>
      <c r="X62" s="284">
        <v>75.77620555391172</v>
      </c>
      <c r="Y62" s="293">
        <v>12499.5124347344</v>
      </c>
      <c r="Z62" s="237"/>
      <c r="AA62" s="382">
        <v>571</v>
      </c>
    </row>
    <row r="63" spans="1:27" ht="11.25" customHeight="1">
      <c r="A63" s="386">
        <v>572</v>
      </c>
      <c r="B63" s="241"/>
      <c r="C63" s="258" t="s">
        <v>153</v>
      </c>
      <c r="D63" s="302"/>
      <c r="E63" s="397">
        <v>70.13</v>
      </c>
      <c r="F63" s="284">
        <v>241.85308348260415</v>
      </c>
      <c r="G63" s="293">
        <v>1722.6554827595887</v>
      </c>
      <c r="H63" s="293">
        <v>99.49</v>
      </c>
      <c r="I63" s="284">
        <v>607.523378140734</v>
      </c>
      <c r="J63" s="293">
        <v>6044.2500891221625</v>
      </c>
      <c r="K63" s="573">
        <v>2136.78</v>
      </c>
      <c r="L63" s="573"/>
      <c r="M63" s="574">
        <v>430.38708083332</v>
      </c>
      <c r="N63" s="574"/>
      <c r="O63" s="573">
        <v>91964.25065830216</v>
      </c>
      <c r="P63" s="573"/>
      <c r="Q63" s="293">
        <v>4412.61</v>
      </c>
      <c r="R63" s="284">
        <v>71.7785365713875</v>
      </c>
      <c r="S63" s="293">
        <v>31673.068826027018</v>
      </c>
      <c r="T63" s="293">
        <v>4088.45</v>
      </c>
      <c r="U63" s="284">
        <v>72.33179565904061</v>
      </c>
      <c r="V63" s="293">
        <v>29572.492996220455</v>
      </c>
      <c r="W63" s="293">
        <v>324.16</v>
      </c>
      <c r="X63" s="284">
        <v>64.80058704980762</v>
      </c>
      <c r="Y63" s="293">
        <v>2100.575829806564</v>
      </c>
      <c r="Z63" s="145"/>
      <c r="AA63" s="387">
        <v>572</v>
      </c>
    </row>
    <row r="64" spans="1:27" ht="11.25" customHeight="1">
      <c r="A64" s="386">
        <v>573</v>
      </c>
      <c r="B64" s="241"/>
      <c r="C64" s="258" t="s">
        <v>150</v>
      </c>
      <c r="D64" s="302"/>
      <c r="E64" s="397">
        <v>84.93</v>
      </c>
      <c r="F64" s="284">
        <v>378.44081372022083</v>
      </c>
      <c r="G64" s="293">
        <v>3264.390120279638</v>
      </c>
      <c r="H64" s="293">
        <v>375.61</v>
      </c>
      <c r="I64" s="284">
        <v>696.0890181279418</v>
      </c>
      <c r="J64" s="293">
        <v>26145.799609903625</v>
      </c>
      <c r="K64" s="573">
        <v>2614.47</v>
      </c>
      <c r="L64" s="573"/>
      <c r="M64" s="574">
        <v>426.82811306438924</v>
      </c>
      <c r="N64" s="574"/>
      <c r="O64" s="573">
        <v>111592.92967634536</v>
      </c>
      <c r="P64" s="573"/>
      <c r="Q64" s="293">
        <v>2957.77</v>
      </c>
      <c r="R64" s="284">
        <v>70.82785172068344</v>
      </c>
      <c r="S64" s="293">
        <v>20949.249498388584</v>
      </c>
      <c r="T64" s="293">
        <v>2833.52</v>
      </c>
      <c r="U64" s="284">
        <v>71.65369443948723</v>
      </c>
      <c r="V64" s="293">
        <v>20303.217626817586</v>
      </c>
      <c r="W64" s="293">
        <v>124.25</v>
      </c>
      <c r="X64" s="284">
        <v>51.994516826639774</v>
      </c>
      <c r="Y64" s="293">
        <v>646.0318715709992</v>
      </c>
      <c r="Z64" s="145"/>
      <c r="AA64" s="387">
        <v>573</v>
      </c>
    </row>
    <row r="65" spans="1:27" ht="11.25" customHeight="1">
      <c r="A65" s="386">
        <v>574</v>
      </c>
      <c r="B65" s="241"/>
      <c r="C65" s="258" t="s">
        <v>154</v>
      </c>
      <c r="D65" s="302"/>
      <c r="E65" s="397">
        <v>68.16</v>
      </c>
      <c r="F65" s="284">
        <v>317.51696963715386</v>
      </c>
      <c r="G65" s="293">
        <v>2198.0597103654077</v>
      </c>
      <c r="H65" s="293">
        <v>21.53</v>
      </c>
      <c r="I65" s="284">
        <v>657.7806893994135</v>
      </c>
      <c r="J65" s="293">
        <v>1416.2018242769375</v>
      </c>
      <c r="K65" s="573">
        <v>1852.07</v>
      </c>
      <c r="L65" s="573"/>
      <c r="M65" s="574">
        <v>457.0604289864261</v>
      </c>
      <c r="N65" s="574"/>
      <c r="O65" s="573">
        <v>84650.790871289</v>
      </c>
      <c r="P65" s="573"/>
      <c r="Q65" s="293">
        <v>9441.06</v>
      </c>
      <c r="R65" s="284">
        <v>71.77560221228063</v>
      </c>
      <c r="S65" s="293">
        <v>67763.77670222742</v>
      </c>
      <c r="T65" s="293">
        <v>8100.75</v>
      </c>
      <c r="U65" s="284">
        <v>71.60987601453823</v>
      </c>
      <c r="V65" s="293">
        <v>58009.370312477055</v>
      </c>
      <c r="W65" s="293">
        <v>1340.31</v>
      </c>
      <c r="X65" s="284">
        <v>72.77724100954529</v>
      </c>
      <c r="Y65" s="293">
        <v>9754.406389750364</v>
      </c>
      <c r="Z65" s="145"/>
      <c r="AA65" s="387">
        <v>574</v>
      </c>
    </row>
    <row r="66" spans="1:27" ht="11.25" customHeight="1">
      <c r="A66" s="386">
        <v>575</v>
      </c>
      <c r="B66" s="241"/>
      <c r="C66" s="145" t="s">
        <v>155</v>
      </c>
      <c r="D66" s="302"/>
      <c r="K66" s="365"/>
      <c r="L66" s="365"/>
      <c r="M66" s="359"/>
      <c r="N66" s="359"/>
      <c r="O66" s="365"/>
      <c r="P66" s="365"/>
      <c r="Z66" s="145"/>
      <c r="AA66" s="387">
        <v>575</v>
      </c>
    </row>
    <row r="67" spans="1:27" ht="11.25" customHeight="1">
      <c r="A67" s="386"/>
      <c r="B67" s="241"/>
      <c r="C67" s="258" t="s">
        <v>156</v>
      </c>
      <c r="D67" s="297"/>
      <c r="E67" s="397">
        <v>44.86</v>
      </c>
      <c r="F67" s="284">
        <v>315.45648143632235</v>
      </c>
      <c r="G67" s="293">
        <v>1437.2810091393806</v>
      </c>
      <c r="H67" s="293">
        <v>2725.66</v>
      </c>
      <c r="I67" s="284">
        <v>578.3120949036171</v>
      </c>
      <c r="J67" s="293">
        <v>157628.2144594993</v>
      </c>
      <c r="K67" s="573">
        <v>10773.62</v>
      </c>
      <c r="L67" s="573"/>
      <c r="M67" s="574">
        <v>476.96834655775945</v>
      </c>
      <c r="N67" s="574"/>
      <c r="O67" s="573">
        <v>513867.57178416086</v>
      </c>
      <c r="P67" s="573"/>
      <c r="Q67" s="293">
        <v>13131.84</v>
      </c>
      <c r="R67" s="284">
        <v>74.96528359621958</v>
      </c>
      <c r="S67" s="293">
        <v>98443.210974018</v>
      </c>
      <c r="T67" s="293">
        <v>12137.72</v>
      </c>
      <c r="U67" s="284">
        <v>75.08870129193248</v>
      </c>
      <c r="V67" s="293">
        <v>91140.56314451147</v>
      </c>
      <c r="W67" s="293">
        <v>994.12</v>
      </c>
      <c r="X67" s="284">
        <v>73.45841376802129</v>
      </c>
      <c r="Y67" s="293">
        <v>7302.647829506532</v>
      </c>
      <c r="Z67" s="145"/>
      <c r="AA67" s="387"/>
    </row>
    <row r="68" spans="1:27" ht="11.25" customHeight="1">
      <c r="A68" s="386">
        <v>576</v>
      </c>
      <c r="B68" s="241"/>
      <c r="C68" s="258" t="s">
        <v>157</v>
      </c>
      <c r="D68" s="297"/>
      <c r="E68" s="397">
        <v>978.84</v>
      </c>
      <c r="F68" s="284">
        <v>312.2237006672511</v>
      </c>
      <c r="G68" s="293">
        <v>31039.916076681984</v>
      </c>
      <c r="H68" s="293">
        <v>71.06</v>
      </c>
      <c r="I68" s="284">
        <v>591.2081944595352</v>
      </c>
      <c r="J68" s="293">
        <v>4201.125429829457</v>
      </c>
      <c r="K68" s="573">
        <v>4778.35</v>
      </c>
      <c r="L68" s="573"/>
      <c r="M68" s="574">
        <v>464.4591446268668</v>
      </c>
      <c r="N68" s="574"/>
      <c r="O68" s="573">
        <v>221934.8353727789</v>
      </c>
      <c r="P68" s="573"/>
      <c r="Q68" s="293">
        <v>9002.63</v>
      </c>
      <c r="R68" s="284">
        <v>75.61069017570034</v>
      </c>
      <c r="S68" s="293">
        <v>68069.50676964651</v>
      </c>
      <c r="T68" s="293">
        <v>8451.24</v>
      </c>
      <c r="U68" s="284">
        <v>75.60910989440717</v>
      </c>
      <c r="V68" s="293">
        <v>63899.073390400954</v>
      </c>
      <c r="W68" s="293">
        <v>551.39</v>
      </c>
      <c r="X68" s="284">
        <v>75.63491139203748</v>
      </c>
      <c r="Y68" s="293">
        <v>4170.4333792455545</v>
      </c>
      <c r="Z68" s="145"/>
      <c r="AA68" s="387">
        <v>576</v>
      </c>
    </row>
    <row r="69" spans="1:27" ht="11.25" customHeight="1">
      <c r="A69" s="386">
        <v>577</v>
      </c>
      <c r="B69" s="241"/>
      <c r="C69" s="258" t="s">
        <v>158</v>
      </c>
      <c r="D69" s="297"/>
      <c r="E69" s="397">
        <v>115.3</v>
      </c>
      <c r="F69" s="284">
        <v>350.0699855441546</v>
      </c>
      <c r="G69" s="293">
        <v>4099.464661212248</v>
      </c>
      <c r="H69" s="293">
        <v>198.77</v>
      </c>
      <c r="I69" s="284">
        <v>782.971939931377</v>
      </c>
      <c r="J69" s="293">
        <v>15563.133250015982</v>
      </c>
      <c r="K69" s="573">
        <v>8685</v>
      </c>
      <c r="L69" s="573"/>
      <c r="M69" s="574">
        <v>497.1504901780168</v>
      </c>
      <c r="N69" s="574"/>
      <c r="O69" s="573">
        <v>431775.20071960764</v>
      </c>
      <c r="P69" s="573"/>
      <c r="Q69" s="293">
        <v>13892.69</v>
      </c>
      <c r="R69" s="284">
        <v>78.99843337246533</v>
      </c>
      <c r="S69" s="293">
        <v>109750.07453293153</v>
      </c>
      <c r="T69" s="293">
        <v>12919.84</v>
      </c>
      <c r="U69" s="284">
        <v>78.88825736182083</v>
      </c>
      <c r="V69" s="293">
        <v>101922.36629935473</v>
      </c>
      <c r="W69" s="293">
        <v>972.85</v>
      </c>
      <c r="X69" s="284">
        <v>80.46161518812558</v>
      </c>
      <c r="Y69" s="293">
        <v>7827.708233576797</v>
      </c>
      <c r="Z69" s="145"/>
      <c r="AA69" s="387">
        <v>577</v>
      </c>
    </row>
    <row r="70" spans="1:27" ht="9" customHeight="1">
      <c r="A70" s="386"/>
      <c r="B70" s="241"/>
      <c r="C70" s="145"/>
      <c r="D70" s="297"/>
      <c r="E70" s="409"/>
      <c r="F70" s="412"/>
      <c r="G70" s="145"/>
      <c r="H70" s="201"/>
      <c r="I70" s="284"/>
      <c r="J70" s="145"/>
      <c r="K70" s="199"/>
      <c r="L70" s="417"/>
      <c r="M70" s="418"/>
      <c r="N70" s="415"/>
      <c r="O70" s="417"/>
      <c r="P70" s="418"/>
      <c r="Q70" s="201"/>
      <c r="R70" s="284"/>
      <c r="S70" s="145"/>
      <c r="T70" s="201"/>
      <c r="U70" s="412"/>
      <c r="V70" s="145"/>
      <c r="W70" s="409"/>
      <c r="X70" s="412"/>
      <c r="Y70" s="145"/>
      <c r="Z70" s="145"/>
      <c r="AA70" s="353"/>
    </row>
    <row r="71" spans="1:27" ht="11.25" customHeight="1">
      <c r="A71" s="383">
        <v>5</v>
      </c>
      <c r="B71" s="241"/>
      <c r="C71" s="230" t="s">
        <v>60</v>
      </c>
      <c r="D71" s="297"/>
      <c r="E71" s="409">
        <v>2143.8</v>
      </c>
      <c r="F71" s="416">
        <v>314.54854976149005</v>
      </c>
      <c r="G71" s="409">
        <v>67432.91809786824</v>
      </c>
      <c r="H71" s="409">
        <v>4442.54</v>
      </c>
      <c r="I71" s="416">
        <v>588.0377798351044</v>
      </c>
      <c r="J71" s="409">
        <v>261238.1358428645</v>
      </c>
      <c r="K71" s="576">
        <v>54063.87</v>
      </c>
      <c r="L71" s="576"/>
      <c r="M71" s="575">
        <v>471.5908258730803</v>
      </c>
      <c r="N71" s="575"/>
      <c r="O71" s="576">
        <v>2549602.510319485</v>
      </c>
      <c r="P71" s="576"/>
      <c r="Q71" s="409">
        <v>89606.8</v>
      </c>
      <c r="R71" s="416">
        <v>77.24918500312016</v>
      </c>
      <c r="S71" s="409">
        <v>692205.2270737588</v>
      </c>
      <c r="T71" s="409">
        <v>83420.55</v>
      </c>
      <c r="U71" s="416">
        <v>77.46945894471958</v>
      </c>
      <c r="V71" s="409">
        <v>646254.4873370925</v>
      </c>
      <c r="W71" s="409">
        <v>6186.25</v>
      </c>
      <c r="X71" s="416">
        <v>74.27882762039387</v>
      </c>
      <c r="Y71" s="409">
        <v>45950.73973666617</v>
      </c>
      <c r="Z71" s="145"/>
      <c r="AA71" s="385">
        <v>5</v>
      </c>
    </row>
    <row r="72" spans="1:25" ht="7.5" customHeight="1">
      <c r="A72" s="389" t="s">
        <v>80</v>
      </c>
      <c r="S72" s="189"/>
      <c r="T72" s="189"/>
      <c r="U72" s="189"/>
      <c r="V72" s="189"/>
      <c r="W72" s="189"/>
      <c r="X72" s="189"/>
      <c r="Y72" s="189"/>
    </row>
    <row r="73" spans="1:25" ht="11.25" customHeight="1">
      <c r="A73" s="73" t="s">
        <v>262</v>
      </c>
      <c r="S73" s="189"/>
      <c r="T73" s="189"/>
      <c r="U73" s="189"/>
      <c r="V73" s="189"/>
      <c r="W73" s="189"/>
      <c r="X73" s="189"/>
      <c r="Y73" s="189"/>
    </row>
    <row r="74" spans="1:25" ht="13.5">
      <c r="A74" s="186"/>
      <c r="S74" s="189"/>
      <c r="T74" s="189"/>
      <c r="U74" s="189"/>
      <c r="V74" s="189"/>
      <c r="W74" s="189"/>
      <c r="X74" s="189"/>
      <c r="Y74" s="189"/>
    </row>
    <row r="75" spans="19:25" ht="13.5">
      <c r="S75" s="189"/>
      <c r="T75" s="189"/>
      <c r="U75" s="189"/>
      <c r="V75" s="189"/>
      <c r="W75" s="189"/>
      <c r="X75" s="189"/>
      <c r="Y75" s="189"/>
    </row>
    <row r="76" spans="19:25" ht="13.5">
      <c r="S76" s="189"/>
      <c r="T76" s="189"/>
      <c r="U76" s="189"/>
      <c r="V76" s="189"/>
      <c r="W76" s="189"/>
      <c r="X76" s="189"/>
      <c r="Y76" s="189"/>
    </row>
    <row r="77" spans="19:25" ht="13.5">
      <c r="S77" s="189"/>
      <c r="T77" s="189"/>
      <c r="U77" s="189"/>
      <c r="V77" s="189"/>
      <c r="W77" s="189"/>
      <c r="X77" s="189"/>
      <c r="Y77" s="189"/>
    </row>
    <row r="78" spans="19:25" ht="13.5">
      <c r="S78" s="189"/>
      <c r="T78" s="189"/>
      <c r="U78" s="189"/>
      <c r="V78" s="189"/>
      <c r="W78" s="189"/>
      <c r="X78" s="189"/>
      <c r="Y78" s="189"/>
    </row>
    <row r="79" spans="19:25" ht="13.5">
      <c r="S79" s="189"/>
      <c r="T79" s="189"/>
      <c r="U79" s="189"/>
      <c r="V79" s="189"/>
      <c r="W79" s="189"/>
      <c r="X79" s="189"/>
      <c r="Y79" s="189"/>
    </row>
    <row r="80" spans="19:25" ht="13.5">
      <c r="S80" s="189"/>
      <c r="T80" s="189"/>
      <c r="U80" s="189"/>
      <c r="V80" s="189"/>
      <c r="W80" s="189"/>
      <c r="X80" s="189"/>
      <c r="Y80" s="189"/>
    </row>
    <row r="81" spans="19:25" ht="13.5">
      <c r="S81" s="189"/>
      <c r="T81" s="189"/>
      <c r="U81" s="189"/>
      <c r="V81" s="189"/>
      <c r="W81" s="189"/>
      <c r="X81" s="189"/>
      <c r="Y81" s="189"/>
    </row>
    <row r="82" spans="19:25" ht="13.5">
      <c r="S82" s="189"/>
      <c r="T82" s="189"/>
      <c r="U82" s="189"/>
      <c r="V82" s="189"/>
      <c r="W82" s="189"/>
      <c r="X82" s="189"/>
      <c r="Y82" s="189"/>
    </row>
    <row r="83" spans="19:25" ht="13.5">
      <c r="S83" s="189"/>
      <c r="T83" s="189"/>
      <c r="U83" s="189"/>
      <c r="V83" s="189"/>
      <c r="W83" s="189"/>
      <c r="X83" s="189"/>
      <c r="Y83" s="189"/>
    </row>
    <row r="84" spans="19:25" ht="13.5">
      <c r="S84" s="189"/>
      <c r="T84" s="189"/>
      <c r="U84" s="189"/>
      <c r="V84" s="189"/>
      <c r="W84" s="189"/>
      <c r="X84" s="189"/>
      <c r="Y84" s="189"/>
    </row>
    <row r="85" spans="19:25" ht="13.5">
      <c r="S85" s="189"/>
      <c r="T85" s="189"/>
      <c r="U85" s="189"/>
      <c r="V85" s="189"/>
      <c r="W85" s="189"/>
      <c r="X85" s="189"/>
      <c r="Y85" s="189"/>
    </row>
    <row r="86" spans="19:25" ht="13.5">
      <c r="S86" s="189"/>
      <c r="T86" s="189"/>
      <c r="U86" s="189"/>
      <c r="V86" s="189"/>
      <c r="W86" s="189"/>
      <c r="X86" s="189"/>
      <c r="Y86" s="189"/>
    </row>
    <row r="87" spans="19:25" ht="13.5">
      <c r="S87" s="189"/>
      <c r="T87" s="189"/>
      <c r="U87" s="189"/>
      <c r="V87" s="189"/>
      <c r="W87" s="189"/>
      <c r="X87" s="189"/>
      <c r="Y87" s="189"/>
    </row>
    <row r="88" spans="19:25" ht="13.5">
      <c r="S88" s="189"/>
      <c r="T88" s="189"/>
      <c r="U88" s="189"/>
      <c r="V88" s="189"/>
      <c r="W88" s="189"/>
      <c r="X88" s="189"/>
      <c r="Y88" s="189"/>
    </row>
    <row r="89" spans="19:25" ht="13.5">
      <c r="S89" s="189"/>
      <c r="T89" s="189"/>
      <c r="U89" s="189"/>
      <c r="V89" s="189"/>
      <c r="W89" s="189"/>
      <c r="X89" s="189"/>
      <c r="Y89" s="189"/>
    </row>
    <row r="90" spans="19:25" ht="13.5">
      <c r="S90" s="189"/>
      <c r="T90" s="189"/>
      <c r="U90" s="189"/>
      <c r="V90" s="189"/>
      <c r="W90" s="189"/>
      <c r="X90" s="189"/>
      <c r="Y90" s="189"/>
    </row>
    <row r="91" spans="19:25" ht="13.5">
      <c r="S91" s="189"/>
      <c r="T91" s="189"/>
      <c r="U91" s="189"/>
      <c r="V91" s="189"/>
      <c r="W91" s="189"/>
      <c r="X91" s="189"/>
      <c r="Y91" s="189"/>
    </row>
    <row r="92" spans="19:25" ht="13.5">
      <c r="S92" s="189"/>
      <c r="T92" s="189"/>
      <c r="U92" s="189"/>
      <c r="V92" s="189"/>
      <c r="W92" s="189"/>
      <c r="X92" s="189"/>
      <c r="Y92" s="189"/>
    </row>
    <row r="93" spans="19:25" ht="13.5">
      <c r="S93" s="189"/>
      <c r="T93" s="189"/>
      <c r="U93" s="189"/>
      <c r="V93" s="189"/>
      <c r="W93" s="189"/>
      <c r="X93" s="189"/>
      <c r="Y93" s="189"/>
    </row>
    <row r="94" spans="19:25" ht="13.5">
      <c r="S94" s="189"/>
      <c r="T94" s="189"/>
      <c r="U94" s="189"/>
      <c r="V94" s="189"/>
      <c r="W94" s="189"/>
      <c r="X94" s="189"/>
      <c r="Y94" s="189"/>
    </row>
    <row r="95" spans="19:25" ht="13.5">
      <c r="S95" s="189"/>
      <c r="T95" s="189"/>
      <c r="U95" s="189"/>
      <c r="V95" s="189"/>
      <c r="W95" s="189"/>
      <c r="X95" s="189"/>
      <c r="Y95" s="189"/>
    </row>
    <row r="96" spans="19:25" ht="13.5">
      <c r="S96" s="189"/>
      <c r="T96" s="189"/>
      <c r="U96" s="189"/>
      <c r="V96" s="189"/>
      <c r="W96" s="189"/>
      <c r="X96" s="189"/>
      <c r="Y96" s="189"/>
    </row>
    <row r="97" spans="19:25" ht="13.5">
      <c r="S97" s="189"/>
      <c r="T97" s="189"/>
      <c r="U97" s="189"/>
      <c r="V97" s="189"/>
      <c r="W97" s="189"/>
      <c r="X97" s="189"/>
      <c r="Y97" s="189"/>
    </row>
    <row r="98" spans="19:25" ht="13.5">
      <c r="S98" s="189"/>
      <c r="T98" s="189"/>
      <c r="U98" s="189"/>
      <c r="V98" s="189"/>
      <c r="W98" s="189"/>
      <c r="X98" s="189"/>
      <c r="Y98" s="189"/>
    </row>
    <row r="99" spans="19:25" ht="13.5">
      <c r="S99" s="189"/>
      <c r="T99" s="189"/>
      <c r="U99" s="189"/>
      <c r="V99" s="189"/>
      <c r="W99" s="189"/>
      <c r="X99" s="189"/>
      <c r="Y99" s="189"/>
    </row>
    <row r="100" spans="19:25" ht="13.5">
      <c r="S100" s="189"/>
      <c r="T100" s="189"/>
      <c r="U100" s="189"/>
      <c r="V100" s="189"/>
      <c r="W100" s="189"/>
      <c r="X100" s="189"/>
      <c r="Y100" s="189"/>
    </row>
    <row r="101" spans="19:25" ht="13.5">
      <c r="S101" s="189"/>
      <c r="T101" s="189"/>
      <c r="U101" s="189"/>
      <c r="V101" s="189"/>
      <c r="W101" s="189"/>
      <c r="X101" s="189"/>
      <c r="Y101" s="189"/>
    </row>
    <row r="102" spans="19:25" ht="13.5">
      <c r="S102" s="189"/>
      <c r="T102" s="189"/>
      <c r="U102" s="189"/>
      <c r="V102" s="189"/>
      <c r="W102" s="189"/>
      <c r="X102" s="189"/>
      <c r="Y102" s="189"/>
    </row>
    <row r="103" spans="19:25" ht="13.5">
      <c r="S103" s="189"/>
      <c r="T103" s="189"/>
      <c r="U103" s="189"/>
      <c r="V103" s="189"/>
      <c r="W103" s="189"/>
      <c r="X103" s="189"/>
      <c r="Y103" s="189"/>
    </row>
    <row r="104" spans="19:25" ht="13.5">
      <c r="S104" s="189"/>
      <c r="T104" s="189"/>
      <c r="U104" s="189"/>
      <c r="V104" s="189"/>
      <c r="W104" s="189"/>
      <c r="X104" s="189"/>
      <c r="Y104" s="189"/>
    </row>
    <row r="105" spans="19:25" ht="13.5">
      <c r="S105" s="189"/>
      <c r="T105" s="189"/>
      <c r="U105" s="189"/>
      <c r="V105" s="189"/>
      <c r="W105" s="189"/>
      <c r="X105" s="189"/>
      <c r="Y105" s="189"/>
    </row>
    <row r="106" spans="19:25" ht="13.5">
      <c r="S106" s="189"/>
      <c r="T106" s="189"/>
      <c r="U106" s="189"/>
      <c r="V106" s="189"/>
      <c r="W106" s="189"/>
      <c r="X106" s="189"/>
      <c r="Y106" s="189"/>
    </row>
    <row r="107" spans="19:25" ht="13.5">
      <c r="S107" s="189"/>
      <c r="T107" s="189"/>
      <c r="U107" s="189"/>
      <c r="V107" s="189"/>
      <c r="W107" s="189"/>
      <c r="X107" s="189"/>
      <c r="Y107" s="189"/>
    </row>
    <row r="108" spans="19:25" ht="13.5">
      <c r="S108" s="189"/>
      <c r="T108" s="189"/>
      <c r="U108" s="189"/>
      <c r="V108" s="189"/>
      <c r="W108" s="189"/>
      <c r="X108" s="189"/>
      <c r="Y108" s="189"/>
    </row>
    <row r="109" spans="19:25" ht="13.5">
      <c r="S109" s="189"/>
      <c r="T109" s="189"/>
      <c r="U109" s="189"/>
      <c r="V109" s="189"/>
      <c r="W109" s="189"/>
      <c r="X109" s="189"/>
      <c r="Y109" s="189"/>
    </row>
    <row r="110" spans="19:25" ht="13.5">
      <c r="S110" s="189"/>
      <c r="T110" s="189"/>
      <c r="U110" s="189"/>
      <c r="V110" s="189"/>
      <c r="W110" s="189"/>
      <c r="X110" s="189"/>
      <c r="Y110" s="189"/>
    </row>
    <row r="111" spans="19:25" ht="13.5">
      <c r="S111" s="189"/>
      <c r="T111" s="189"/>
      <c r="U111" s="189"/>
      <c r="V111" s="189"/>
      <c r="W111" s="189"/>
      <c r="X111" s="189"/>
      <c r="Y111" s="189"/>
    </row>
    <row r="112" spans="19:25" ht="13.5">
      <c r="S112" s="189"/>
      <c r="T112" s="189"/>
      <c r="U112" s="189"/>
      <c r="V112" s="189"/>
      <c r="W112" s="189"/>
      <c r="X112" s="189"/>
      <c r="Y112" s="189"/>
    </row>
    <row r="113" spans="19:25" ht="13.5">
      <c r="S113" s="189"/>
      <c r="T113" s="189"/>
      <c r="U113" s="189"/>
      <c r="V113" s="189"/>
      <c r="W113" s="189"/>
      <c r="X113" s="189"/>
      <c r="Y113" s="189"/>
    </row>
    <row r="114" spans="19:25" ht="13.5">
      <c r="S114" s="189"/>
      <c r="T114" s="189"/>
      <c r="U114" s="189"/>
      <c r="V114" s="189"/>
      <c r="W114" s="189"/>
      <c r="X114" s="189"/>
      <c r="Y114" s="189"/>
    </row>
    <row r="115" spans="19:25" ht="13.5">
      <c r="S115" s="189"/>
      <c r="T115" s="189"/>
      <c r="U115" s="189"/>
      <c r="V115" s="189"/>
      <c r="W115" s="189"/>
      <c r="X115" s="189"/>
      <c r="Y115" s="189"/>
    </row>
    <row r="116" spans="19:25" ht="13.5">
      <c r="S116" s="189"/>
      <c r="T116" s="189"/>
      <c r="U116" s="189"/>
      <c r="V116" s="189"/>
      <c r="W116" s="189"/>
      <c r="X116" s="189"/>
      <c r="Y116" s="189"/>
    </row>
    <row r="117" spans="19:25" ht="13.5">
      <c r="S117" s="189"/>
      <c r="T117" s="189"/>
      <c r="U117" s="189"/>
      <c r="V117" s="189"/>
      <c r="W117" s="189"/>
      <c r="X117" s="189"/>
      <c r="Y117" s="189"/>
    </row>
    <row r="118" spans="19:25" ht="13.5">
      <c r="S118" s="189"/>
      <c r="T118" s="189"/>
      <c r="U118" s="189"/>
      <c r="V118" s="189"/>
      <c r="W118" s="189"/>
      <c r="X118" s="189"/>
      <c r="Y118" s="189"/>
    </row>
    <row r="119" spans="19:25" ht="13.5">
      <c r="S119" s="189"/>
      <c r="T119" s="189"/>
      <c r="U119" s="189"/>
      <c r="V119" s="189"/>
      <c r="W119" s="189"/>
      <c r="X119" s="189"/>
      <c r="Y119" s="189"/>
    </row>
    <row r="120" spans="19:25" ht="13.5">
      <c r="S120" s="189"/>
      <c r="T120" s="189"/>
      <c r="U120" s="189"/>
      <c r="V120" s="189"/>
      <c r="W120" s="189"/>
      <c r="X120" s="189"/>
      <c r="Y120" s="189"/>
    </row>
    <row r="121" spans="19:25" ht="13.5">
      <c r="S121" s="189"/>
      <c r="T121" s="189"/>
      <c r="U121" s="189"/>
      <c r="V121" s="189"/>
      <c r="W121" s="189"/>
      <c r="X121" s="189"/>
      <c r="Y121" s="189"/>
    </row>
    <row r="122" spans="19:25" ht="13.5">
      <c r="S122" s="189"/>
      <c r="T122" s="189"/>
      <c r="U122" s="189"/>
      <c r="V122" s="189"/>
      <c r="W122" s="189"/>
      <c r="X122" s="189"/>
      <c r="Y122" s="189"/>
    </row>
    <row r="123" spans="19:25" ht="13.5">
      <c r="S123" s="189"/>
      <c r="T123" s="189"/>
      <c r="U123" s="189"/>
      <c r="V123" s="189"/>
      <c r="W123" s="189"/>
      <c r="X123" s="189"/>
      <c r="Y123" s="189"/>
    </row>
    <row r="124" spans="19:25" ht="13.5">
      <c r="S124" s="189"/>
      <c r="T124" s="189"/>
      <c r="U124" s="189"/>
      <c r="V124" s="189"/>
      <c r="W124" s="189"/>
      <c r="X124" s="189"/>
      <c r="Y124" s="189"/>
    </row>
    <row r="125" spans="19:25" ht="13.5">
      <c r="S125" s="189"/>
      <c r="T125" s="189"/>
      <c r="U125" s="189"/>
      <c r="V125" s="189"/>
      <c r="W125" s="189"/>
      <c r="X125" s="189"/>
      <c r="Y125" s="189"/>
    </row>
    <row r="126" spans="19:25" ht="13.5">
      <c r="S126" s="189"/>
      <c r="T126" s="189"/>
      <c r="U126" s="189"/>
      <c r="V126" s="189"/>
      <c r="W126" s="189"/>
      <c r="X126" s="189"/>
      <c r="Y126" s="189"/>
    </row>
    <row r="127" spans="19:25" ht="13.5">
      <c r="S127" s="189"/>
      <c r="T127" s="189"/>
      <c r="U127" s="189"/>
      <c r="V127" s="189"/>
      <c r="W127" s="189"/>
      <c r="X127" s="189"/>
      <c r="Y127" s="189"/>
    </row>
    <row r="128" spans="19:25" ht="13.5">
      <c r="S128" s="189"/>
      <c r="T128" s="189"/>
      <c r="U128" s="189"/>
      <c r="V128" s="189"/>
      <c r="W128" s="189"/>
      <c r="X128" s="189"/>
      <c r="Y128" s="189"/>
    </row>
    <row r="129" spans="19:25" ht="13.5">
      <c r="S129" s="189"/>
      <c r="T129" s="189"/>
      <c r="U129" s="189"/>
      <c r="V129" s="189"/>
      <c r="W129" s="189"/>
      <c r="X129" s="189"/>
      <c r="Y129" s="189"/>
    </row>
    <row r="130" spans="19:25" ht="13.5">
      <c r="S130" s="189"/>
      <c r="T130" s="189"/>
      <c r="U130" s="189"/>
      <c r="V130" s="189"/>
      <c r="W130" s="189"/>
      <c r="X130" s="189"/>
      <c r="Y130" s="189"/>
    </row>
    <row r="131" spans="19:25" ht="13.5">
      <c r="S131" s="189"/>
      <c r="T131" s="189"/>
      <c r="U131" s="189"/>
      <c r="V131" s="189"/>
      <c r="W131" s="189"/>
      <c r="X131" s="189"/>
      <c r="Y131" s="189"/>
    </row>
    <row r="132" spans="19:25" ht="13.5">
      <c r="S132" s="189"/>
      <c r="T132" s="189"/>
      <c r="U132" s="189"/>
      <c r="V132" s="189"/>
      <c r="W132" s="189"/>
      <c r="X132" s="189"/>
      <c r="Y132" s="189"/>
    </row>
    <row r="133" spans="19:25" ht="13.5">
      <c r="S133" s="189"/>
      <c r="T133" s="189"/>
      <c r="U133" s="189"/>
      <c r="V133" s="189"/>
      <c r="W133" s="189"/>
      <c r="X133" s="189"/>
      <c r="Y133" s="189"/>
    </row>
    <row r="134" spans="19:25" ht="13.5">
      <c r="S134" s="189"/>
      <c r="T134" s="189"/>
      <c r="U134" s="189"/>
      <c r="V134" s="189"/>
      <c r="W134" s="189"/>
      <c r="X134" s="189"/>
      <c r="Y134" s="189"/>
    </row>
    <row r="135" spans="19:25" ht="13.5">
      <c r="S135" s="189"/>
      <c r="T135" s="189"/>
      <c r="U135" s="189"/>
      <c r="V135" s="189"/>
      <c r="W135" s="189"/>
      <c r="X135" s="189"/>
      <c r="Y135" s="189"/>
    </row>
    <row r="136" spans="19:25" ht="13.5">
      <c r="S136" s="189"/>
      <c r="T136" s="189"/>
      <c r="U136" s="189"/>
      <c r="V136" s="189"/>
      <c r="W136" s="189"/>
      <c r="X136" s="189"/>
      <c r="Y136" s="189"/>
    </row>
    <row r="137" spans="19:25" ht="13.5">
      <c r="S137" s="189"/>
      <c r="T137" s="189"/>
      <c r="U137" s="189"/>
      <c r="V137" s="189"/>
      <c r="W137" s="189"/>
      <c r="X137" s="189"/>
      <c r="Y137" s="189"/>
    </row>
    <row r="138" spans="19:25" ht="13.5">
      <c r="S138" s="189"/>
      <c r="T138" s="189"/>
      <c r="U138" s="189"/>
      <c r="V138" s="189"/>
      <c r="W138" s="189"/>
      <c r="X138" s="189"/>
      <c r="Y138" s="189"/>
    </row>
    <row r="139" spans="19:25" ht="13.5">
      <c r="S139" s="189"/>
      <c r="T139" s="189"/>
      <c r="U139" s="189"/>
      <c r="V139" s="189"/>
      <c r="W139" s="189"/>
      <c r="X139" s="189"/>
      <c r="Y139" s="189"/>
    </row>
    <row r="140" spans="19:25" ht="13.5">
      <c r="S140" s="189"/>
      <c r="T140" s="189"/>
      <c r="U140" s="189"/>
      <c r="V140" s="189"/>
      <c r="W140" s="189"/>
      <c r="X140" s="189"/>
      <c r="Y140" s="189"/>
    </row>
    <row r="141" spans="19:25" ht="13.5">
      <c r="S141" s="189"/>
      <c r="T141" s="189"/>
      <c r="U141" s="189"/>
      <c r="V141" s="189"/>
      <c r="W141" s="189"/>
      <c r="X141" s="189"/>
      <c r="Y141" s="189"/>
    </row>
    <row r="142" spans="19:25" ht="13.5">
      <c r="S142" s="189"/>
      <c r="T142" s="189"/>
      <c r="U142" s="189"/>
      <c r="V142" s="189"/>
      <c r="W142" s="189"/>
      <c r="X142" s="189"/>
      <c r="Y142" s="189"/>
    </row>
    <row r="143" spans="19:25" ht="13.5">
      <c r="S143" s="189"/>
      <c r="T143" s="189"/>
      <c r="U143" s="189"/>
      <c r="V143" s="189"/>
      <c r="W143" s="189"/>
      <c r="X143" s="189"/>
      <c r="Y143" s="189"/>
    </row>
    <row r="144" spans="19:25" ht="13.5">
      <c r="S144" s="189"/>
      <c r="T144" s="189"/>
      <c r="U144" s="189"/>
      <c r="V144" s="189"/>
      <c r="W144" s="189"/>
      <c r="X144" s="189"/>
      <c r="Y144" s="189"/>
    </row>
    <row r="145" spans="19:25" ht="13.5">
      <c r="S145" s="189"/>
      <c r="T145" s="189"/>
      <c r="U145" s="189"/>
      <c r="V145" s="189"/>
      <c r="W145" s="189"/>
      <c r="X145" s="189"/>
      <c r="Y145" s="189"/>
    </row>
    <row r="146" spans="19:25" ht="13.5">
      <c r="S146" s="189"/>
      <c r="T146" s="189"/>
      <c r="U146" s="189"/>
      <c r="V146" s="189"/>
      <c r="W146" s="189"/>
      <c r="X146" s="189"/>
      <c r="Y146" s="189"/>
    </row>
    <row r="147" spans="19:25" ht="13.5">
      <c r="S147" s="189"/>
      <c r="T147" s="189"/>
      <c r="U147" s="189"/>
      <c r="V147" s="189"/>
      <c r="W147" s="189"/>
      <c r="X147" s="189"/>
      <c r="Y147" s="189"/>
    </row>
    <row r="148" spans="19:25" ht="13.5">
      <c r="S148" s="189"/>
      <c r="T148" s="189"/>
      <c r="U148" s="189"/>
      <c r="V148" s="189"/>
      <c r="W148" s="189"/>
      <c r="X148" s="189"/>
      <c r="Y148" s="189"/>
    </row>
    <row r="149" spans="19:25" ht="13.5">
      <c r="S149" s="189"/>
      <c r="T149" s="189"/>
      <c r="U149" s="189"/>
      <c r="V149" s="189"/>
      <c r="W149" s="189"/>
      <c r="X149" s="189"/>
      <c r="Y149" s="189"/>
    </row>
    <row r="150" spans="19:25" ht="13.5">
      <c r="S150" s="189"/>
      <c r="T150" s="189"/>
      <c r="U150" s="189"/>
      <c r="V150" s="189"/>
      <c r="W150" s="189"/>
      <c r="X150" s="189"/>
      <c r="Y150" s="189"/>
    </row>
    <row r="151" spans="19:25" ht="13.5">
      <c r="S151" s="189"/>
      <c r="T151" s="189"/>
      <c r="U151" s="189"/>
      <c r="V151" s="189"/>
      <c r="W151" s="189"/>
      <c r="X151" s="189"/>
      <c r="Y151" s="189"/>
    </row>
    <row r="152" spans="19:25" ht="13.5">
      <c r="S152" s="189"/>
      <c r="T152" s="189"/>
      <c r="U152" s="189"/>
      <c r="V152" s="189"/>
      <c r="W152" s="189"/>
      <c r="X152" s="189"/>
      <c r="Y152" s="189"/>
    </row>
    <row r="153" spans="19:25" ht="13.5">
      <c r="S153" s="189"/>
      <c r="T153" s="189"/>
      <c r="U153" s="189"/>
      <c r="V153" s="189"/>
      <c r="W153" s="189"/>
      <c r="X153" s="189"/>
      <c r="Y153" s="189"/>
    </row>
    <row r="154" spans="19:25" ht="13.5">
      <c r="S154" s="189"/>
      <c r="T154" s="189"/>
      <c r="U154" s="189"/>
      <c r="V154" s="189"/>
      <c r="W154" s="189"/>
      <c r="X154" s="189"/>
      <c r="Y154" s="189"/>
    </row>
    <row r="155" spans="19:25" ht="13.5">
      <c r="S155" s="189"/>
      <c r="T155" s="189"/>
      <c r="U155" s="189"/>
      <c r="V155" s="189"/>
      <c r="W155" s="189"/>
      <c r="X155" s="189"/>
      <c r="Y155" s="189"/>
    </row>
    <row r="156" spans="19:25" ht="13.5">
      <c r="S156" s="189"/>
      <c r="T156" s="189"/>
      <c r="U156" s="189"/>
      <c r="V156" s="189"/>
      <c r="W156" s="189"/>
      <c r="X156" s="189"/>
      <c r="Y156" s="189"/>
    </row>
    <row r="157" spans="19:25" ht="13.5">
      <c r="S157" s="189"/>
      <c r="T157" s="189"/>
      <c r="U157" s="189"/>
      <c r="V157" s="189"/>
      <c r="W157" s="189"/>
      <c r="X157" s="189"/>
      <c r="Y157" s="189"/>
    </row>
    <row r="158" spans="19:25" ht="13.5">
      <c r="S158" s="189"/>
      <c r="T158" s="189"/>
      <c r="U158" s="189"/>
      <c r="V158" s="189"/>
      <c r="W158" s="189"/>
      <c r="X158" s="189"/>
      <c r="Y158" s="189"/>
    </row>
    <row r="159" spans="19:25" ht="13.5">
      <c r="S159" s="189"/>
      <c r="T159" s="189"/>
      <c r="U159" s="189"/>
      <c r="V159" s="189"/>
      <c r="W159" s="189"/>
      <c r="X159" s="189"/>
      <c r="Y159" s="189"/>
    </row>
    <row r="160" spans="19:25" ht="13.5">
      <c r="S160" s="189"/>
      <c r="T160" s="189"/>
      <c r="U160" s="189"/>
      <c r="V160" s="189"/>
      <c r="W160" s="189"/>
      <c r="X160" s="189"/>
      <c r="Y160" s="189"/>
    </row>
    <row r="161" spans="19:25" ht="13.5">
      <c r="S161" s="189"/>
      <c r="T161" s="189"/>
      <c r="U161" s="189"/>
      <c r="V161" s="189"/>
      <c r="W161" s="189"/>
      <c r="X161" s="189"/>
      <c r="Y161" s="189"/>
    </row>
    <row r="162" spans="19:25" ht="13.5">
      <c r="S162" s="189"/>
      <c r="T162" s="189"/>
      <c r="U162" s="189"/>
      <c r="V162" s="189"/>
      <c r="W162" s="189"/>
      <c r="X162" s="189"/>
      <c r="Y162" s="189"/>
    </row>
    <row r="163" spans="19:25" ht="13.5">
      <c r="S163" s="189"/>
      <c r="T163" s="189"/>
      <c r="U163" s="189"/>
      <c r="V163" s="189"/>
      <c r="W163" s="189"/>
      <c r="X163" s="189"/>
      <c r="Y163" s="189"/>
    </row>
    <row r="164" spans="19:25" ht="13.5">
      <c r="S164" s="189"/>
      <c r="T164" s="189"/>
      <c r="U164" s="189"/>
      <c r="V164" s="189"/>
      <c r="W164" s="189"/>
      <c r="X164" s="189"/>
      <c r="Y164" s="189"/>
    </row>
    <row r="165" spans="19:25" ht="13.5">
      <c r="S165" s="189"/>
      <c r="T165" s="189"/>
      <c r="U165" s="189"/>
      <c r="V165" s="189"/>
      <c r="W165" s="189"/>
      <c r="X165" s="189"/>
      <c r="Y165" s="189"/>
    </row>
    <row r="166" spans="19:25" ht="13.5">
      <c r="S166" s="189"/>
      <c r="T166" s="189"/>
      <c r="U166" s="189"/>
      <c r="V166" s="189"/>
      <c r="W166" s="189"/>
      <c r="X166" s="189"/>
      <c r="Y166" s="189"/>
    </row>
    <row r="167" spans="19:25" ht="13.5">
      <c r="S167" s="189"/>
      <c r="T167" s="189"/>
      <c r="U167" s="189"/>
      <c r="V167" s="189"/>
      <c r="W167" s="189"/>
      <c r="X167" s="189"/>
      <c r="Y167" s="189"/>
    </row>
    <row r="168" spans="19:25" ht="13.5">
      <c r="S168" s="189"/>
      <c r="T168" s="189"/>
      <c r="U168" s="189"/>
      <c r="V168" s="189"/>
      <c r="W168" s="189"/>
      <c r="X168" s="189"/>
      <c r="Y168" s="189"/>
    </row>
    <row r="169" spans="19:25" ht="13.5">
      <c r="S169" s="189"/>
      <c r="T169" s="189"/>
      <c r="U169" s="189"/>
      <c r="V169" s="189"/>
      <c r="W169" s="189"/>
      <c r="X169" s="189"/>
      <c r="Y169" s="189"/>
    </row>
    <row r="170" spans="19:25" ht="13.5">
      <c r="S170" s="189"/>
      <c r="T170" s="189"/>
      <c r="U170" s="189"/>
      <c r="V170" s="189"/>
      <c r="W170" s="189"/>
      <c r="X170" s="189"/>
      <c r="Y170" s="189"/>
    </row>
    <row r="171" spans="19:25" ht="13.5">
      <c r="S171" s="189"/>
      <c r="T171" s="189"/>
      <c r="U171" s="189"/>
      <c r="V171" s="189"/>
      <c r="W171" s="189"/>
      <c r="X171" s="189"/>
      <c r="Y171" s="189"/>
    </row>
    <row r="172" spans="19:25" ht="13.5">
      <c r="S172" s="189"/>
      <c r="T172" s="189"/>
      <c r="U172" s="189"/>
      <c r="V172" s="189"/>
      <c r="W172" s="189"/>
      <c r="X172" s="189"/>
      <c r="Y172" s="189"/>
    </row>
    <row r="173" spans="19:25" ht="13.5">
      <c r="S173" s="189"/>
      <c r="T173" s="189"/>
      <c r="U173" s="189"/>
      <c r="V173" s="189"/>
      <c r="W173" s="189"/>
      <c r="X173" s="189"/>
      <c r="Y173" s="189"/>
    </row>
    <row r="174" spans="19:25" ht="13.5">
      <c r="S174" s="189"/>
      <c r="T174" s="189"/>
      <c r="U174" s="189"/>
      <c r="V174" s="189"/>
      <c r="W174" s="189"/>
      <c r="X174" s="189"/>
      <c r="Y174" s="189"/>
    </row>
    <row r="175" spans="19:25" ht="13.5">
      <c r="S175" s="189"/>
      <c r="T175" s="189"/>
      <c r="U175" s="189"/>
      <c r="V175" s="189"/>
      <c r="W175" s="189"/>
      <c r="X175" s="189"/>
      <c r="Y175" s="189"/>
    </row>
    <row r="176" spans="19:25" ht="13.5">
      <c r="S176" s="189"/>
      <c r="T176" s="189"/>
      <c r="U176" s="189"/>
      <c r="V176" s="189"/>
      <c r="W176" s="189"/>
      <c r="X176" s="189"/>
      <c r="Y176" s="189"/>
    </row>
    <row r="177" spans="19:25" ht="13.5">
      <c r="S177" s="189"/>
      <c r="T177" s="189"/>
      <c r="U177" s="189"/>
      <c r="V177" s="189"/>
      <c r="W177" s="189"/>
      <c r="X177" s="189"/>
      <c r="Y177" s="189"/>
    </row>
    <row r="178" spans="19:25" ht="13.5">
      <c r="S178" s="189"/>
      <c r="T178" s="189"/>
      <c r="U178" s="189"/>
      <c r="V178" s="189"/>
      <c r="W178" s="189"/>
      <c r="X178" s="189"/>
      <c r="Y178" s="189"/>
    </row>
    <row r="179" spans="19:25" ht="13.5">
      <c r="S179" s="189"/>
      <c r="T179" s="189"/>
      <c r="U179" s="189"/>
      <c r="V179" s="189"/>
      <c r="W179" s="189"/>
      <c r="X179" s="189"/>
      <c r="Y179" s="189"/>
    </row>
    <row r="180" spans="19:25" ht="13.5">
      <c r="S180" s="189"/>
      <c r="T180" s="189"/>
      <c r="U180" s="189"/>
      <c r="V180" s="189"/>
      <c r="W180" s="189"/>
      <c r="X180" s="189"/>
      <c r="Y180" s="189"/>
    </row>
    <row r="181" spans="19:25" ht="13.5">
      <c r="S181" s="189"/>
      <c r="T181" s="189"/>
      <c r="U181" s="189"/>
      <c r="V181" s="189"/>
      <c r="W181" s="189"/>
      <c r="X181" s="189"/>
      <c r="Y181" s="189"/>
    </row>
    <row r="182" spans="19:25" ht="13.5">
      <c r="S182" s="189"/>
      <c r="T182" s="189"/>
      <c r="U182" s="189"/>
      <c r="V182" s="189"/>
      <c r="W182" s="189"/>
      <c r="X182" s="189"/>
      <c r="Y182" s="189"/>
    </row>
    <row r="183" spans="19:25" ht="13.5">
      <c r="S183" s="189"/>
      <c r="T183" s="189"/>
      <c r="U183" s="189"/>
      <c r="V183" s="189"/>
      <c r="W183" s="189"/>
      <c r="X183" s="189"/>
      <c r="Y183" s="189"/>
    </row>
    <row r="184" spans="19:25" ht="13.5">
      <c r="S184" s="189"/>
      <c r="T184" s="189"/>
      <c r="U184" s="189"/>
      <c r="V184" s="189"/>
      <c r="W184" s="189"/>
      <c r="X184" s="189"/>
      <c r="Y184" s="189"/>
    </row>
    <row r="185" spans="19:25" ht="13.5">
      <c r="S185" s="189"/>
      <c r="T185" s="189"/>
      <c r="U185" s="189"/>
      <c r="V185" s="189"/>
      <c r="W185" s="189"/>
      <c r="X185" s="189"/>
      <c r="Y185" s="189"/>
    </row>
    <row r="186" spans="19:25" ht="13.5">
      <c r="S186" s="189"/>
      <c r="T186" s="189"/>
      <c r="U186" s="189"/>
      <c r="V186" s="189"/>
      <c r="W186" s="189"/>
      <c r="X186" s="189"/>
      <c r="Y186" s="189"/>
    </row>
    <row r="187" spans="19:25" ht="13.5">
      <c r="S187" s="189"/>
      <c r="T187" s="189"/>
      <c r="U187" s="189"/>
      <c r="V187" s="189"/>
      <c r="W187" s="189"/>
      <c r="X187" s="189"/>
      <c r="Y187" s="189"/>
    </row>
    <row r="188" spans="19:25" ht="13.5">
      <c r="S188" s="189"/>
      <c r="T188" s="189"/>
      <c r="U188" s="189"/>
      <c r="V188" s="189"/>
      <c r="W188" s="189"/>
      <c r="X188" s="189"/>
      <c r="Y188" s="189"/>
    </row>
    <row r="189" spans="19:25" ht="13.5">
      <c r="S189" s="189"/>
      <c r="T189" s="189"/>
      <c r="U189" s="189"/>
      <c r="V189" s="189"/>
      <c r="W189" s="189"/>
      <c r="X189" s="189"/>
      <c r="Y189" s="189"/>
    </row>
    <row r="190" spans="19:25" ht="13.5">
      <c r="S190" s="189"/>
      <c r="T190" s="189"/>
      <c r="U190" s="189"/>
      <c r="V190" s="189"/>
      <c r="W190" s="189"/>
      <c r="X190" s="189"/>
      <c r="Y190" s="189"/>
    </row>
    <row r="191" spans="19:25" ht="13.5">
      <c r="S191" s="189"/>
      <c r="T191" s="189"/>
      <c r="U191" s="189"/>
      <c r="V191" s="189"/>
      <c r="W191" s="189"/>
      <c r="X191" s="189"/>
      <c r="Y191" s="189"/>
    </row>
    <row r="192" spans="19:25" ht="13.5">
      <c r="S192" s="189"/>
      <c r="T192" s="189"/>
      <c r="U192" s="189"/>
      <c r="V192" s="189"/>
      <c r="W192" s="189"/>
      <c r="X192" s="189"/>
      <c r="Y192" s="189"/>
    </row>
    <row r="193" spans="19:25" ht="13.5">
      <c r="S193" s="189"/>
      <c r="T193" s="189"/>
      <c r="U193" s="189"/>
      <c r="V193" s="189"/>
      <c r="W193" s="189"/>
      <c r="X193" s="189"/>
      <c r="Y193" s="189"/>
    </row>
    <row r="194" spans="19:25" ht="13.5">
      <c r="S194" s="189"/>
      <c r="T194" s="189"/>
      <c r="U194" s="189"/>
      <c r="V194" s="189"/>
      <c r="W194" s="189"/>
      <c r="X194" s="189"/>
      <c r="Y194" s="189"/>
    </row>
    <row r="195" spans="19:25" ht="13.5">
      <c r="S195" s="189"/>
      <c r="T195" s="189"/>
      <c r="U195" s="189"/>
      <c r="V195" s="189"/>
      <c r="W195" s="189"/>
      <c r="X195" s="189"/>
      <c r="Y195" s="189"/>
    </row>
    <row r="196" spans="19:25" ht="13.5">
      <c r="S196" s="189"/>
      <c r="T196" s="189"/>
      <c r="U196" s="189"/>
      <c r="V196" s="189"/>
      <c r="W196" s="189"/>
      <c r="X196" s="189"/>
      <c r="Y196" s="189"/>
    </row>
    <row r="197" spans="19:25" ht="13.5">
      <c r="S197" s="189"/>
      <c r="T197" s="189"/>
      <c r="U197" s="189"/>
      <c r="V197" s="189"/>
      <c r="W197" s="189"/>
      <c r="X197" s="189"/>
      <c r="Y197" s="189"/>
    </row>
    <row r="198" spans="19:25" ht="13.5">
      <c r="S198" s="189"/>
      <c r="T198" s="189"/>
      <c r="U198" s="189"/>
      <c r="V198" s="189"/>
      <c r="W198" s="189"/>
      <c r="X198" s="189"/>
      <c r="Y198" s="189"/>
    </row>
    <row r="199" spans="19:25" ht="13.5">
      <c r="S199" s="189"/>
      <c r="T199" s="189"/>
      <c r="U199" s="189"/>
      <c r="V199" s="189"/>
      <c r="W199" s="189"/>
      <c r="X199" s="189"/>
      <c r="Y199" s="189"/>
    </row>
    <row r="200" spans="19:25" ht="13.5">
      <c r="S200" s="189"/>
      <c r="T200" s="189"/>
      <c r="U200" s="189"/>
      <c r="V200" s="189"/>
      <c r="W200" s="189"/>
      <c r="X200" s="189"/>
      <c r="Y200" s="189"/>
    </row>
    <row r="201" spans="19:25" ht="13.5">
      <c r="S201" s="189"/>
      <c r="T201" s="189"/>
      <c r="U201" s="189"/>
      <c r="V201" s="189"/>
      <c r="W201" s="189"/>
      <c r="X201" s="189"/>
      <c r="Y201" s="189"/>
    </row>
    <row r="202" spans="19:25" ht="13.5">
      <c r="S202" s="189"/>
      <c r="T202" s="189"/>
      <c r="U202" s="189"/>
      <c r="V202" s="189"/>
      <c r="W202" s="189"/>
      <c r="X202" s="189"/>
      <c r="Y202" s="189"/>
    </row>
    <row r="203" spans="19:25" ht="13.5">
      <c r="S203" s="189"/>
      <c r="T203" s="189"/>
      <c r="U203" s="189"/>
      <c r="V203" s="189"/>
      <c r="W203" s="189"/>
      <c r="X203" s="189"/>
      <c r="Y203" s="189"/>
    </row>
    <row r="204" spans="19:25" ht="13.5">
      <c r="S204" s="189"/>
      <c r="T204" s="189"/>
      <c r="U204" s="189"/>
      <c r="V204" s="189"/>
      <c r="W204" s="189"/>
      <c r="X204" s="189"/>
      <c r="Y204" s="189"/>
    </row>
    <row r="205" spans="19:25" ht="13.5">
      <c r="S205" s="189"/>
      <c r="T205" s="189"/>
      <c r="U205" s="189"/>
      <c r="V205" s="189"/>
      <c r="W205" s="189"/>
      <c r="X205" s="189"/>
      <c r="Y205" s="189"/>
    </row>
    <row r="206" spans="19:25" ht="13.5">
      <c r="S206" s="189"/>
      <c r="T206" s="189"/>
      <c r="U206" s="189"/>
      <c r="V206" s="189"/>
      <c r="W206" s="189"/>
      <c r="X206" s="189"/>
      <c r="Y206" s="189"/>
    </row>
    <row r="207" spans="19:25" ht="13.5">
      <c r="S207" s="189"/>
      <c r="T207" s="189"/>
      <c r="U207" s="189"/>
      <c r="V207" s="189"/>
      <c r="W207" s="189"/>
      <c r="X207" s="189"/>
      <c r="Y207" s="189"/>
    </row>
    <row r="208" spans="19:25" ht="13.5">
      <c r="S208" s="189"/>
      <c r="T208" s="189"/>
      <c r="U208" s="189"/>
      <c r="V208" s="189"/>
      <c r="W208" s="189"/>
      <c r="X208" s="189"/>
      <c r="Y208" s="189"/>
    </row>
    <row r="209" spans="19:25" ht="13.5">
      <c r="S209" s="189"/>
      <c r="T209" s="189"/>
      <c r="U209" s="189"/>
      <c r="V209" s="189"/>
      <c r="W209" s="189"/>
      <c r="X209" s="189"/>
      <c r="Y209" s="189"/>
    </row>
    <row r="210" spans="19:25" ht="13.5">
      <c r="S210" s="189"/>
      <c r="T210" s="189"/>
      <c r="U210" s="189"/>
      <c r="V210" s="189"/>
      <c r="W210" s="189"/>
      <c r="X210" s="189"/>
      <c r="Y210" s="189"/>
    </row>
    <row r="211" spans="19:25" ht="13.5">
      <c r="S211" s="189"/>
      <c r="T211" s="189"/>
      <c r="U211" s="189"/>
      <c r="V211" s="189"/>
      <c r="W211" s="189"/>
      <c r="X211" s="189"/>
      <c r="Y211" s="189"/>
    </row>
    <row r="212" spans="19:25" ht="13.5">
      <c r="S212" s="189"/>
      <c r="T212" s="189"/>
      <c r="U212" s="189"/>
      <c r="V212" s="189"/>
      <c r="W212" s="189"/>
      <c r="X212" s="189"/>
      <c r="Y212" s="189"/>
    </row>
    <row r="213" spans="19:25" ht="13.5">
      <c r="S213" s="189"/>
      <c r="T213" s="189"/>
      <c r="U213" s="189"/>
      <c r="V213" s="189"/>
      <c r="W213" s="189"/>
      <c r="X213" s="189"/>
      <c r="Y213" s="189"/>
    </row>
    <row r="214" spans="19:25" ht="13.5">
      <c r="S214" s="189"/>
      <c r="T214" s="189"/>
      <c r="U214" s="189"/>
      <c r="V214" s="189"/>
      <c r="W214" s="189"/>
      <c r="X214" s="189"/>
      <c r="Y214" s="189"/>
    </row>
    <row r="215" spans="19:25" ht="13.5">
      <c r="S215" s="189"/>
      <c r="T215" s="189"/>
      <c r="U215" s="189"/>
      <c r="V215" s="189"/>
      <c r="W215" s="189"/>
      <c r="X215" s="189"/>
      <c r="Y215" s="189"/>
    </row>
    <row r="216" spans="19:25" ht="13.5">
      <c r="S216" s="189"/>
      <c r="T216" s="189"/>
      <c r="U216" s="189"/>
      <c r="V216" s="189"/>
      <c r="W216" s="189"/>
      <c r="X216" s="189"/>
      <c r="Y216" s="189"/>
    </row>
    <row r="217" spans="19:25" ht="13.5">
      <c r="S217" s="189"/>
      <c r="T217" s="189"/>
      <c r="U217" s="189"/>
      <c r="V217" s="189"/>
      <c r="W217" s="189"/>
      <c r="X217" s="189"/>
      <c r="Y217" s="189"/>
    </row>
    <row r="218" spans="19:25" ht="13.5">
      <c r="S218" s="189"/>
      <c r="T218" s="189"/>
      <c r="U218" s="189"/>
      <c r="V218" s="189"/>
      <c r="W218" s="189"/>
      <c r="X218" s="189"/>
      <c r="Y218" s="189"/>
    </row>
    <row r="219" spans="19:25" ht="13.5">
      <c r="S219" s="189"/>
      <c r="T219" s="189"/>
      <c r="U219" s="189"/>
      <c r="V219" s="189"/>
      <c r="W219" s="189"/>
      <c r="X219" s="189"/>
      <c r="Y219" s="189"/>
    </row>
    <row r="220" spans="19:25" ht="13.5">
      <c r="S220" s="189"/>
      <c r="T220" s="189"/>
      <c r="U220" s="189"/>
      <c r="V220" s="189"/>
      <c r="W220" s="189"/>
      <c r="X220" s="189"/>
      <c r="Y220" s="189"/>
    </row>
    <row r="221" spans="19:25" ht="13.5">
      <c r="S221" s="189"/>
      <c r="T221" s="189"/>
      <c r="U221" s="189"/>
      <c r="V221" s="189"/>
      <c r="W221" s="189"/>
      <c r="X221" s="189"/>
      <c r="Y221" s="189"/>
    </row>
    <row r="222" spans="19:25" ht="13.5">
      <c r="S222" s="189"/>
      <c r="T222" s="189"/>
      <c r="U222" s="189"/>
      <c r="V222" s="189"/>
      <c r="W222" s="189"/>
      <c r="X222" s="189"/>
      <c r="Y222" s="189"/>
    </row>
    <row r="223" spans="19:25" ht="13.5">
      <c r="S223" s="189"/>
      <c r="T223" s="189"/>
      <c r="U223" s="189"/>
      <c r="V223" s="189"/>
      <c r="W223" s="189"/>
      <c r="X223" s="189"/>
      <c r="Y223" s="189"/>
    </row>
    <row r="224" spans="19:25" ht="13.5">
      <c r="S224" s="189"/>
      <c r="T224" s="189"/>
      <c r="U224" s="189"/>
      <c r="V224" s="189"/>
      <c r="W224" s="189"/>
      <c r="X224" s="189"/>
      <c r="Y224" s="189"/>
    </row>
    <row r="225" spans="19:25" ht="13.5">
      <c r="S225" s="189"/>
      <c r="T225" s="189"/>
      <c r="U225" s="189"/>
      <c r="V225" s="189"/>
      <c r="W225" s="189"/>
      <c r="X225" s="189"/>
      <c r="Y225" s="189"/>
    </row>
    <row r="226" spans="19:25" ht="13.5">
      <c r="S226" s="189"/>
      <c r="T226" s="189"/>
      <c r="U226" s="189"/>
      <c r="V226" s="189"/>
      <c r="W226" s="189"/>
      <c r="X226" s="189"/>
      <c r="Y226" s="189"/>
    </row>
    <row r="227" spans="19:25" ht="13.5">
      <c r="S227" s="189"/>
      <c r="T227" s="189"/>
      <c r="U227" s="189"/>
      <c r="V227" s="189"/>
      <c r="W227" s="189"/>
      <c r="X227" s="189"/>
      <c r="Y227" s="189"/>
    </row>
    <row r="228" spans="19:25" ht="13.5">
      <c r="S228" s="189"/>
      <c r="T228" s="189"/>
      <c r="U228" s="189"/>
      <c r="V228" s="189"/>
      <c r="W228" s="189"/>
      <c r="X228" s="189"/>
      <c r="Y228" s="189"/>
    </row>
    <row r="229" spans="19:25" ht="13.5">
      <c r="S229" s="189"/>
      <c r="T229" s="189"/>
      <c r="U229" s="189"/>
      <c r="V229" s="189"/>
      <c r="W229" s="189"/>
      <c r="X229" s="189"/>
      <c r="Y229" s="189"/>
    </row>
    <row r="230" spans="19:25" ht="13.5">
      <c r="S230" s="189"/>
      <c r="T230" s="189"/>
      <c r="U230" s="189"/>
      <c r="V230" s="189"/>
      <c r="W230" s="189"/>
      <c r="X230" s="189"/>
      <c r="Y230" s="189"/>
    </row>
    <row r="231" spans="19:25" ht="13.5">
      <c r="S231" s="189"/>
      <c r="T231" s="189"/>
      <c r="U231" s="189"/>
      <c r="V231" s="189"/>
      <c r="W231" s="189"/>
      <c r="X231" s="189"/>
      <c r="Y231" s="189"/>
    </row>
    <row r="232" spans="19:25" ht="13.5">
      <c r="S232" s="189"/>
      <c r="T232" s="189"/>
      <c r="U232" s="189"/>
      <c r="V232" s="189"/>
      <c r="W232" s="189"/>
      <c r="X232" s="189"/>
      <c r="Y232" s="189"/>
    </row>
    <row r="233" spans="19:25" ht="13.5">
      <c r="S233" s="189"/>
      <c r="T233" s="189"/>
      <c r="U233" s="189"/>
      <c r="V233" s="189"/>
      <c r="W233" s="189"/>
      <c r="X233" s="189"/>
      <c r="Y233" s="189"/>
    </row>
    <row r="234" spans="19:25" ht="13.5">
      <c r="S234" s="189"/>
      <c r="T234" s="189"/>
      <c r="U234" s="189"/>
      <c r="V234" s="189"/>
      <c r="W234" s="189"/>
      <c r="X234" s="189"/>
      <c r="Y234" s="189"/>
    </row>
    <row r="235" spans="19:25" ht="13.5">
      <c r="S235" s="189"/>
      <c r="T235" s="189"/>
      <c r="U235" s="189"/>
      <c r="V235" s="189"/>
      <c r="W235" s="189"/>
      <c r="X235" s="189"/>
      <c r="Y235" s="189"/>
    </row>
    <row r="236" spans="19:25" ht="13.5">
      <c r="S236" s="189"/>
      <c r="T236" s="189"/>
      <c r="U236" s="189"/>
      <c r="V236" s="189"/>
      <c r="W236" s="189"/>
      <c r="X236" s="189"/>
      <c r="Y236" s="189"/>
    </row>
    <row r="237" spans="19:25" ht="13.5">
      <c r="S237" s="189"/>
      <c r="T237" s="189"/>
      <c r="U237" s="189"/>
      <c r="V237" s="189"/>
      <c r="W237" s="189"/>
      <c r="X237" s="189"/>
      <c r="Y237" s="189"/>
    </row>
    <row r="238" spans="19:25" ht="13.5">
      <c r="S238" s="189"/>
      <c r="T238" s="189"/>
      <c r="U238" s="189"/>
      <c r="V238" s="189"/>
      <c r="W238" s="189"/>
      <c r="X238" s="189"/>
      <c r="Y238" s="189"/>
    </row>
    <row r="239" spans="19:25" ht="13.5">
      <c r="S239" s="189"/>
      <c r="T239" s="189"/>
      <c r="U239" s="189"/>
      <c r="V239" s="189"/>
      <c r="W239" s="189"/>
      <c r="X239" s="189"/>
      <c r="Y239" s="189"/>
    </row>
    <row r="240" spans="19:25" ht="13.5">
      <c r="S240" s="189"/>
      <c r="T240" s="189"/>
      <c r="U240" s="189"/>
      <c r="V240" s="189"/>
      <c r="W240" s="189"/>
      <c r="X240" s="189"/>
      <c r="Y240" s="189"/>
    </row>
    <row r="241" spans="19:25" ht="13.5">
      <c r="S241" s="189"/>
      <c r="T241" s="189"/>
      <c r="U241" s="189"/>
      <c r="V241" s="189"/>
      <c r="W241" s="189"/>
      <c r="X241" s="189"/>
      <c r="Y241" s="189"/>
    </row>
    <row r="242" spans="19:25" ht="13.5">
      <c r="S242" s="189"/>
      <c r="T242" s="189"/>
      <c r="U242" s="189"/>
      <c r="V242" s="189"/>
      <c r="W242" s="189"/>
      <c r="X242" s="189"/>
      <c r="Y242" s="189"/>
    </row>
    <row r="243" spans="19:25" ht="13.5">
      <c r="S243" s="189"/>
      <c r="T243" s="189"/>
      <c r="U243" s="189"/>
      <c r="V243" s="189"/>
      <c r="W243" s="189"/>
      <c r="X243" s="189"/>
      <c r="Y243" s="189"/>
    </row>
    <row r="244" spans="19:25" ht="13.5">
      <c r="S244" s="189"/>
      <c r="T244" s="189"/>
      <c r="U244" s="189"/>
      <c r="V244" s="189"/>
      <c r="W244" s="189"/>
      <c r="X244" s="189"/>
      <c r="Y244" s="189"/>
    </row>
    <row r="245" spans="19:25" ht="13.5">
      <c r="S245" s="189"/>
      <c r="T245" s="189"/>
      <c r="U245" s="189"/>
      <c r="V245" s="189"/>
      <c r="W245" s="189"/>
      <c r="X245" s="189"/>
      <c r="Y245" s="189"/>
    </row>
    <row r="246" spans="19:25" ht="13.5">
      <c r="S246" s="189"/>
      <c r="T246" s="189"/>
      <c r="U246" s="189"/>
      <c r="V246" s="189"/>
      <c r="W246" s="189"/>
      <c r="X246" s="189"/>
      <c r="Y246" s="189"/>
    </row>
    <row r="247" spans="19:25" ht="13.5">
      <c r="S247" s="189"/>
      <c r="T247" s="189"/>
      <c r="U247" s="189"/>
      <c r="V247" s="189"/>
      <c r="W247" s="189"/>
      <c r="X247" s="189"/>
      <c r="Y247" s="189"/>
    </row>
    <row r="248" spans="19:25" ht="13.5">
      <c r="S248" s="189"/>
      <c r="T248" s="189"/>
      <c r="U248" s="189"/>
      <c r="V248" s="189"/>
      <c r="W248" s="189"/>
      <c r="X248" s="189"/>
      <c r="Y248" s="189"/>
    </row>
    <row r="249" spans="19:25" ht="13.5">
      <c r="S249" s="189"/>
      <c r="T249" s="189"/>
      <c r="U249" s="189"/>
      <c r="V249" s="189"/>
      <c r="W249" s="189"/>
      <c r="X249" s="189"/>
      <c r="Y249" s="189"/>
    </row>
    <row r="250" spans="19:25" ht="13.5">
      <c r="S250" s="189"/>
      <c r="T250" s="189"/>
      <c r="U250" s="189"/>
      <c r="V250" s="189"/>
      <c r="W250" s="189"/>
      <c r="X250" s="189"/>
      <c r="Y250" s="189"/>
    </row>
    <row r="251" spans="19:25" ht="13.5">
      <c r="S251" s="189"/>
      <c r="T251" s="189"/>
      <c r="U251" s="189"/>
      <c r="V251" s="189"/>
      <c r="W251" s="189"/>
      <c r="X251" s="189"/>
      <c r="Y251" s="189"/>
    </row>
    <row r="252" spans="19:25" ht="13.5">
      <c r="S252" s="189"/>
      <c r="T252" s="189"/>
      <c r="U252" s="189"/>
      <c r="V252" s="189"/>
      <c r="W252" s="189"/>
      <c r="X252" s="189"/>
      <c r="Y252" s="189"/>
    </row>
    <row r="253" spans="19:25" ht="13.5">
      <c r="S253" s="189"/>
      <c r="T253" s="189"/>
      <c r="U253" s="189"/>
      <c r="V253" s="189"/>
      <c r="W253" s="189"/>
      <c r="X253" s="189"/>
      <c r="Y253" s="189"/>
    </row>
    <row r="254" spans="19:25" ht="13.5">
      <c r="S254" s="189"/>
      <c r="T254" s="189"/>
      <c r="U254" s="189"/>
      <c r="V254" s="189"/>
      <c r="W254" s="189"/>
      <c r="X254" s="189"/>
      <c r="Y254" s="189"/>
    </row>
    <row r="255" spans="19:25" ht="13.5">
      <c r="S255" s="189"/>
      <c r="T255" s="189"/>
      <c r="U255" s="189"/>
      <c r="V255" s="189"/>
      <c r="W255" s="189"/>
      <c r="X255" s="189"/>
      <c r="Y255" s="189"/>
    </row>
    <row r="256" spans="19:25" ht="13.5">
      <c r="S256" s="189"/>
      <c r="T256" s="189"/>
      <c r="U256" s="189"/>
      <c r="V256" s="189"/>
      <c r="W256" s="189"/>
      <c r="X256" s="189"/>
      <c r="Y256" s="189"/>
    </row>
    <row r="257" spans="19:25" ht="13.5">
      <c r="S257" s="189"/>
      <c r="T257" s="189"/>
      <c r="U257" s="189"/>
      <c r="V257" s="189"/>
      <c r="W257" s="189"/>
      <c r="X257" s="189"/>
      <c r="Y257" s="189"/>
    </row>
    <row r="258" spans="19:25" ht="13.5">
      <c r="S258" s="189"/>
      <c r="T258" s="189"/>
      <c r="U258" s="189"/>
      <c r="V258" s="189"/>
      <c r="W258" s="189"/>
      <c r="X258" s="189"/>
      <c r="Y258" s="189"/>
    </row>
    <row r="259" spans="19:25" ht="13.5">
      <c r="S259" s="189"/>
      <c r="T259" s="189"/>
      <c r="U259" s="189"/>
      <c r="V259" s="189"/>
      <c r="W259" s="189"/>
      <c r="X259" s="189"/>
      <c r="Y259" s="189"/>
    </row>
    <row r="260" spans="19:25" ht="13.5">
      <c r="S260" s="189"/>
      <c r="T260" s="189"/>
      <c r="U260" s="189"/>
      <c r="V260" s="189"/>
      <c r="W260" s="189"/>
      <c r="X260" s="189"/>
      <c r="Y260" s="189"/>
    </row>
    <row r="261" spans="19:25" ht="13.5">
      <c r="S261" s="189"/>
      <c r="T261" s="189"/>
      <c r="U261" s="189"/>
      <c r="V261" s="189"/>
      <c r="W261" s="189"/>
      <c r="X261" s="189"/>
      <c r="Y261" s="189"/>
    </row>
    <row r="262" spans="19:25" ht="13.5">
      <c r="S262" s="189"/>
      <c r="T262" s="189"/>
      <c r="U262" s="189"/>
      <c r="V262" s="189"/>
      <c r="W262" s="189"/>
      <c r="X262" s="189"/>
      <c r="Y262" s="189"/>
    </row>
    <row r="263" spans="19:25" ht="13.5">
      <c r="S263" s="189"/>
      <c r="T263" s="189"/>
      <c r="U263" s="189"/>
      <c r="V263" s="189"/>
      <c r="W263" s="189"/>
      <c r="X263" s="189"/>
      <c r="Y263" s="189"/>
    </row>
    <row r="264" spans="19:25" ht="13.5">
      <c r="S264" s="189"/>
      <c r="T264" s="189"/>
      <c r="U264" s="189"/>
      <c r="V264" s="189"/>
      <c r="W264" s="189"/>
      <c r="X264" s="189"/>
      <c r="Y264" s="189"/>
    </row>
    <row r="265" spans="19:25" ht="13.5">
      <c r="S265" s="189"/>
      <c r="T265" s="189"/>
      <c r="U265" s="189"/>
      <c r="V265" s="189"/>
      <c r="W265" s="189"/>
      <c r="X265" s="189"/>
      <c r="Y265" s="189"/>
    </row>
    <row r="266" spans="19:25" ht="13.5">
      <c r="S266" s="189"/>
      <c r="T266" s="189"/>
      <c r="U266" s="189"/>
      <c r="V266" s="189"/>
      <c r="W266" s="189"/>
      <c r="X266" s="189"/>
      <c r="Y266" s="189"/>
    </row>
    <row r="267" spans="19:25" ht="13.5">
      <c r="S267" s="189"/>
      <c r="T267" s="189"/>
      <c r="U267" s="189"/>
      <c r="V267" s="189"/>
      <c r="W267" s="189"/>
      <c r="X267" s="189"/>
      <c r="Y267" s="189"/>
    </row>
    <row r="268" spans="19:25" ht="13.5">
      <c r="S268" s="189"/>
      <c r="T268" s="189"/>
      <c r="U268" s="189"/>
      <c r="V268" s="189"/>
      <c r="W268" s="189"/>
      <c r="X268" s="189"/>
      <c r="Y268" s="189"/>
    </row>
    <row r="269" spans="19:25" ht="13.5">
      <c r="S269" s="189"/>
      <c r="T269" s="189"/>
      <c r="U269" s="189"/>
      <c r="V269" s="189"/>
      <c r="W269" s="189"/>
      <c r="X269" s="189"/>
      <c r="Y269" s="189"/>
    </row>
    <row r="270" spans="19:25" ht="13.5">
      <c r="S270" s="189"/>
      <c r="T270" s="189"/>
      <c r="U270" s="189"/>
      <c r="V270" s="189"/>
      <c r="W270" s="189"/>
      <c r="X270" s="189"/>
      <c r="Y270" s="189"/>
    </row>
    <row r="271" spans="19:25" ht="13.5">
      <c r="S271" s="189"/>
      <c r="T271" s="189"/>
      <c r="U271" s="189"/>
      <c r="V271" s="189"/>
      <c r="W271" s="189"/>
      <c r="X271" s="189"/>
      <c r="Y271" s="189"/>
    </row>
    <row r="272" spans="19:25" ht="13.5">
      <c r="S272" s="189"/>
      <c r="T272" s="189"/>
      <c r="U272" s="189"/>
      <c r="V272" s="189"/>
      <c r="W272" s="189"/>
      <c r="X272" s="189"/>
      <c r="Y272" s="189"/>
    </row>
    <row r="273" spans="19:25" ht="13.5">
      <c r="S273" s="189"/>
      <c r="T273" s="189"/>
      <c r="U273" s="189"/>
      <c r="V273" s="189"/>
      <c r="W273" s="189"/>
      <c r="X273" s="189"/>
      <c r="Y273" s="189"/>
    </row>
    <row r="274" spans="19:25" ht="13.5">
      <c r="S274" s="189"/>
      <c r="T274" s="189"/>
      <c r="U274" s="189"/>
      <c r="V274" s="189"/>
      <c r="W274" s="189"/>
      <c r="X274" s="189"/>
      <c r="Y274" s="189"/>
    </row>
    <row r="275" spans="19:25" ht="13.5">
      <c r="S275" s="189"/>
      <c r="T275" s="189"/>
      <c r="U275" s="189"/>
      <c r="V275" s="189"/>
      <c r="W275" s="189"/>
      <c r="X275" s="189"/>
      <c r="Y275" s="189"/>
    </row>
    <row r="276" spans="19:25" ht="13.5">
      <c r="S276" s="189"/>
      <c r="T276" s="189"/>
      <c r="U276" s="189"/>
      <c r="V276" s="189"/>
      <c r="W276" s="189"/>
      <c r="X276" s="189"/>
      <c r="Y276" s="189"/>
    </row>
    <row r="277" spans="19:25" ht="13.5">
      <c r="S277" s="189"/>
      <c r="T277" s="189"/>
      <c r="U277" s="189"/>
      <c r="V277" s="189"/>
      <c r="W277" s="189"/>
      <c r="X277" s="189"/>
      <c r="Y277" s="189"/>
    </row>
    <row r="278" spans="19:25" ht="13.5">
      <c r="S278" s="189"/>
      <c r="T278" s="189"/>
      <c r="U278" s="189"/>
      <c r="V278" s="189"/>
      <c r="W278" s="189"/>
      <c r="X278" s="189"/>
      <c r="Y278" s="189"/>
    </row>
    <row r="279" spans="19:25" ht="13.5">
      <c r="S279" s="189"/>
      <c r="T279" s="189"/>
      <c r="U279" s="189"/>
      <c r="V279" s="189"/>
      <c r="W279" s="189"/>
      <c r="X279" s="189"/>
      <c r="Y279" s="189"/>
    </row>
    <row r="280" spans="19:25" ht="13.5">
      <c r="S280" s="189"/>
      <c r="T280" s="189"/>
      <c r="U280" s="189"/>
      <c r="V280" s="189"/>
      <c r="W280" s="189"/>
      <c r="X280" s="189"/>
      <c r="Y280" s="189"/>
    </row>
    <row r="281" spans="19:25" ht="13.5">
      <c r="S281" s="189"/>
      <c r="T281" s="189"/>
      <c r="U281" s="189"/>
      <c r="V281" s="189"/>
      <c r="W281" s="189"/>
      <c r="X281" s="189"/>
      <c r="Y281" s="189"/>
    </row>
    <row r="282" spans="19:25" ht="13.5">
      <c r="S282" s="189"/>
      <c r="T282" s="189"/>
      <c r="U282" s="189"/>
      <c r="V282" s="189"/>
      <c r="W282" s="189"/>
      <c r="X282" s="189"/>
      <c r="Y282" s="189"/>
    </row>
    <row r="283" spans="19:25" ht="13.5">
      <c r="S283" s="189"/>
      <c r="T283" s="189"/>
      <c r="U283" s="189"/>
      <c r="V283" s="189"/>
      <c r="W283" s="189"/>
      <c r="X283" s="189"/>
      <c r="Y283" s="189"/>
    </row>
    <row r="284" spans="19:25" ht="13.5">
      <c r="S284" s="189"/>
      <c r="T284" s="189"/>
      <c r="U284" s="189"/>
      <c r="V284" s="189"/>
      <c r="W284" s="189"/>
      <c r="X284" s="189"/>
      <c r="Y284" s="189"/>
    </row>
    <row r="285" spans="19:25" ht="13.5">
      <c r="S285" s="189"/>
      <c r="T285" s="189"/>
      <c r="U285" s="189"/>
      <c r="V285" s="189"/>
      <c r="W285" s="189"/>
      <c r="X285" s="189"/>
      <c r="Y285" s="189"/>
    </row>
    <row r="286" spans="19:25" ht="13.5">
      <c r="S286" s="189"/>
      <c r="T286" s="189"/>
      <c r="U286" s="189"/>
      <c r="V286" s="189"/>
      <c r="W286" s="189"/>
      <c r="X286" s="189"/>
      <c r="Y286" s="189"/>
    </row>
    <row r="287" spans="19:25" ht="13.5">
      <c r="S287" s="189"/>
      <c r="T287" s="189"/>
      <c r="U287" s="189"/>
      <c r="V287" s="189"/>
      <c r="W287" s="189"/>
      <c r="X287" s="189"/>
      <c r="Y287" s="189"/>
    </row>
    <row r="288" spans="19:25" ht="13.5">
      <c r="S288" s="189"/>
      <c r="T288" s="189"/>
      <c r="U288" s="189"/>
      <c r="V288" s="189"/>
      <c r="W288" s="189"/>
      <c r="X288" s="189"/>
      <c r="Y288" s="189"/>
    </row>
    <row r="289" spans="19:25" ht="13.5">
      <c r="S289" s="189"/>
      <c r="T289" s="189"/>
      <c r="U289" s="189"/>
      <c r="V289" s="189"/>
      <c r="W289" s="189"/>
      <c r="X289" s="189"/>
      <c r="Y289" s="189"/>
    </row>
    <row r="290" spans="19:25" ht="13.5">
      <c r="S290" s="189"/>
      <c r="T290" s="189"/>
      <c r="U290" s="189"/>
      <c r="V290" s="189"/>
      <c r="W290" s="189"/>
      <c r="X290" s="189"/>
      <c r="Y290" s="189"/>
    </row>
    <row r="291" spans="19:25" ht="13.5">
      <c r="S291" s="189"/>
      <c r="T291" s="189"/>
      <c r="U291" s="189"/>
      <c r="V291" s="189"/>
      <c r="W291" s="189"/>
      <c r="X291" s="189"/>
      <c r="Y291" s="189"/>
    </row>
    <row r="292" spans="19:25" ht="13.5">
      <c r="S292" s="189"/>
      <c r="T292" s="189"/>
      <c r="U292" s="189"/>
      <c r="V292" s="189"/>
      <c r="W292" s="189"/>
      <c r="X292" s="189"/>
      <c r="Y292" s="189"/>
    </row>
    <row r="293" spans="19:25" ht="13.5">
      <c r="S293" s="189"/>
      <c r="T293" s="189"/>
      <c r="U293" s="189"/>
      <c r="V293" s="189"/>
      <c r="W293" s="189"/>
      <c r="X293" s="189"/>
      <c r="Y293" s="189"/>
    </row>
    <row r="294" spans="19:25" ht="13.5">
      <c r="S294" s="189"/>
      <c r="T294" s="189"/>
      <c r="U294" s="189"/>
      <c r="V294" s="189"/>
      <c r="W294" s="189"/>
      <c r="X294" s="189"/>
      <c r="Y294" s="189"/>
    </row>
    <row r="295" spans="19:25" ht="13.5">
      <c r="S295" s="189"/>
      <c r="T295" s="189"/>
      <c r="U295" s="189"/>
      <c r="V295" s="189"/>
      <c r="W295" s="189"/>
      <c r="X295" s="189"/>
      <c r="Y295" s="189"/>
    </row>
    <row r="296" spans="19:25" ht="13.5">
      <c r="S296" s="189"/>
      <c r="T296" s="189"/>
      <c r="U296" s="189"/>
      <c r="V296" s="189"/>
      <c r="W296" s="189"/>
      <c r="X296" s="189"/>
      <c r="Y296" s="189"/>
    </row>
    <row r="297" spans="19:25" ht="13.5">
      <c r="S297" s="189"/>
      <c r="T297" s="189"/>
      <c r="U297" s="189"/>
      <c r="V297" s="189"/>
      <c r="W297" s="189"/>
      <c r="X297" s="189"/>
      <c r="Y297" s="189"/>
    </row>
    <row r="298" spans="19:25" ht="13.5">
      <c r="S298" s="189"/>
      <c r="T298" s="189"/>
      <c r="U298" s="189"/>
      <c r="V298" s="189"/>
      <c r="W298" s="189"/>
      <c r="X298" s="189"/>
      <c r="Y298" s="189"/>
    </row>
    <row r="299" spans="19:25" ht="13.5">
      <c r="S299" s="189"/>
      <c r="T299" s="189"/>
      <c r="U299" s="189"/>
      <c r="V299" s="189"/>
      <c r="W299" s="189"/>
      <c r="X299" s="189"/>
      <c r="Y299" s="189"/>
    </row>
    <row r="300" spans="19:25" ht="13.5">
      <c r="S300" s="189"/>
      <c r="T300" s="189"/>
      <c r="U300" s="189"/>
      <c r="V300" s="189"/>
      <c r="W300" s="189"/>
      <c r="X300" s="189"/>
      <c r="Y300" s="189"/>
    </row>
    <row r="301" spans="19:25" ht="13.5">
      <c r="S301" s="189"/>
      <c r="T301" s="189"/>
      <c r="U301" s="189"/>
      <c r="V301" s="189"/>
      <c r="W301" s="189"/>
      <c r="X301" s="189"/>
      <c r="Y301" s="189"/>
    </row>
    <row r="302" spans="19:25" ht="13.5">
      <c r="S302" s="189"/>
      <c r="T302" s="189"/>
      <c r="U302" s="189"/>
      <c r="V302" s="189"/>
      <c r="W302" s="189"/>
      <c r="X302" s="189"/>
      <c r="Y302" s="189"/>
    </row>
    <row r="303" spans="19:25" ht="13.5">
      <c r="S303" s="189"/>
      <c r="T303" s="189"/>
      <c r="U303" s="189"/>
      <c r="V303" s="189"/>
      <c r="W303" s="189"/>
      <c r="X303" s="189"/>
      <c r="Y303" s="189"/>
    </row>
    <row r="304" spans="19:25" ht="13.5">
      <c r="S304" s="189"/>
      <c r="T304" s="189"/>
      <c r="U304" s="189"/>
      <c r="V304" s="189"/>
      <c r="W304" s="189"/>
      <c r="X304" s="189"/>
      <c r="Y304" s="189"/>
    </row>
    <row r="305" spans="19:25" ht="13.5">
      <c r="S305" s="189"/>
      <c r="T305" s="189"/>
      <c r="U305" s="189"/>
      <c r="V305" s="189"/>
      <c r="W305" s="189"/>
      <c r="X305" s="189"/>
      <c r="Y305" s="189"/>
    </row>
    <row r="306" spans="19:25" ht="13.5">
      <c r="S306" s="189"/>
      <c r="T306" s="189"/>
      <c r="U306" s="189"/>
      <c r="V306" s="189"/>
      <c r="W306" s="189"/>
      <c r="X306" s="189"/>
      <c r="Y306" s="189"/>
    </row>
    <row r="307" spans="19:25" ht="13.5">
      <c r="S307" s="189"/>
      <c r="T307" s="189"/>
      <c r="U307" s="189"/>
      <c r="V307" s="189"/>
      <c r="W307" s="189"/>
      <c r="X307" s="189"/>
      <c r="Y307" s="189"/>
    </row>
    <row r="308" spans="19:25" ht="13.5">
      <c r="S308" s="189"/>
      <c r="T308" s="189"/>
      <c r="U308" s="189"/>
      <c r="V308" s="189"/>
      <c r="W308" s="189"/>
      <c r="X308" s="189"/>
      <c r="Y308" s="189"/>
    </row>
    <row r="309" spans="19:25" ht="13.5">
      <c r="S309" s="189"/>
      <c r="T309" s="189"/>
      <c r="U309" s="189"/>
      <c r="V309" s="189"/>
      <c r="W309" s="189"/>
      <c r="X309" s="189"/>
      <c r="Y309" s="189"/>
    </row>
    <row r="310" spans="19:25" ht="13.5">
      <c r="S310" s="189"/>
      <c r="T310" s="189"/>
      <c r="U310" s="189"/>
      <c r="V310" s="189"/>
      <c r="W310" s="189"/>
      <c r="X310" s="189"/>
      <c r="Y310" s="189"/>
    </row>
    <row r="311" spans="19:25" ht="13.5">
      <c r="S311" s="189"/>
      <c r="T311" s="189"/>
      <c r="U311" s="189"/>
      <c r="V311" s="189"/>
      <c r="W311" s="189"/>
      <c r="X311" s="189"/>
      <c r="Y311" s="189"/>
    </row>
    <row r="312" spans="19:25" ht="13.5">
      <c r="S312" s="189"/>
      <c r="T312" s="189"/>
      <c r="U312" s="189"/>
      <c r="V312" s="189"/>
      <c r="W312" s="189"/>
      <c r="X312" s="189"/>
      <c r="Y312" s="189"/>
    </row>
    <row r="313" spans="19:25" ht="13.5">
      <c r="S313" s="189"/>
      <c r="T313" s="189"/>
      <c r="U313" s="189"/>
      <c r="V313" s="189"/>
      <c r="W313" s="189"/>
      <c r="X313" s="189"/>
      <c r="Y313" s="189"/>
    </row>
    <row r="314" spans="19:25" ht="13.5">
      <c r="S314" s="189"/>
      <c r="T314" s="189"/>
      <c r="U314" s="189"/>
      <c r="V314" s="189"/>
      <c r="W314" s="189"/>
      <c r="X314" s="189"/>
      <c r="Y314" s="189"/>
    </row>
    <row r="315" spans="19:25" ht="13.5">
      <c r="S315" s="189"/>
      <c r="T315" s="189"/>
      <c r="U315" s="189"/>
      <c r="V315" s="189"/>
      <c r="W315" s="189"/>
      <c r="X315" s="189"/>
      <c r="Y315" s="189"/>
    </row>
    <row r="316" spans="19:25" ht="13.5">
      <c r="S316" s="189"/>
      <c r="T316" s="189"/>
      <c r="U316" s="189"/>
      <c r="V316" s="189"/>
      <c r="W316" s="189"/>
      <c r="X316" s="189"/>
      <c r="Y316" s="189"/>
    </row>
    <row r="317" spans="19:25" ht="13.5">
      <c r="S317" s="189"/>
      <c r="T317" s="189"/>
      <c r="U317" s="189"/>
      <c r="V317" s="189"/>
      <c r="W317" s="189"/>
      <c r="X317" s="189"/>
      <c r="Y317" s="189"/>
    </row>
    <row r="318" spans="19:25" ht="13.5">
      <c r="S318" s="189"/>
      <c r="T318" s="189"/>
      <c r="U318" s="189"/>
      <c r="V318" s="189"/>
      <c r="W318" s="189"/>
      <c r="X318" s="189"/>
      <c r="Y318" s="189"/>
    </row>
    <row r="319" spans="19:25" ht="13.5">
      <c r="S319" s="189"/>
      <c r="T319" s="189"/>
      <c r="U319" s="189"/>
      <c r="V319" s="189"/>
      <c r="W319" s="189"/>
      <c r="X319" s="189"/>
      <c r="Y319" s="189"/>
    </row>
    <row r="320" spans="19:25" ht="13.5">
      <c r="S320" s="189"/>
      <c r="T320" s="189"/>
      <c r="U320" s="189"/>
      <c r="V320" s="189"/>
      <c r="W320" s="189"/>
      <c r="X320" s="189"/>
      <c r="Y320" s="189"/>
    </row>
    <row r="321" spans="19:25" ht="13.5">
      <c r="S321" s="189"/>
      <c r="T321" s="189"/>
      <c r="U321" s="189"/>
      <c r="V321" s="189"/>
      <c r="W321" s="189"/>
      <c r="X321" s="189"/>
      <c r="Y321" s="189"/>
    </row>
    <row r="322" spans="19:25" ht="13.5">
      <c r="S322" s="189"/>
      <c r="T322" s="189"/>
      <c r="U322" s="189"/>
      <c r="V322" s="189"/>
      <c r="W322" s="189"/>
      <c r="X322" s="189"/>
      <c r="Y322" s="189"/>
    </row>
    <row r="323" spans="19:25" ht="13.5">
      <c r="S323" s="189"/>
      <c r="T323" s="189"/>
      <c r="U323" s="189"/>
      <c r="V323" s="189"/>
      <c r="W323" s="189"/>
      <c r="X323" s="189"/>
      <c r="Y323" s="189"/>
    </row>
    <row r="324" spans="19:25" ht="13.5">
      <c r="S324" s="189"/>
      <c r="T324" s="189"/>
      <c r="U324" s="189"/>
      <c r="V324" s="189"/>
      <c r="W324" s="189"/>
      <c r="X324" s="189"/>
      <c r="Y324" s="189"/>
    </row>
    <row r="325" spans="19:25" ht="13.5">
      <c r="S325" s="189"/>
      <c r="T325" s="189"/>
      <c r="U325" s="189"/>
      <c r="V325" s="189"/>
      <c r="W325" s="189"/>
      <c r="X325" s="189"/>
      <c r="Y325" s="189"/>
    </row>
    <row r="326" spans="19:25" ht="13.5">
      <c r="S326" s="189"/>
      <c r="T326" s="189"/>
      <c r="U326" s="189"/>
      <c r="V326" s="189"/>
      <c r="W326" s="189"/>
      <c r="X326" s="189"/>
      <c r="Y326" s="189"/>
    </row>
    <row r="327" spans="19:25" ht="13.5">
      <c r="S327" s="189"/>
      <c r="T327" s="189"/>
      <c r="U327" s="189"/>
      <c r="V327" s="189"/>
      <c r="W327" s="189"/>
      <c r="X327" s="189"/>
      <c r="Y327" s="189"/>
    </row>
    <row r="328" spans="19:25" ht="13.5">
      <c r="S328" s="189"/>
      <c r="T328" s="189"/>
      <c r="U328" s="189"/>
      <c r="V328" s="189"/>
      <c r="W328" s="189"/>
      <c r="X328" s="189"/>
      <c r="Y328" s="189"/>
    </row>
    <row r="329" spans="19:25" ht="13.5">
      <c r="S329" s="189"/>
      <c r="T329" s="189"/>
      <c r="U329" s="189"/>
      <c r="V329" s="189"/>
      <c r="W329" s="189"/>
      <c r="X329" s="189"/>
      <c r="Y329" s="189"/>
    </row>
    <row r="330" spans="19:25" ht="13.5">
      <c r="S330" s="189"/>
      <c r="T330" s="189"/>
      <c r="U330" s="189"/>
      <c r="V330" s="189"/>
      <c r="W330" s="189"/>
      <c r="X330" s="189"/>
      <c r="Y330" s="189"/>
    </row>
    <row r="331" spans="19:25" ht="13.5">
      <c r="S331" s="189"/>
      <c r="T331" s="189"/>
      <c r="U331" s="189"/>
      <c r="V331" s="189"/>
      <c r="W331" s="189"/>
      <c r="X331" s="189"/>
      <c r="Y331" s="189"/>
    </row>
    <row r="332" spans="19:25" ht="13.5">
      <c r="S332" s="189"/>
      <c r="T332" s="189"/>
      <c r="U332" s="189"/>
      <c r="V332" s="189"/>
      <c r="W332" s="189"/>
      <c r="X332" s="189"/>
      <c r="Y332" s="189"/>
    </row>
    <row r="333" spans="19:25" ht="13.5">
      <c r="S333" s="189"/>
      <c r="T333" s="189"/>
      <c r="U333" s="189"/>
      <c r="V333" s="189"/>
      <c r="W333" s="189"/>
      <c r="X333" s="189"/>
      <c r="Y333" s="189"/>
    </row>
    <row r="334" spans="19:25" ht="13.5">
      <c r="S334" s="189"/>
      <c r="T334" s="189"/>
      <c r="U334" s="189"/>
      <c r="V334" s="189"/>
      <c r="W334" s="189"/>
      <c r="X334" s="189"/>
      <c r="Y334" s="189"/>
    </row>
    <row r="335" spans="19:25" ht="13.5">
      <c r="S335" s="189"/>
      <c r="T335" s="189"/>
      <c r="U335" s="189"/>
      <c r="V335" s="189"/>
      <c r="W335" s="189"/>
      <c r="X335" s="189"/>
      <c r="Y335" s="189"/>
    </row>
    <row r="336" spans="19:25" ht="13.5">
      <c r="S336" s="189"/>
      <c r="T336" s="189"/>
      <c r="U336" s="189"/>
      <c r="V336" s="189"/>
      <c r="W336" s="189"/>
      <c r="X336" s="189"/>
      <c r="Y336" s="189"/>
    </row>
    <row r="337" spans="19:25" ht="13.5">
      <c r="S337" s="189"/>
      <c r="T337" s="189"/>
      <c r="U337" s="189"/>
      <c r="V337" s="189"/>
      <c r="W337" s="189"/>
      <c r="X337" s="189"/>
      <c r="Y337" s="189"/>
    </row>
    <row r="338" spans="19:25" ht="13.5">
      <c r="S338" s="189"/>
      <c r="T338" s="189"/>
      <c r="U338" s="189"/>
      <c r="V338" s="189"/>
      <c r="W338" s="189"/>
      <c r="X338" s="189"/>
      <c r="Y338" s="189"/>
    </row>
    <row r="339" spans="19:25" ht="13.5">
      <c r="S339" s="189"/>
      <c r="T339" s="189"/>
      <c r="U339" s="189"/>
      <c r="V339" s="189"/>
      <c r="W339" s="189"/>
      <c r="X339" s="189"/>
      <c r="Y339" s="189"/>
    </row>
    <row r="340" spans="19:25" ht="13.5">
      <c r="S340" s="189"/>
      <c r="T340" s="189"/>
      <c r="U340" s="189"/>
      <c r="V340" s="189"/>
      <c r="W340" s="189"/>
      <c r="X340" s="189"/>
      <c r="Y340" s="189"/>
    </row>
    <row r="341" spans="19:25" ht="13.5">
      <c r="S341" s="189"/>
      <c r="T341" s="189"/>
      <c r="U341" s="189"/>
      <c r="V341" s="189"/>
      <c r="W341" s="189"/>
      <c r="X341" s="189"/>
      <c r="Y341" s="189"/>
    </row>
    <row r="342" spans="19:25" ht="13.5">
      <c r="S342" s="189"/>
      <c r="T342" s="189"/>
      <c r="U342" s="189"/>
      <c r="V342" s="189"/>
      <c r="W342" s="189"/>
      <c r="X342" s="189"/>
      <c r="Y342" s="189"/>
    </row>
    <row r="343" spans="19:25" ht="13.5">
      <c r="S343" s="189"/>
      <c r="T343" s="189"/>
      <c r="U343" s="189"/>
      <c r="V343" s="189"/>
      <c r="W343" s="189"/>
      <c r="X343" s="189"/>
      <c r="Y343" s="189"/>
    </row>
    <row r="344" spans="19:25" ht="13.5">
      <c r="S344" s="189"/>
      <c r="T344" s="189"/>
      <c r="U344" s="189"/>
      <c r="V344" s="189"/>
      <c r="W344" s="189"/>
      <c r="X344" s="189"/>
      <c r="Y344" s="189"/>
    </row>
    <row r="345" spans="19:25" ht="13.5">
      <c r="S345" s="189"/>
      <c r="T345" s="189"/>
      <c r="U345" s="189"/>
      <c r="V345" s="189"/>
      <c r="W345" s="189"/>
      <c r="X345" s="189"/>
      <c r="Y345" s="189"/>
    </row>
    <row r="346" spans="19:25" ht="13.5">
      <c r="S346" s="189"/>
      <c r="T346" s="189"/>
      <c r="U346" s="189"/>
      <c r="V346" s="189"/>
      <c r="W346" s="189"/>
      <c r="X346" s="189"/>
      <c r="Y346" s="189"/>
    </row>
    <row r="347" spans="19:25" ht="13.5">
      <c r="S347" s="189"/>
      <c r="T347" s="189"/>
      <c r="U347" s="189"/>
      <c r="V347" s="189"/>
      <c r="W347" s="189"/>
      <c r="X347" s="189"/>
      <c r="Y347" s="189"/>
    </row>
    <row r="348" spans="19:25" ht="13.5">
      <c r="S348" s="189"/>
      <c r="T348" s="189"/>
      <c r="U348" s="189"/>
      <c r="V348" s="189"/>
      <c r="W348" s="189"/>
      <c r="X348" s="189"/>
      <c r="Y348" s="189"/>
    </row>
    <row r="349" spans="19:25" ht="13.5">
      <c r="S349" s="189"/>
      <c r="T349" s="189"/>
      <c r="U349" s="189"/>
      <c r="V349" s="189"/>
      <c r="W349" s="189"/>
      <c r="X349" s="189"/>
      <c r="Y349" s="189"/>
    </row>
    <row r="350" spans="19:25" ht="13.5">
      <c r="S350" s="189"/>
      <c r="T350" s="189"/>
      <c r="U350" s="189"/>
      <c r="V350" s="189"/>
      <c r="W350" s="189"/>
      <c r="X350" s="189"/>
      <c r="Y350" s="189"/>
    </row>
    <row r="351" spans="19:25" ht="13.5">
      <c r="S351" s="189"/>
      <c r="T351" s="189"/>
      <c r="U351" s="189"/>
      <c r="V351" s="189"/>
      <c r="W351" s="189"/>
      <c r="X351" s="189"/>
      <c r="Y351" s="189"/>
    </row>
    <row r="352" spans="19:25" ht="13.5">
      <c r="S352" s="189"/>
      <c r="T352" s="189"/>
      <c r="U352" s="189"/>
      <c r="V352" s="189"/>
      <c r="W352" s="189"/>
      <c r="X352" s="189"/>
      <c r="Y352" s="189"/>
    </row>
    <row r="353" spans="19:25" ht="13.5">
      <c r="S353" s="189"/>
      <c r="T353" s="189"/>
      <c r="U353" s="189"/>
      <c r="V353" s="189"/>
      <c r="W353" s="189"/>
      <c r="X353" s="189"/>
      <c r="Y353" s="189"/>
    </row>
    <row r="354" spans="19:25" ht="13.5">
      <c r="S354" s="189"/>
      <c r="T354" s="189"/>
      <c r="U354" s="189"/>
      <c r="V354" s="189"/>
      <c r="W354" s="189"/>
      <c r="X354" s="189"/>
      <c r="Y354" s="189"/>
    </row>
    <row r="355" spans="19:25" ht="13.5">
      <c r="S355" s="189"/>
      <c r="T355" s="189"/>
      <c r="U355" s="189"/>
      <c r="V355" s="189"/>
      <c r="W355" s="189"/>
      <c r="X355" s="189"/>
      <c r="Y355" s="189"/>
    </row>
    <row r="356" spans="19:25" ht="13.5">
      <c r="S356" s="189"/>
      <c r="T356" s="189"/>
      <c r="U356" s="189"/>
      <c r="V356" s="189"/>
      <c r="W356" s="189"/>
      <c r="X356" s="189"/>
      <c r="Y356" s="189"/>
    </row>
    <row r="357" spans="19:25" ht="13.5">
      <c r="S357" s="189"/>
      <c r="T357" s="189"/>
      <c r="U357" s="189"/>
      <c r="V357" s="189"/>
      <c r="W357" s="189"/>
      <c r="X357" s="189"/>
      <c r="Y357" s="189"/>
    </row>
    <row r="358" spans="19:25" ht="13.5">
      <c r="S358" s="189"/>
      <c r="T358" s="189"/>
      <c r="U358" s="189"/>
      <c r="V358" s="189"/>
      <c r="W358" s="189"/>
      <c r="X358" s="189"/>
      <c r="Y358" s="189"/>
    </row>
    <row r="359" spans="19:25" ht="13.5">
      <c r="S359" s="189"/>
      <c r="T359" s="189"/>
      <c r="U359" s="189"/>
      <c r="V359" s="189"/>
      <c r="W359" s="189"/>
      <c r="X359" s="189"/>
      <c r="Y359" s="189"/>
    </row>
    <row r="360" spans="19:25" ht="13.5">
      <c r="S360" s="189"/>
      <c r="T360" s="189"/>
      <c r="U360" s="189"/>
      <c r="V360" s="189"/>
      <c r="W360" s="189"/>
      <c r="X360" s="189"/>
      <c r="Y360" s="189"/>
    </row>
    <row r="361" spans="19:25" ht="13.5">
      <c r="S361" s="189"/>
      <c r="T361" s="189"/>
      <c r="U361" s="189"/>
      <c r="V361" s="189"/>
      <c r="W361" s="189"/>
      <c r="X361" s="189"/>
      <c r="Y361" s="189"/>
    </row>
    <row r="362" spans="19:25" ht="13.5">
      <c r="S362" s="189"/>
      <c r="T362" s="189"/>
      <c r="U362" s="189"/>
      <c r="V362" s="189"/>
      <c r="W362" s="189"/>
      <c r="X362" s="189"/>
      <c r="Y362" s="189"/>
    </row>
    <row r="363" spans="19:25" ht="13.5">
      <c r="S363" s="189"/>
      <c r="T363" s="189"/>
      <c r="U363" s="189"/>
      <c r="V363" s="189"/>
      <c r="W363" s="189"/>
      <c r="X363" s="189"/>
      <c r="Y363" s="189"/>
    </row>
    <row r="364" spans="19:25" ht="13.5">
      <c r="S364" s="189"/>
      <c r="T364" s="189"/>
      <c r="U364" s="189"/>
      <c r="V364" s="189"/>
      <c r="W364" s="189"/>
      <c r="X364" s="189"/>
      <c r="Y364" s="189"/>
    </row>
    <row r="365" spans="19:25" ht="13.5">
      <c r="S365" s="189"/>
      <c r="T365" s="189"/>
      <c r="U365" s="189"/>
      <c r="V365" s="189"/>
      <c r="W365" s="189"/>
      <c r="X365" s="189"/>
      <c r="Y365" s="189"/>
    </row>
    <row r="366" spans="19:25" ht="13.5">
      <c r="S366" s="189"/>
      <c r="T366" s="189"/>
      <c r="U366" s="189"/>
      <c r="V366" s="189"/>
      <c r="W366" s="189"/>
      <c r="X366" s="189"/>
      <c r="Y366" s="189"/>
    </row>
    <row r="367" spans="19:25" ht="13.5">
      <c r="S367" s="189"/>
      <c r="T367" s="189"/>
      <c r="U367" s="189"/>
      <c r="V367" s="189"/>
      <c r="W367" s="189"/>
      <c r="X367" s="189"/>
      <c r="Y367" s="189"/>
    </row>
    <row r="368" spans="19:25" ht="13.5">
      <c r="S368" s="189"/>
      <c r="T368" s="189"/>
      <c r="U368" s="189"/>
      <c r="V368" s="189"/>
      <c r="W368" s="189"/>
      <c r="X368" s="189"/>
      <c r="Y368" s="189"/>
    </row>
    <row r="369" spans="19:25" ht="13.5">
      <c r="S369" s="189"/>
      <c r="T369" s="189"/>
      <c r="U369" s="189"/>
      <c r="V369" s="189"/>
      <c r="W369" s="189"/>
      <c r="X369" s="189"/>
      <c r="Y369" s="189"/>
    </row>
    <row r="370" spans="19:25" ht="13.5">
      <c r="S370" s="189"/>
      <c r="T370" s="189"/>
      <c r="U370" s="189"/>
      <c r="V370" s="189"/>
      <c r="W370" s="189"/>
      <c r="X370" s="189"/>
      <c r="Y370" s="189"/>
    </row>
    <row r="371" spans="19:25" ht="13.5">
      <c r="S371" s="189"/>
      <c r="T371" s="189"/>
      <c r="U371" s="189"/>
      <c r="V371" s="189"/>
      <c r="W371" s="189"/>
      <c r="X371" s="189"/>
      <c r="Y371" s="189"/>
    </row>
    <row r="372" spans="19:25" ht="13.5">
      <c r="S372" s="189"/>
      <c r="T372" s="189"/>
      <c r="U372" s="189"/>
      <c r="V372" s="189"/>
      <c r="W372" s="189"/>
      <c r="X372" s="189"/>
      <c r="Y372" s="189"/>
    </row>
    <row r="373" spans="19:25" ht="13.5">
      <c r="S373" s="189"/>
      <c r="T373" s="189"/>
      <c r="U373" s="189"/>
      <c r="V373" s="189"/>
      <c r="W373" s="189"/>
      <c r="X373" s="189"/>
      <c r="Y373" s="189"/>
    </row>
    <row r="374" spans="19:25" ht="13.5">
      <c r="S374" s="189"/>
      <c r="T374" s="189"/>
      <c r="U374" s="189"/>
      <c r="V374" s="189"/>
      <c r="W374" s="189"/>
      <c r="X374" s="189"/>
      <c r="Y374" s="189"/>
    </row>
    <row r="375" spans="19:25" ht="13.5">
      <c r="S375" s="189"/>
      <c r="T375" s="189"/>
      <c r="U375" s="189"/>
      <c r="V375" s="189"/>
      <c r="W375" s="189"/>
      <c r="X375" s="189"/>
      <c r="Y375" s="189"/>
    </row>
    <row r="376" spans="19:25" ht="13.5">
      <c r="S376" s="189"/>
      <c r="T376" s="189"/>
      <c r="U376" s="189"/>
      <c r="V376" s="189"/>
      <c r="W376" s="189"/>
      <c r="X376" s="189"/>
      <c r="Y376" s="189"/>
    </row>
    <row r="377" spans="19:25" ht="13.5">
      <c r="S377" s="189"/>
      <c r="T377" s="189"/>
      <c r="U377" s="189"/>
      <c r="V377" s="189"/>
      <c r="W377" s="189"/>
      <c r="X377" s="189"/>
      <c r="Y377" s="189"/>
    </row>
    <row r="378" spans="19:25" ht="13.5">
      <c r="S378" s="189"/>
      <c r="T378" s="189"/>
      <c r="U378" s="189"/>
      <c r="V378" s="189"/>
      <c r="W378" s="189"/>
      <c r="X378" s="189"/>
      <c r="Y378" s="189"/>
    </row>
    <row r="379" spans="19:25" ht="13.5">
      <c r="S379" s="189"/>
      <c r="T379" s="189"/>
      <c r="U379" s="189"/>
      <c r="V379" s="189"/>
      <c r="W379" s="189"/>
      <c r="X379" s="189"/>
      <c r="Y379" s="189"/>
    </row>
    <row r="380" spans="19:25" ht="13.5">
      <c r="S380" s="189"/>
      <c r="T380" s="189"/>
      <c r="U380" s="189"/>
      <c r="V380" s="189"/>
      <c r="W380" s="189"/>
      <c r="X380" s="189"/>
      <c r="Y380" s="189"/>
    </row>
    <row r="381" spans="19:25" ht="13.5">
      <c r="S381" s="189"/>
      <c r="T381" s="189"/>
      <c r="U381" s="189"/>
      <c r="V381" s="189"/>
      <c r="W381" s="189"/>
      <c r="X381" s="189"/>
      <c r="Y381" s="189"/>
    </row>
    <row r="382" spans="19:25" ht="13.5">
      <c r="S382" s="189"/>
      <c r="T382" s="189"/>
      <c r="U382" s="189"/>
      <c r="V382" s="189"/>
      <c r="W382" s="189"/>
      <c r="X382" s="189"/>
      <c r="Y382" s="189"/>
    </row>
    <row r="383" spans="19:25" ht="13.5">
      <c r="S383" s="189"/>
      <c r="T383" s="189"/>
      <c r="U383" s="189"/>
      <c r="V383" s="189"/>
      <c r="W383" s="189"/>
      <c r="X383" s="189"/>
      <c r="Y383" s="189"/>
    </row>
    <row r="384" spans="19:25" ht="13.5">
      <c r="S384" s="189"/>
      <c r="T384" s="189"/>
      <c r="U384" s="189"/>
      <c r="V384" s="189"/>
      <c r="W384" s="189"/>
      <c r="X384" s="189"/>
      <c r="Y384" s="189"/>
    </row>
    <row r="385" spans="19:25" ht="13.5">
      <c r="S385" s="189"/>
      <c r="T385" s="189"/>
      <c r="U385" s="189"/>
      <c r="V385" s="189"/>
      <c r="W385" s="189"/>
      <c r="X385" s="189"/>
      <c r="Y385" s="189"/>
    </row>
    <row r="386" spans="19:25" ht="13.5">
      <c r="S386" s="189"/>
      <c r="T386" s="189"/>
      <c r="U386" s="189"/>
      <c r="V386" s="189"/>
      <c r="W386" s="189"/>
      <c r="X386" s="189"/>
      <c r="Y386" s="189"/>
    </row>
    <row r="387" spans="19:25" ht="13.5">
      <c r="S387" s="189"/>
      <c r="T387" s="189"/>
      <c r="U387" s="189"/>
      <c r="V387" s="189"/>
      <c r="W387" s="189"/>
      <c r="X387" s="189"/>
      <c r="Y387" s="189"/>
    </row>
    <row r="388" spans="19:25" ht="13.5">
      <c r="S388" s="189"/>
      <c r="T388" s="189"/>
      <c r="U388" s="189"/>
      <c r="V388" s="189"/>
      <c r="W388" s="189"/>
      <c r="X388" s="189"/>
      <c r="Y388" s="189"/>
    </row>
    <row r="389" spans="19:25" ht="13.5">
      <c r="S389" s="189"/>
      <c r="T389" s="189"/>
      <c r="U389" s="189"/>
      <c r="V389" s="189"/>
      <c r="W389" s="189"/>
      <c r="X389" s="189"/>
      <c r="Y389" s="189"/>
    </row>
    <row r="390" spans="19:25" ht="13.5">
      <c r="S390" s="189"/>
      <c r="T390" s="189"/>
      <c r="U390" s="189"/>
      <c r="V390" s="189"/>
      <c r="W390" s="189"/>
      <c r="X390" s="189"/>
      <c r="Y390" s="189"/>
    </row>
    <row r="391" spans="19:25" ht="13.5">
      <c r="S391" s="189"/>
      <c r="T391" s="189"/>
      <c r="U391" s="189"/>
      <c r="V391" s="189"/>
      <c r="W391" s="189"/>
      <c r="X391" s="189"/>
      <c r="Y391" s="189"/>
    </row>
    <row r="392" spans="19:25" ht="13.5">
      <c r="S392" s="189"/>
      <c r="T392" s="189"/>
      <c r="U392" s="189"/>
      <c r="V392" s="189"/>
      <c r="W392" s="189"/>
      <c r="X392" s="189"/>
      <c r="Y392" s="189"/>
    </row>
    <row r="393" spans="19:25" ht="13.5">
      <c r="S393" s="189"/>
      <c r="T393" s="189"/>
      <c r="U393" s="189"/>
      <c r="V393" s="189"/>
      <c r="W393" s="189"/>
      <c r="X393" s="189"/>
      <c r="Y393" s="189"/>
    </row>
    <row r="394" spans="19:25" ht="13.5">
      <c r="S394" s="189"/>
      <c r="T394" s="189"/>
      <c r="U394" s="189"/>
      <c r="V394" s="189"/>
      <c r="W394" s="189"/>
      <c r="X394" s="189"/>
      <c r="Y394" s="189"/>
    </row>
    <row r="395" spans="19:25" ht="13.5">
      <c r="S395" s="189"/>
      <c r="T395" s="189"/>
      <c r="U395" s="189"/>
      <c r="V395" s="189"/>
      <c r="W395" s="189"/>
      <c r="X395" s="189"/>
      <c r="Y395" s="189"/>
    </row>
    <row r="396" spans="19:25" ht="13.5">
      <c r="S396" s="189"/>
      <c r="T396" s="189"/>
      <c r="U396" s="189"/>
      <c r="V396" s="189"/>
      <c r="W396" s="189"/>
      <c r="X396" s="189"/>
      <c r="Y396" s="189"/>
    </row>
    <row r="397" spans="19:25" ht="13.5">
      <c r="S397" s="189"/>
      <c r="T397" s="189"/>
      <c r="U397" s="189"/>
      <c r="V397" s="189"/>
      <c r="W397" s="189"/>
      <c r="X397" s="189"/>
      <c r="Y397" s="189"/>
    </row>
    <row r="398" spans="19:25" ht="13.5">
      <c r="S398" s="189"/>
      <c r="T398" s="189"/>
      <c r="U398" s="189"/>
      <c r="V398" s="189"/>
      <c r="W398" s="189"/>
      <c r="X398" s="189"/>
      <c r="Y398" s="189"/>
    </row>
    <row r="399" spans="19:25" ht="13.5">
      <c r="S399" s="189"/>
      <c r="T399" s="189"/>
      <c r="U399" s="189"/>
      <c r="V399" s="189"/>
      <c r="W399" s="189"/>
      <c r="X399" s="189"/>
      <c r="Y399" s="189"/>
    </row>
    <row r="400" spans="19:25" ht="13.5">
      <c r="S400" s="189"/>
      <c r="T400" s="189"/>
      <c r="U400" s="189"/>
      <c r="V400" s="189"/>
      <c r="W400" s="189"/>
      <c r="X400" s="189"/>
      <c r="Y400" s="189"/>
    </row>
    <row r="401" spans="19:25" ht="13.5">
      <c r="S401" s="189"/>
      <c r="T401" s="189"/>
      <c r="U401" s="189"/>
      <c r="V401" s="189"/>
      <c r="W401" s="189"/>
      <c r="X401" s="189"/>
      <c r="Y401" s="189"/>
    </row>
    <row r="402" spans="19:25" ht="13.5">
      <c r="S402" s="189"/>
      <c r="T402" s="189"/>
      <c r="U402" s="189"/>
      <c r="V402" s="189"/>
      <c r="W402" s="189"/>
      <c r="X402" s="189"/>
      <c r="Y402" s="189"/>
    </row>
    <row r="403" spans="19:25" ht="13.5">
      <c r="S403" s="189"/>
      <c r="T403" s="189"/>
      <c r="U403" s="189"/>
      <c r="V403" s="189"/>
      <c r="W403" s="189"/>
      <c r="X403" s="189"/>
      <c r="Y403" s="189"/>
    </row>
    <row r="404" spans="19:25" ht="13.5">
      <c r="S404" s="189"/>
      <c r="T404" s="189"/>
      <c r="U404" s="189"/>
      <c r="V404" s="189"/>
      <c r="W404" s="189"/>
      <c r="X404" s="189"/>
      <c r="Y404" s="189"/>
    </row>
    <row r="405" spans="19:25" ht="13.5">
      <c r="S405" s="189"/>
      <c r="T405" s="189"/>
      <c r="U405" s="189"/>
      <c r="V405" s="189"/>
      <c r="W405" s="189"/>
      <c r="X405" s="189"/>
      <c r="Y405" s="189"/>
    </row>
    <row r="406" spans="19:25" ht="13.5">
      <c r="S406" s="189"/>
      <c r="T406" s="189"/>
      <c r="U406" s="189"/>
      <c r="V406" s="189"/>
      <c r="W406" s="189"/>
      <c r="X406" s="189"/>
      <c r="Y406" s="189"/>
    </row>
    <row r="407" spans="19:25" ht="13.5">
      <c r="S407" s="189"/>
      <c r="T407" s="189"/>
      <c r="U407" s="189"/>
      <c r="V407" s="189"/>
      <c r="W407" s="189"/>
      <c r="X407" s="189"/>
      <c r="Y407" s="189"/>
    </row>
    <row r="408" spans="19:25" ht="13.5">
      <c r="S408" s="189"/>
      <c r="T408" s="189"/>
      <c r="U408" s="189"/>
      <c r="V408" s="189"/>
      <c r="W408" s="189"/>
      <c r="X408" s="189"/>
      <c r="Y408" s="189"/>
    </row>
    <row r="409" spans="19:25" ht="13.5">
      <c r="S409" s="189"/>
      <c r="T409" s="189"/>
      <c r="U409" s="189"/>
      <c r="V409" s="189"/>
      <c r="W409" s="189"/>
      <c r="X409" s="189"/>
      <c r="Y409" s="189"/>
    </row>
    <row r="410" spans="19:25" ht="13.5">
      <c r="S410" s="189"/>
      <c r="T410" s="189"/>
      <c r="U410" s="189"/>
      <c r="V410" s="189"/>
      <c r="W410" s="189"/>
      <c r="X410" s="189"/>
      <c r="Y410" s="189"/>
    </row>
    <row r="411" spans="19:25" ht="13.5">
      <c r="S411" s="189"/>
      <c r="T411" s="189"/>
      <c r="U411" s="189"/>
      <c r="V411" s="189"/>
      <c r="W411" s="189"/>
      <c r="X411" s="189"/>
      <c r="Y411" s="189"/>
    </row>
    <row r="412" spans="19:25" ht="13.5">
      <c r="S412" s="189"/>
      <c r="T412" s="189"/>
      <c r="U412" s="189"/>
      <c r="V412" s="189"/>
      <c r="W412" s="189"/>
      <c r="X412" s="189"/>
      <c r="Y412" s="189"/>
    </row>
    <row r="413" spans="19:25" ht="13.5">
      <c r="S413" s="189"/>
      <c r="T413" s="189"/>
      <c r="U413" s="189"/>
      <c r="V413" s="189"/>
      <c r="W413" s="189"/>
      <c r="X413" s="189"/>
      <c r="Y413" s="189"/>
    </row>
    <row r="414" spans="19:25" ht="13.5">
      <c r="S414" s="189"/>
      <c r="T414" s="189"/>
      <c r="U414" s="189"/>
      <c r="V414" s="189"/>
      <c r="W414" s="189"/>
      <c r="X414" s="189"/>
      <c r="Y414" s="189"/>
    </row>
    <row r="415" spans="19:25" ht="13.5">
      <c r="S415" s="189"/>
      <c r="T415" s="189"/>
      <c r="U415" s="189"/>
      <c r="V415" s="189"/>
      <c r="W415" s="189"/>
      <c r="X415" s="189"/>
      <c r="Y415" s="189"/>
    </row>
    <row r="416" spans="19:25" ht="13.5">
      <c r="S416" s="189"/>
      <c r="T416" s="189"/>
      <c r="U416" s="189"/>
      <c r="V416" s="189"/>
      <c r="W416" s="189"/>
      <c r="X416" s="189"/>
      <c r="Y416" s="189"/>
    </row>
    <row r="417" spans="19:25" ht="13.5">
      <c r="S417" s="189"/>
      <c r="T417" s="189"/>
      <c r="U417" s="189"/>
      <c r="V417" s="189"/>
      <c r="W417" s="189"/>
      <c r="X417" s="189"/>
      <c r="Y417" s="189"/>
    </row>
    <row r="418" spans="19:25" ht="13.5">
      <c r="S418" s="189"/>
      <c r="T418" s="189"/>
      <c r="U418" s="189"/>
      <c r="V418" s="189"/>
      <c r="W418" s="189"/>
      <c r="X418" s="189"/>
      <c r="Y418" s="189"/>
    </row>
    <row r="419" spans="19:25" ht="13.5">
      <c r="S419" s="189"/>
      <c r="T419" s="189"/>
      <c r="U419" s="189"/>
      <c r="V419" s="189"/>
      <c r="W419" s="189"/>
      <c r="X419" s="189"/>
      <c r="Y419" s="189"/>
    </row>
    <row r="420" spans="19:25" ht="13.5">
      <c r="S420" s="189"/>
      <c r="T420" s="189"/>
      <c r="U420" s="189"/>
      <c r="V420" s="189"/>
      <c r="W420" s="189"/>
      <c r="X420" s="189"/>
      <c r="Y420" s="189"/>
    </row>
    <row r="421" spans="19:25" ht="13.5">
      <c r="S421" s="189"/>
      <c r="T421" s="189"/>
      <c r="U421" s="189"/>
      <c r="V421" s="189"/>
      <c r="W421" s="189"/>
      <c r="X421" s="189"/>
      <c r="Y421" s="189"/>
    </row>
    <row r="422" spans="19:25" ht="13.5">
      <c r="S422" s="189"/>
      <c r="T422" s="189"/>
      <c r="U422" s="189"/>
      <c r="V422" s="189"/>
      <c r="W422" s="189"/>
      <c r="X422" s="189"/>
      <c r="Y422" s="189"/>
    </row>
    <row r="423" spans="19:25" ht="13.5">
      <c r="S423" s="189"/>
      <c r="T423" s="189"/>
      <c r="U423" s="189"/>
      <c r="V423" s="189"/>
      <c r="W423" s="189"/>
      <c r="X423" s="189"/>
      <c r="Y423" s="189"/>
    </row>
    <row r="424" spans="19:25" ht="13.5">
      <c r="S424" s="189"/>
      <c r="T424" s="189"/>
      <c r="U424" s="189"/>
      <c r="V424" s="189"/>
      <c r="W424" s="189"/>
      <c r="X424" s="189"/>
      <c r="Y424" s="189"/>
    </row>
    <row r="425" spans="19:25" ht="13.5">
      <c r="S425" s="189"/>
      <c r="T425" s="189"/>
      <c r="U425" s="189"/>
      <c r="V425" s="189"/>
      <c r="W425" s="189"/>
      <c r="X425" s="189"/>
      <c r="Y425" s="189"/>
    </row>
    <row r="426" spans="19:25" ht="13.5">
      <c r="S426" s="189"/>
      <c r="T426" s="189"/>
      <c r="U426" s="189"/>
      <c r="V426" s="189"/>
      <c r="W426" s="189"/>
      <c r="X426" s="189"/>
      <c r="Y426" s="189"/>
    </row>
    <row r="427" spans="19:25" ht="13.5">
      <c r="S427" s="189"/>
      <c r="T427" s="189"/>
      <c r="U427" s="189"/>
      <c r="V427" s="189"/>
      <c r="W427" s="189"/>
      <c r="X427" s="189"/>
      <c r="Y427" s="189"/>
    </row>
    <row r="428" spans="19:25" ht="13.5">
      <c r="S428" s="189"/>
      <c r="T428" s="189"/>
      <c r="U428" s="189"/>
      <c r="V428" s="189"/>
      <c r="W428" s="189"/>
      <c r="X428" s="189"/>
      <c r="Y428" s="189"/>
    </row>
    <row r="429" spans="19:25" ht="13.5">
      <c r="S429" s="189"/>
      <c r="T429" s="189"/>
      <c r="U429" s="189"/>
      <c r="V429" s="189"/>
      <c r="W429" s="189"/>
      <c r="X429" s="189"/>
      <c r="Y429" s="189"/>
    </row>
    <row r="430" spans="19:25" ht="13.5">
      <c r="S430" s="189"/>
      <c r="T430" s="189"/>
      <c r="U430" s="189"/>
      <c r="V430" s="189"/>
      <c r="W430" s="189"/>
      <c r="X430" s="189"/>
      <c r="Y430" s="189"/>
    </row>
    <row r="431" spans="19:25" ht="13.5">
      <c r="S431" s="189"/>
      <c r="T431" s="189"/>
      <c r="U431" s="189"/>
      <c r="V431" s="189"/>
      <c r="W431" s="189"/>
      <c r="X431" s="189"/>
      <c r="Y431" s="189"/>
    </row>
    <row r="432" spans="19:25" ht="13.5">
      <c r="S432" s="189"/>
      <c r="T432" s="189"/>
      <c r="U432" s="189"/>
      <c r="V432" s="189"/>
      <c r="W432" s="189"/>
      <c r="X432" s="189"/>
      <c r="Y432" s="189"/>
    </row>
    <row r="433" spans="19:25" ht="13.5">
      <c r="S433" s="189"/>
      <c r="T433" s="189"/>
      <c r="U433" s="189"/>
      <c r="V433" s="189"/>
      <c r="W433" s="189"/>
      <c r="X433" s="189"/>
      <c r="Y433" s="189"/>
    </row>
    <row r="434" spans="19:25" ht="13.5">
      <c r="S434" s="189"/>
      <c r="T434" s="189"/>
      <c r="U434" s="189"/>
      <c r="V434" s="189"/>
      <c r="W434" s="189"/>
      <c r="X434" s="189"/>
      <c r="Y434" s="189"/>
    </row>
    <row r="435" spans="19:25" ht="13.5">
      <c r="S435" s="189"/>
      <c r="T435" s="189"/>
      <c r="U435" s="189"/>
      <c r="V435" s="189"/>
      <c r="W435" s="189"/>
      <c r="X435" s="189"/>
      <c r="Y435" s="189"/>
    </row>
    <row r="436" spans="19:25" ht="13.5">
      <c r="S436" s="189"/>
      <c r="T436" s="189"/>
      <c r="U436" s="189"/>
      <c r="V436" s="189"/>
      <c r="W436" s="189"/>
      <c r="X436" s="189"/>
      <c r="Y436" s="189"/>
    </row>
    <row r="437" spans="19:25" ht="13.5">
      <c r="S437" s="189"/>
      <c r="T437" s="189"/>
      <c r="U437" s="189"/>
      <c r="V437" s="189"/>
      <c r="W437" s="189"/>
      <c r="X437" s="189"/>
      <c r="Y437" s="189"/>
    </row>
    <row r="438" spans="19:25" ht="13.5">
      <c r="S438" s="189"/>
      <c r="T438" s="189"/>
      <c r="U438" s="189"/>
      <c r="V438" s="189"/>
      <c r="W438" s="189"/>
      <c r="X438" s="189"/>
      <c r="Y438" s="189"/>
    </row>
    <row r="439" spans="19:25" ht="13.5">
      <c r="S439" s="189"/>
      <c r="T439" s="189"/>
      <c r="U439" s="189"/>
      <c r="V439" s="189"/>
      <c r="W439" s="189"/>
      <c r="X439" s="189"/>
      <c r="Y439" s="189"/>
    </row>
    <row r="440" spans="19:25" ht="13.5">
      <c r="S440" s="189"/>
      <c r="T440" s="189"/>
      <c r="U440" s="189"/>
      <c r="V440" s="189"/>
      <c r="W440" s="189"/>
      <c r="X440" s="189"/>
      <c r="Y440" s="189"/>
    </row>
    <row r="441" spans="19:25" ht="13.5">
      <c r="S441" s="189"/>
      <c r="T441" s="189"/>
      <c r="U441" s="189"/>
      <c r="V441" s="189"/>
      <c r="W441" s="189"/>
      <c r="X441" s="189"/>
      <c r="Y441" s="189"/>
    </row>
    <row r="442" spans="19:25" ht="13.5">
      <c r="S442" s="189"/>
      <c r="T442" s="189"/>
      <c r="U442" s="189"/>
      <c r="V442" s="189"/>
      <c r="W442" s="189"/>
      <c r="X442" s="189"/>
      <c r="Y442" s="189"/>
    </row>
    <row r="443" spans="19:25" ht="13.5">
      <c r="S443" s="189"/>
      <c r="T443" s="189"/>
      <c r="U443" s="189"/>
      <c r="V443" s="189"/>
      <c r="W443" s="189"/>
      <c r="X443" s="189"/>
      <c r="Y443" s="189"/>
    </row>
    <row r="444" spans="19:25" ht="13.5">
      <c r="S444" s="189"/>
      <c r="T444" s="189"/>
      <c r="U444" s="189"/>
      <c r="V444" s="189"/>
      <c r="W444" s="189"/>
      <c r="X444" s="189"/>
      <c r="Y444" s="189"/>
    </row>
    <row r="445" spans="19:25" ht="13.5">
      <c r="S445" s="189"/>
      <c r="T445" s="189"/>
      <c r="U445" s="189"/>
      <c r="V445" s="189"/>
      <c r="W445" s="189"/>
      <c r="X445" s="189"/>
      <c r="Y445" s="189"/>
    </row>
    <row r="446" spans="19:25" ht="13.5">
      <c r="S446" s="189"/>
      <c r="T446" s="189"/>
      <c r="U446" s="189"/>
      <c r="V446" s="189"/>
      <c r="W446" s="189"/>
      <c r="X446" s="189"/>
      <c r="Y446" s="189"/>
    </row>
    <row r="447" spans="19:25" ht="13.5">
      <c r="S447" s="189"/>
      <c r="T447" s="189"/>
      <c r="U447" s="189"/>
      <c r="V447" s="189"/>
      <c r="W447" s="189"/>
      <c r="X447" s="189"/>
      <c r="Y447" s="189"/>
    </row>
    <row r="448" spans="19:25" ht="13.5">
      <c r="S448" s="189"/>
      <c r="T448" s="189"/>
      <c r="U448" s="189"/>
      <c r="V448" s="189"/>
      <c r="W448" s="189"/>
      <c r="X448" s="189"/>
      <c r="Y448" s="189"/>
    </row>
    <row r="449" spans="19:25" ht="13.5">
      <c r="S449" s="189"/>
      <c r="T449" s="189"/>
      <c r="U449" s="189"/>
      <c r="V449" s="189"/>
      <c r="W449" s="189"/>
      <c r="X449" s="189"/>
      <c r="Y449" s="189"/>
    </row>
    <row r="450" spans="19:25" ht="13.5">
      <c r="S450" s="189"/>
      <c r="T450" s="189"/>
      <c r="U450" s="189"/>
      <c r="V450" s="189"/>
      <c r="W450" s="189"/>
      <c r="X450" s="189"/>
      <c r="Y450" s="189"/>
    </row>
    <row r="451" spans="19:25" ht="13.5">
      <c r="S451" s="189"/>
      <c r="T451" s="189"/>
      <c r="U451" s="189"/>
      <c r="V451" s="189"/>
      <c r="W451" s="189"/>
      <c r="X451" s="189"/>
      <c r="Y451" s="189"/>
    </row>
    <row r="452" spans="19:25" ht="13.5">
      <c r="S452" s="189"/>
      <c r="T452" s="189"/>
      <c r="U452" s="189"/>
      <c r="V452" s="189"/>
      <c r="W452" s="189"/>
      <c r="X452" s="189"/>
      <c r="Y452" s="189"/>
    </row>
    <row r="453" spans="19:25" ht="13.5">
      <c r="S453" s="189"/>
      <c r="T453" s="189"/>
      <c r="U453" s="189"/>
      <c r="V453" s="189"/>
      <c r="W453" s="189"/>
      <c r="X453" s="189"/>
      <c r="Y453" s="189"/>
    </row>
    <row r="454" spans="19:25" ht="13.5">
      <c r="S454" s="189"/>
      <c r="T454" s="189"/>
      <c r="U454" s="189"/>
      <c r="V454" s="189"/>
      <c r="W454" s="189"/>
      <c r="X454" s="189"/>
      <c r="Y454" s="189"/>
    </row>
    <row r="455" spans="19:25" ht="13.5">
      <c r="S455" s="189"/>
      <c r="T455" s="189"/>
      <c r="U455" s="189"/>
      <c r="V455" s="189"/>
      <c r="W455" s="189"/>
      <c r="X455" s="189"/>
      <c r="Y455" s="189"/>
    </row>
    <row r="456" spans="19:25" ht="13.5">
      <c r="S456" s="189"/>
      <c r="T456" s="189"/>
      <c r="U456" s="189"/>
      <c r="V456" s="189"/>
      <c r="W456" s="189"/>
      <c r="X456" s="189"/>
      <c r="Y456" s="189"/>
    </row>
    <row r="457" spans="19:25" ht="13.5">
      <c r="S457" s="189"/>
      <c r="T457" s="189"/>
      <c r="U457" s="189"/>
      <c r="V457" s="189"/>
      <c r="W457" s="189"/>
      <c r="X457" s="189"/>
      <c r="Y457" s="189"/>
    </row>
    <row r="458" spans="19:25" ht="13.5">
      <c r="S458" s="189"/>
      <c r="T458" s="189"/>
      <c r="U458" s="189"/>
      <c r="V458" s="189"/>
      <c r="W458" s="189"/>
      <c r="X458" s="189"/>
      <c r="Y458" s="189"/>
    </row>
    <row r="459" spans="19:25" ht="13.5">
      <c r="S459" s="189"/>
      <c r="T459" s="189"/>
      <c r="U459" s="189"/>
      <c r="V459" s="189"/>
      <c r="W459" s="189"/>
      <c r="X459" s="189"/>
      <c r="Y459" s="189"/>
    </row>
    <row r="460" spans="19:25" ht="13.5">
      <c r="S460" s="189"/>
      <c r="T460" s="189"/>
      <c r="U460" s="189"/>
      <c r="V460" s="189"/>
      <c r="W460" s="189"/>
      <c r="X460" s="189"/>
      <c r="Y460" s="189"/>
    </row>
    <row r="461" spans="19:25" ht="13.5">
      <c r="S461" s="189"/>
      <c r="T461" s="189"/>
      <c r="U461" s="189"/>
      <c r="V461" s="189"/>
      <c r="W461" s="189"/>
      <c r="X461" s="189"/>
      <c r="Y461" s="189"/>
    </row>
    <row r="462" spans="19:25" ht="13.5">
      <c r="S462" s="189"/>
      <c r="T462" s="189"/>
      <c r="U462" s="189"/>
      <c r="V462" s="189"/>
      <c r="W462" s="189"/>
      <c r="X462" s="189"/>
      <c r="Y462" s="189"/>
    </row>
    <row r="463" spans="19:25" ht="13.5">
      <c r="S463" s="189"/>
      <c r="T463" s="189"/>
      <c r="U463" s="189"/>
      <c r="V463" s="189"/>
      <c r="W463" s="189"/>
      <c r="X463" s="189"/>
      <c r="Y463" s="189"/>
    </row>
    <row r="464" spans="19:25" ht="13.5">
      <c r="S464" s="189"/>
      <c r="T464" s="189"/>
      <c r="U464" s="189"/>
      <c r="V464" s="189"/>
      <c r="W464" s="189"/>
      <c r="X464" s="189"/>
      <c r="Y464" s="189"/>
    </row>
    <row r="465" spans="19:25" ht="13.5">
      <c r="S465" s="189"/>
      <c r="T465" s="189"/>
      <c r="U465" s="189"/>
      <c r="V465" s="189"/>
      <c r="W465" s="189"/>
      <c r="X465" s="189"/>
      <c r="Y465" s="189"/>
    </row>
    <row r="466" spans="19:25" ht="13.5">
      <c r="S466" s="189"/>
      <c r="T466" s="189"/>
      <c r="U466" s="189"/>
      <c r="V466" s="189"/>
      <c r="W466" s="189"/>
      <c r="X466" s="189"/>
      <c r="Y466" s="189"/>
    </row>
    <row r="467" spans="19:25" ht="13.5">
      <c r="S467" s="189"/>
      <c r="T467" s="189"/>
      <c r="U467" s="189"/>
      <c r="V467" s="189"/>
      <c r="W467" s="189"/>
      <c r="X467" s="189"/>
      <c r="Y467" s="189"/>
    </row>
    <row r="468" spans="19:25" ht="13.5">
      <c r="S468" s="189"/>
      <c r="T468" s="189"/>
      <c r="U468" s="189"/>
      <c r="V468" s="189"/>
      <c r="W468" s="189"/>
      <c r="X468" s="189"/>
      <c r="Y468" s="189"/>
    </row>
    <row r="469" spans="19:25" ht="13.5">
      <c r="S469" s="189"/>
      <c r="T469" s="189"/>
      <c r="U469" s="189"/>
      <c r="V469" s="189"/>
      <c r="W469" s="189"/>
      <c r="X469" s="189"/>
      <c r="Y469" s="189"/>
    </row>
    <row r="470" spans="19:25" ht="13.5">
      <c r="S470" s="189"/>
      <c r="T470" s="189"/>
      <c r="U470" s="189"/>
      <c r="V470" s="189"/>
      <c r="W470" s="189"/>
      <c r="X470" s="189"/>
      <c r="Y470" s="189"/>
    </row>
    <row r="471" spans="19:25" ht="13.5">
      <c r="S471" s="189"/>
      <c r="T471" s="189"/>
      <c r="U471" s="189"/>
      <c r="V471" s="189"/>
      <c r="W471" s="189"/>
      <c r="X471" s="189"/>
      <c r="Y471" s="189"/>
    </row>
    <row r="472" spans="19:25" ht="13.5">
      <c r="S472" s="189"/>
      <c r="T472" s="189"/>
      <c r="U472" s="189"/>
      <c r="V472" s="189"/>
      <c r="W472" s="189"/>
      <c r="X472" s="189"/>
      <c r="Y472" s="189"/>
    </row>
    <row r="473" spans="19:25" ht="13.5">
      <c r="S473" s="189"/>
      <c r="T473" s="189"/>
      <c r="U473" s="189"/>
      <c r="V473" s="189"/>
      <c r="W473" s="189"/>
      <c r="X473" s="189"/>
      <c r="Y473" s="189"/>
    </row>
    <row r="474" spans="19:25" ht="13.5">
      <c r="S474" s="189"/>
      <c r="T474" s="189"/>
      <c r="U474" s="189"/>
      <c r="V474" s="189"/>
      <c r="W474" s="189"/>
      <c r="X474" s="189"/>
      <c r="Y474" s="189"/>
    </row>
    <row r="475" spans="19:25" ht="13.5">
      <c r="S475" s="189"/>
      <c r="T475" s="189"/>
      <c r="U475" s="189"/>
      <c r="V475" s="189"/>
      <c r="W475" s="189"/>
      <c r="X475" s="189"/>
      <c r="Y475" s="189"/>
    </row>
    <row r="476" spans="19:25" ht="13.5">
      <c r="S476" s="189"/>
      <c r="T476" s="189"/>
      <c r="U476" s="189"/>
      <c r="V476" s="189"/>
      <c r="W476" s="189"/>
      <c r="X476" s="189"/>
      <c r="Y476" s="189"/>
    </row>
    <row r="477" spans="19:25" ht="13.5">
      <c r="S477" s="189"/>
      <c r="T477" s="189"/>
      <c r="U477" s="189"/>
      <c r="V477" s="189"/>
      <c r="W477" s="189"/>
      <c r="X477" s="189"/>
      <c r="Y477" s="189"/>
    </row>
    <row r="478" spans="19:25" ht="13.5">
      <c r="S478" s="189"/>
      <c r="T478" s="189"/>
      <c r="U478" s="189"/>
      <c r="V478" s="189"/>
      <c r="W478" s="189"/>
      <c r="X478" s="189"/>
      <c r="Y478" s="189"/>
    </row>
    <row r="479" spans="19:25" ht="13.5">
      <c r="S479" s="189"/>
      <c r="T479" s="189"/>
      <c r="U479" s="189"/>
      <c r="V479" s="189"/>
      <c r="W479" s="189"/>
      <c r="X479" s="189"/>
      <c r="Y479" s="189"/>
    </row>
    <row r="480" spans="19:25" ht="13.5">
      <c r="S480" s="189"/>
      <c r="T480" s="189"/>
      <c r="U480" s="189"/>
      <c r="V480" s="189"/>
      <c r="W480" s="189"/>
      <c r="X480" s="189"/>
      <c r="Y480" s="189"/>
    </row>
    <row r="481" spans="19:25" ht="13.5">
      <c r="S481" s="189"/>
      <c r="T481" s="189"/>
      <c r="U481" s="189"/>
      <c r="V481" s="189"/>
      <c r="W481" s="189"/>
      <c r="X481" s="189"/>
      <c r="Y481" s="189"/>
    </row>
    <row r="482" spans="19:25" ht="13.5">
      <c r="S482" s="189"/>
      <c r="T482" s="189"/>
      <c r="U482" s="189"/>
      <c r="V482" s="189"/>
      <c r="W482" s="189"/>
      <c r="X482" s="189"/>
      <c r="Y482" s="189"/>
    </row>
    <row r="483" spans="19:25" ht="13.5">
      <c r="S483" s="189"/>
      <c r="T483" s="189"/>
      <c r="U483" s="189"/>
      <c r="V483" s="189"/>
      <c r="W483" s="189"/>
      <c r="X483" s="189"/>
      <c r="Y483" s="189"/>
    </row>
    <row r="484" spans="19:25" ht="13.5">
      <c r="S484" s="189"/>
      <c r="T484" s="189"/>
      <c r="U484" s="189"/>
      <c r="V484" s="189"/>
      <c r="W484" s="189"/>
      <c r="X484" s="189"/>
      <c r="Y484" s="189"/>
    </row>
    <row r="485" spans="19:25" ht="13.5">
      <c r="S485" s="189"/>
      <c r="T485" s="189"/>
      <c r="U485" s="189"/>
      <c r="V485" s="189"/>
      <c r="W485" s="189"/>
      <c r="X485" s="189"/>
      <c r="Y485" s="189"/>
    </row>
    <row r="486" spans="19:25" ht="13.5">
      <c r="S486" s="189"/>
      <c r="T486" s="189"/>
      <c r="U486" s="189"/>
      <c r="V486" s="189"/>
      <c r="W486" s="189"/>
      <c r="X486" s="189"/>
      <c r="Y486" s="189"/>
    </row>
    <row r="487" spans="19:25" ht="13.5">
      <c r="S487" s="189"/>
      <c r="T487" s="189"/>
      <c r="U487" s="189"/>
      <c r="V487" s="189"/>
      <c r="W487" s="189"/>
      <c r="X487" s="189"/>
      <c r="Y487" s="189"/>
    </row>
    <row r="488" spans="19:25" ht="13.5">
      <c r="S488" s="189"/>
      <c r="T488" s="189"/>
      <c r="U488" s="189"/>
      <c r="V488" s="189"/>
      <c r="W488" s="189"/>
      <c r="X488" s="189"/>
      <c r="Y488" s="189"/>
    </row>
    <row r="489" spans="19:25" ht="13.5">
      <c r="S489" s="189"/>
      <c r="T489" s="189"/>
      <c r="U489" s="189"/>
      <c r="V489" s="189"/>
      <c r="W489" s="189"/>
      <c r="X489" s="189"/>
      <c r="Y489" s="189"/>
    </row>
    <row r="490" spans="19:25" ht="13.5">
      <c r="S490" s="189"/>
      <c r="T490" s="189"/>
      <c r="U490" s="189"/>
      <c r="V490" s="189"/>
      <c r="W490" s="189"/>
      <c r="X490" s="189"/>
      <c r="Y490" s="189"/>
    </row>
    <row r="491" spans="19:25" ht="13.5">
      <c r="S491" s="189"/>
      <c r="T491" s="189"/>
      <c r="U491" s="189"/>
      <c r="V491" s="189"/>
      <c r="W491" s="189"/>
      <c r="X491" s="189"/>
      <c r="Y491" s="189"/>
    </row>
    <row r="492" spans="19:25" ht="13.5">
      <c r="S492" s="189"/>
      <c r="T492" s="189"/>
      <c r="U492" s="189"/>
      <c r="V492" s="189"/>
      <c r="W492" s="189"/>
      <c r="X492" s="189"/>
      <c r="Y492" s="189"/>
    </row>
    <row r="493" spans="19:25" ht="13.5">
      <c r="S493" s="189"/>
      <c r="T493" s="189"/>
      <c r="U493" s="189"/>
      <c r="V493" s="189"/>
      <c r="W493" s="189"/>
      <c r="X493" s="189"/>
      <c r="Y493" s="189"/>
    </row>
    <row r="494" spans="19:25" ht="13.5">
      <c r="S494" s="189"/>
      <c r="T494" s="189"/>
      <c r="U494" s="189"/>
      <c r="V494" s="189"/>
      <c r="W494" s="189"/>
      <c r="X494" s="189"/>
      <c r="Y494" s="189"/>
    </row>
    <row r="495" spans="19:25" ht="13.5">
      <c r="S495" s="189"/>
      <c r="T495" s="189"/>
      <c r="U495" s="189"/>
      <c r="V495" s="189"/>
      <c r="W495" s="189"/>
      <c r="X495" s="189"/>
      <c r="Y495" s="189"/>
    </row>
    <row r="496" spans="19:25" ht="13.5">
      <c r="S496" s="189"/>
      <c r="T496" s="189"/>
      <c r="U496" s="189"/>
      <c r="V496" s="189"/>
      <c r="W496" s="189"/>
      <c r="X496" s="189"/>
      <c r="Y496" s="189"/>
    </row>
    <row r="497" spans="19:25" ht="13.5">
      <c r="S497" s="189"/>
      <c r="T497" s="189"/>
      <c r="U497" s="189"/>
      <c r="V497" s="189"/>
      <c r="W497" s="189"/>
      <c r="X497" s="189"/>
      <c r="Y497" s="189"/>
    </row>
    <row r="498" spans="19:25" ht="13.5">
      <c r="S498" s="189"/>
      <c r="T498" s="189"/>
      <c r="U498" s="189"/>
      <c r="V498" s="189"/>
      <c r="W498" s="189"/>
      <c r="X498" s="189"/>
      <c r="Y498" s="189"/>
    </row>
    <row r="499" spans="19:25" ht="13.5">
      <c r="S499" s="189"/>
      <c r="T499" s="189"/>
      <c r="U499" s="189"/>
      <c r="V499" s="189"/>
      <c r="W499" s="189"/>
      <c r="X499" s="189"/>
      <c r="Y499" s="189"/>
    </row>
    <row r="500" spans="19:25" ht="13.5">
      <c r="S500" s="189"/>
      <c r="T500" s="189"/>
      <c r="U500" s="189"/>
      <c r="V500" s="189"/>
      <c r="W500" s="189"/>
      <c r="X500" s="189"/>
      <c r="Y500" s="189"/>
    </row>
    <row r="501" spans="19:25" ht="13.5">
      <c r="S501" s="189"/>
      <c r="T501" s="189"/>
      <c r="U501" s="189"/>
      <c r="V501" s="189"/>
      <c r="W501" s="189"/>
      <c r="X501" s="189"/>
      <c r="Y501" s="189"/>
    </row>
    <row r="502" spans="19:25" ht="13.5">
      <c r="S502" s="189"/>
      <c r="T502" s="189"/>
      <c r="U502" s="189"/>
      <c r="V502" s="189"/>
      <c r="W502" s="189"/>
      <c r="X502" s="189"/>
      <c r="Y502" s="189"/>
    </row>
    <row r="503" spans="19:25" ht="13.5">
      <c r="S503" s="189"/>
      <c r="T503" s="189"/>
      <c r="U503" s="189"/>
      <c r="V503" s="189"/>
      <c r="W503" s="189"/>
      <c r="X503" s="189"/>
      <c r="Y503" s="189"/>
    </row>
    <row r="504" spans="19:25" ht="13.5">
      <c r="S504" s="189"/>
      <c r="T504" s="189"/>
      <c r="U504" s="189"/>
      <c r="V504" s="189"/>
      <c r="W504" s="189"/>
      <c r="X504" s="189"/>
      <c r="Y504" s="189"/>
    </row>
    <row r="505" spans="19:25" ht="13.5">
      <c r="S505" s="189"/>
      <c r="T505" s="189"/>
      <c r="U505" s="189"/>
      <c r="V505" s="189"/>
      <c r="W505" s="189"/>
      <c r="X505" s="189"/>
      <c r="Y505" s="189"/>
    </row>
    <row r="506" spans="19:25" ht="13.5">
      <c r="S506" s="189"/>
      <c r="T506" s="189"/>
      <c r="U506" s="189"/>
      <c r="V506" s="189"/>
      <c r="W506" s="189"/>
      <c r="X506" s="189"/>
      <c r="Y506" s="189"/>
    </row>
    <row r="507" spans="19:25" ht="13.5">
      <c r="S507" s="189"/>
      <c r="T507" s="189"/>
      <c r="U507" s="189"/>
      <c r="V507" s="189"/>
      <c r="W507" s="189"/>
      <c r="X507" s="189"/>
      <c r="Y507" s="189"/>
    </row>
    <row r="508" spans="19:25" ht="13.5">
      <c r="S508" s="189"/>
      <c r="T508" s="189"/>
      <c r="U508" s="189"/>
      <c r="V508" s="189"/>
      <c r="W508" s="189"/>
      <c r="X508" s="189"/>
      <c r="Y508" s="189"/>
    </row>
    <row r="509" spans="19:25" ht="13.5">
      <c r="S509" s="189"/>
      <c r="T509" s="189"/>
      <c r="U509" s="189"/>
      <c r="V509" s="189"/>
      <c r="W509" s="189"/>
      <c r="X509" s="189"/>
      <c r="Y509" s="189"/>
    </row>
    <row r="510" spans="19:25" ht="13.5">
      <c r="S510" s="189"/>
      <c r="T510" s="189"/>
      <c r="U510" s="189"/>
      <c r="V510" s="189"/>
      <c r="W510" s="189"/>
      <c r="X510" s="189"/>
      <c r="Y510" s="189"/>
    </row>
    <row r="511" spans="19:25" ht="13.5">
      <c r="S511" s="189"/>
      <c r="T511" s="189"/>
      <c r="U511" s="189"/>
      <c r="V511" s="189"/>
      <c r="W511" s="189"/>
      <c r="X511" s="189"/>
      <c r="Y511" s="189"/>
    </row>
    <row r="512" spans="19:25" ht="13.5">
      <c r="S512" s="189"/>
      <c r="T512" s="189"/>
      <c r="U512" s="189"/>
      <c r="V512" s="189"/>
      <c r="W512" s="189"/>
      <c r="X512" s="189"/>
      <c r="Y512" s="189"/>
    </row>
    <row r="513" spans="19:25" ht="13.5">
      <c r="S513" s="189"/>
      <c r="T513" s="189"/>
      <c r="U513" s="189"/>
      <c r="V513" s="189"/>
      <c r="W513" s="189"/>
      <c r="X513" s="189"/>
      <c r="Y513" s="189"/>
    </row>
    <row r="514" spans="19:25" ht="13.5">
      <c r="S514" s="189"/>
      <c r="T514" s="189"/>
      <c r="U514" s="189"/>
      <c r="V514" s="189"/>
      <c r="W514" s="189"/>
      <c r="X514" s="189"/>
      <c r="Y514" s="189"/>
    </row>
    <row r="515" spans="19:25" ht="13.5">
      <c r="S515" s="189"/>
      <c r="T515" s="189"/>
      <c r="U515" s="189"/>
      <c r="V515" s="189"/>
      <c r="W515" s="189"/>
      <c r="X515" s="189"/>
      <c r="Y515" s="189"/>
    </row>
    <row r="516" spans="19:25" ht="13.5">
      <c r="S516" s="189"/>
      <c r="T516" s="189"/>
      <c r="U516" s="189"/>
      <c r="V516" s="189"/>
      <c r="W516" s="189"/>
      <c r="X516" s="189"/>
      <c r="Y516" s="189"/>
    </row>
    <row r="517" spans="19:25" ht="13.5">
      <c r="S517" s="189"/>
      <c r="T517" s="189"/>
      <c r="U517" s="189"/>
      <c r="V517" s="189"/>
      <c r="W517" s="189"/>
      <c r="X517" s="189"/>
      <c r="Y517" s="189"/>
    </row>
    <row r="518" spans="19:25" ht="13.5">
      <c r="S518" s="189"/>
      <c r="T518" s="189"/>
      <c r="U518" s="189"/>
      <c r="V518" s="189"/>
      <c r="W518" s="189"/>
      <c r="X518" s="189"/>
      <c r="Y518" s="189"/>
    </row>
    <row r="519" spans="19:25" ht="13.5">
      <c r="S519" s="189"/>
      <c r="T519" s="189"/>
      <c r="U519" s="189"/>
      <c r="V519" s="189"/>
      <c r="W519" s="189"/>
      <c r="X519" s="189"/>
      <c r="Y519" s="189"/>
    </row>
    <row r="520" spans="19:25" ht="13.5">
      <c r="S520" s="189"/>
      <c r="T520" s="189"/>
      <c r="U520" s="189"/>
      <c r="V520" s="189"/>
      <c r="W520" s="189"/>
      <c r="X520" s="189"/>
      <c r="Y520" s="189"/>
    </row>
    <row r="521" spans="19:25" ht="13.5">
      <c r="S521" s="189"/>
      <c r="T521" s="189"/>
      <c r="U521" s="189"/>
      <c r="V521" s="189"/>
      <c r="W521" s="189"/>
      <c r="X521" s="189"/>
      <c r="Y521" s="189"/>
    </row>
    <row r="522" spans="19:25" ht="13.5">
      <c r="S522" s="189"/>
      <c r="T522" s="189"/>
      <c r="U522" s="189"/>
      <c r="V522" s="189"/>
      <c r="W522" s="189"/>
      <c r="X522" s="189"/>
      <c r="Y522" s="189"/>
    </row>
    <row r="523" spans="19:25" ht="13.5">
      <c r="S523" s="189"/>
      <c r="T523" s="189"/>
      <c r="U523" s="189"/>
      <c r="V523" s="189"/>
      <c r="W523" s="189"/>
      <c r="X523" s="189"/>
      <c r="Y523" s="189"/>
    </row>
    <row r="524" spans="19:25" ht="13.5">
      <c r="S524" s="189"/>
      <c r="T524" s="189"/>
      <c r="U524" s="189"/>
      <c r="V524" s="189"/>
      <c r="W524" s="189"/>
      <c r="X524" s="189"/>
      <c r="Y524" s="189"/>
    </row>
    <row r="525" spans="19:25" ht="13.5">
      <c r="S525" s="189"/>
      <c r="T525" s="189"/>
      <c r="U525" s="189"/>
      <c r="V525" s="189"/>
      <c r="W525" s="189"/>
      <c r="X525" s="189"/>
      <c r="Y525" s="189"/>
    </row>
    <row r="526" spans="19:25" ht="13.5">
      <c r="S526" s="189"/>
      <c r="T526" s="189"/>
      <c r="U526" s="189"/>
      <c r="V526" s="189"/>
      <c r="W526" s="189"/>
      <c r="X526" s="189"/>
      <c r="Y526" s="189"/>
    </row>
    <row r="527" spans="19:25" ht="13.5">
      <c r="S527" s="189"/>
      <c r="T527" s="189"/>
      <c r="U527" s="189"/>
      <c r="V527" s="189"/>
      <c r="W527" s="189"/>
      <c r="X527" s="189"/>
      <c r="Y527" s="189"/>
    </row>
    <row r="528" spans="19:25" ht="13.5">
      <c r="S528" s="189"/>
      <c r="T528" s="189"/>
      <c r="U528" s="189"/>
      <c r="V528" s="189"/>
      <c r="W528" s="189"/>
      <c r="X528" s="189"/>
      <c r="Y528" s="189"/>
    </row>
    <row r="529" spans="19:25" ht="13.5">
      <c r="S529" s="189"/>
      <c r="T529" s="189"/>
      <c r="U529" s="189"/>
      <c r="V529" s="189"/>
      <c r="W529" s="189"/>
      <c r="X529" s="189"/>
      <c r="Y529" s="189"/>
    </row>
    <row r="530" spans="19:25" ht="13.5">
      <c r="S530" s="189"/>
      <c r="T530" s="189"/>
      <c r="U530" s="189"/>
      <c r="V530" s="189"/>
      <c r="W530" s="189"/>
      <c r="X530" s="189"/>
      <c r="Y530" s="189"/>
    </row>
    <row r="531" spans="19:25" ht="13.5">
      <c r="S531" s="189"/>
      <c r="T531" s="189"/>
      <c r="U531" s="189"/>
      <c r="V531" s="189"/>
      <c r="W531" s="189"/>
      <c r="X531" s="189"/>
      <c r="Y531" s="189"/>
    </row>
    <row r="532" spans="19:25" ht="13.5">
      <c r="S532" s="189"/>
      <c r="T532" s="189"/>
      <c r="U532" s="189"/>
      <c r="V532" s="189"/>
      <c r="W532" s="189"/>
      <c r="X532" s="189"/>
      <c r="Y532" s="189"/>
    </row>
    <row r="533" spans="19:25" ht="13.5">
      <c r="S533" s="189"/>
      <c r="T533" s="189"/>
      <c r="U533" s="189"/>
      <c r="V533" s="189"/>
      <c r="W533" s="189"/>
      <c r="X533" s="189"/>
      <c r="Y533" s="189"/>
    </row>
    <row r="534" spans="19:25" ht="13.5">
      <c r="S534" s="189"/>
      <c r="T534" s="189"/>
      <c r="U534" s="189"/>
      <c r="V534" s="189"/>
      <c r="W534" s="189"/>
      <c r="X534" s="189"/>
      <c r="Y534" s="189"/>
    </row>
    <row r="535" spans="19:25" ht="13.5">
      <c r="S535" s="189"/>
      <c r="T535" s="189"/>
      <c r="U535" s="189"/>
      <c r="V535" s="189"/>
      <c r="W535" s="189"/>
      <c r="X535" s="189"/>
      <c r="Y535" s="189"/>
    </row>
    <row r="536" spans="19:25" ht="13.5">
      <c r="S536" s="189"/>
      <c r="T536" s="189"/>
      <c r="U536" s="189"/>
      <c r="V536" s="189"/>
      <c r="W536" s="189"/>
      <c r="X536" s="189"/>
      <c r="Y536" s="189"/>
    </row>
    <row r="537" spans="19:25" ht="13.5">
      <c r="S537" s="189"/>
      <c r="T537" s="189"/>
      <c r="U537" s="189"/>
      <c r="V537" s="189"/>
      <c r="W537" s="189"/>
      <c r="X537" s="189"/>
      <c r="Y537" s="189"/>
    </row>
    <row r="538" spans="19:25" ht="13.5">
      <c r="S538" s="189"/>
      <c r="T538" s="189"/>
      <c r="U538" s="189"/>
      <c r="V538" s="189"/>
      <c r="W538" s="189"/>
      <c r="X538" s="189"/>
      <c r="Y538" s="189"/>
    </row>
    <row r="539" spans="19:25" ht="13.5">
      <c r="S539" s="189"/>
      <c r="T539" s="189"/>
      <c r="U539" s="189"/>
      <c r="V539" s="189"/>
      <c r="W539" s="189"/>
      <c r="X539" s="189"/>
      <c r="Y539" s="189"/>
    </row>
    <row r="540" spans="19:25" ht="13.5">
      <c r="S540" s="189"/>
      <c r="T540" s="189"/>
      <c r="U540" s="189"/>
      <c r="V540" s="189"/>
      <c r="W540" s="189"/>
      <c r="X540" s="189"/>
      <c r="Y540" s="189"/>
    </row>
    <row r="541" spans="19:25" ht="13.5">
      <c r="S541" s="189"/>
      <c r="T541" s="189"/>
      <c r="U541" s="189"/>
      <c r="V541" s="189"/>
      <c r="W541" s="189"/>
      <c r="X541" s="189"/>
      <c r="Y541" s="189"/>
    </row>
    <row r="542" spans="19:25" ht="13.5">
      <c r="S542" s="189"/>
      <c r="T542" s="189"/>
      <c r="U542" s="189"/>
      <c r="V542" s="189"/>
      <c r="W542" s="189"/>
      <c r="X542" s="189"/>
      <c r="Y542" s="189"/>
    </row>
    <row r="543" spans="19:25" ht="13.5">
      <c r="S543" s="189"/>
      <c r="T543" s="189"/>
      <c r="U543" s="189"/>
      <c r="V543" s="189"/>
      <c r="W543" s="189"/>
      <c r="X543" s="189"/>
      <c r="Y543" s="189"/>
    </row>
    <row r="544" spans="19:25" ht="13.5">
      <c r="S544" s="189"/>
      <c r="T544" s="189"/>
      <c r="U544" s="189"/>
      <c r="V544" s="189"/>
      <c r="W544" s="189"/>
      <c r="X544" s="189"/>
      <c r="Y544" s="189"/>
    </row>
    <row r="545" spans="19:25" ht="13.5">
      <c r="S545" s="189"/>
      <c r="T545" s="189"/>
      <c r="U545" s="189"/>
      <c r="V545" s="189"/>
      <c r="W545" s="189"/>
      <c r="X545" s="189"/>
      <c r="Y545" s="189"/>
    </row>
    <row r="546" spans="19:25" ht="13.5">
      <c r="S546" s="189"/>
      <c r="T546" s="189"/>
      <c r="U546" s="189"/>
      <c r="V546" s="189"/>
      <c r="W546" s="189"/>
      <c r="X546" s="189"/>
      <c r="Y546" s="189"/>
    </row>
    <row r="547" spans="19:25" ht="13.5">
      <c r="S547" s="189"/>
      <c r="T547" s="189"/>
      <c r="U547" s="189"/>
      <c r="V547" s="189"/>
      <c r="W547" s="189"/>
      <c r="X547" s="189"/>
      <c r="Y547" s="189"/>
    </row>
    <row r="548" spans="19:25" ht="13.5">
      <c r="S548" s="189"/>
      <c r="T548" s="189"/>
      <c r="U548" s="189"/>
      <c r="V548" s="189"/>
      <c r="W548" s="189"/>
      <c r="X548" s="189"/>
      <c r="Y548" s="189"/>
    </row>
    <row r="549" spans="19:25" ht="13.5">
      <c r="S549" s="189"/>
      <c r="T549" s="189"/>
      <c r="U549" s="189"/>
      <c r="V549" s="189"/>
      <c r="W549" s="189"/>
      <c r="X549" s="189"/>
      <c r="Y549" s="189"/>
    </row>
    <row r="550" spans="19:25" ht="13.5">
      <c r="S550" s="189"/>
      <c r="T550" s="189"/>
      <c r="U550" s="189"/>
      <c r="V550" s="189"/>
      <c r="W550" s="189"/>
      <c r="X550" s="189"/>
      <c r="Y550" s="189"/>
    </row>
    <row r="551" spans="19:25" ht="13.5">
      <c r="S551" s="189"/>
      <c r="T551" s="189"/>
      <c r="U551" s="189"/>
      <c r="V551" s="189"/>
      <c r="W551" s="189"/>
      <c r="X551" s="189"/>
      <c r="Y551" s="189"/>
    </row>
    <row r="552" spans="19:25" ht="13.5">
      <c r="S552" s="189"/>
      <c r="T552" s="189"/>
      <c r="U552" s="189"/>
      <c r="V552" s="189"/>
      <c r="W552" s="189"/>
      <c r="X552" s="189"/>
      <c r="Y552" s="189"/>
    </row>
    <row r="553" spans="19:25" ht="13.5">
      <c r="S553" s="189"/>
      <c r="T553" s="189"/>
      <c r="U553" s="189"/>
      <c r="V553" s="189"/>
      <c r="W553" s="189"/>
      <c r="X553" s="189"/>
      <c r="Y553" s="189"/>
    </row>
    <row r="554" spans="19:25" ht="13.5">
      <c r="S554" s="189"/>
      <c r="T554" s="189"/>
      <c r="U554" s="189"/>
      <c r="V554" s="189"/>
      <c r="W554" s="189"/>
      <c r="X554" s="189"/>
      <c r="Y554" s="189"/>
    </row>
    <row r="555" spans="19:25" ht="13.5">
      <c r="S555" s="189"/>
      <c r="T555" s="189"/>
      <c r="U555" s="189"/>
      <c r="V555" s="189"/>
      <c r="W555" s="189"/>
      <c r="X555" s="189"/>
      <c r="Y555" s="189"/>
    </row>
    <row r="556" spans="19:25" ht="13.5">
      <c r="S556" s="189"/>
      <c r="T556" s="189"/>
      <c r="U556" s="189"/>
      <c r="V556" s="189"/>
      <c r="W556" s="189"/>
      <c r="X556" s="189"/>
      <c r="Y556" s="189"/>
    </row>
    <row r="557" spans="19:25" ht="13.5">
      <c r="S557" s="189"/>
      <c r="T557" s="189"/>
      <c r="U557" s="189"/>
      <c r="V557" s="189"/>
      <c r="W557" s="189"/>
      <c r="X557" s="189"/>
      <c r="Y557" s="189"/>
    </row>
    <row r="558" spans="19:25" ht="13.5">
      <c r="S558" s="189"/>
      <c r="T558" s="189"/>
      <c r="U558" s="189"/>
      <c r="V558" s="189"/>
      <c r="W558" s="189"/>
      <c r="X558" s="189"/>
      <c r="Y558" s="189"/>
    </row>
    <row r="559" spans="19:25" ht="13.5">
      <c r="S559" s="189"/>
      <c r="T559" s="189"/>
      <c r="U559" s="189"/>
      <c r="V559" s="189"/>
      <c r="W559" s="189"/>
      <c r="X559" s="189"/>
      <c r="Y559" s="189"/>
    </row>
    <row r="560" spans="19:25" ht="13.5">
      <c r="S560" s="189"/>
      <c r="T560" s="189"/>
      <c r="U560" s="189"/>
      <c r="V560" s="189"/>
      <c r="W560" s="189"/>
      <c r="X560" s="189"/>
      <c r="Y560" s="189"/>
    </row>
    <row r="561" spans="19:25" ht="13.5">
      <c r="S561" s="189"/>
      <c r="T561" s="189"/>
      <c r="U561" s="189"/>
      <c r="V561" s="189"/>
      <c r="W561" s="189"/>
      <c r="X561" s="189"/>
      <c r="Y561" s="189"/>
    </row>
    <row r="562" spans="19:25" ht="13.5">
      <c r="S562" s="189"/>
      <c r="T562" s="189"/>
      <c r="U562" s="189"/>
      <c r="V562" s="189"/>
      <c r="W562" s="189"/>
      <c r="X562" s="189"/>
      <c r="Y562" s="189"/>
    </row>
    <row r="563" spans="19:25" ht="13.5">
      <c r="S563" s="189"/>
      <c r="T563" s="189"/>
      <c r="U563" s="189"/>
      <c r="V563" s="189"/>
      <c r="W563" s="189"/>
      <c r="X563" s="189"/>
      <c r="Y563" s="189"/>
    </row>
    <row r="564" spans="19:25" ht="13.5">
      <c r="S564" s="189"/>
      <c r="T564" s="189"/>
      <c r="U564" s="189"/>
      <c r="V564" s="189"/>
      <c r="W564" s="189"/>
      <c r="X564" s="189"/>
      <c r="Y564" s="189"/>
    </row>
    <row r="565" spans="19:25" ht="13.5">
      <c r="S565" s="189"/>
      <c r="T565" s="189"/>
      <c r="U565" s="189"/>
      <c r="V565" s="189"/>
      <c r="W565" s="189"/>
      <c r="X565" s="189"/>
      <c r="Y565" s="189"/>
    </row>
    <row r="566" spans="19:25" ht="13.5">
      <c r="S566" s="189"/>
      <c r="T566" s="189"/>
      <c r="U566" s="189"/>
      <c r="V566" s="189"/>
      <c r="W566" s="189"/>
      <c r="X566" s="189"/>
      <c r="Y566" s="189"/>
    </row>
    <row r="567" spans="19:25" ht="13.5">
      <c r="S567" s="189"/>
      <c r="T567" s="189"/>
      <c r="U567" s="189"/>
      <c r="V567" s="189"/>
      <c r="W567" s="189"/>
      <c r="X567" s="189"/>
      <c r="Y567" s="189"/>
    </row>
    <row r="568" spans="19:25" ht="13.5">
      <c r="S568" s="189"/>
      <c r="T568" s="189"/>
      <c r="U568" s="189"/>
      <c r="V568" s="189"/>
      <c r="W568" s="189"/>
      <c r="X568" s="189"/>
      <c r="Y568" s="189"/>
    </row>
    <row r="569" spans="19:25" ht="13.5">
      <c r="S569" s="189"/>
      <c r="T569" s="189"/>
      <c r="U569" s="189"/>
      <c r="V569" s="189"/>
      <c r="W569" s="189"/>
      <c r="X569" s="189"/>
      <c r="Y569" s="189"/>
    </row>
    <row r="570" spans="19:25" ht="13.5">
      <c r="S570" s="189"/>
      <c r="T570" s="189"/>
      <c r="U570" s="189"/>
      <c r="V570" s="189"/>
      <c r="W570" s="189"/>
      <c r="X570" s="189"/>
      <c r="Y570" s="189"/>
    </row>
    <row r="571" spans="19:25" ht="13.5">
      <c r="S571" s="189"/>
      <c r="T571" s="189"/>
      <c r="U571" s="189"/>
      <c r="V571" s="189"/>
      <c r="W571" s="189"/>
      <c r="X571" s="189"/>
      <c r="Y571" s="189"/>
    </row>
    <row r="572" spans="19:25" ht="13.5">
      <c r="S572" s="189"/>
      <c r="T572" s="189"/>
      <c r="U572" s="189"/>
      <c r="V572" s="189"/>
      <c r="W572" s="189"/>
      <c r="X572" s="189"/>
      <c r="Y572" s="189"/>
    </row>
    <row r="573" spans="19:25" ht="13.5">
      <c r="S573" s="189"/>
      <c r="T573" s="189"/>
      <c r="U573" s="189"/>
      <c r="V573" s="189"/>
      <c r="W573" s="189"/>
      <c r="X573" s="189"/>
      <c r="Y573" s="189"/>
    </row>
    <row r="574" spans="19:25" ht="13.5">
      <c r="S574" s="189"/>
      <c r="T574" s="189"/>
      <c r="U574" s="189"/>
      <c r="V574" s="189"/>
      <c r="W574" s="189"/>
      <c r="X574" s="189"/>
      <c r="Y574" s="189"/>
    </row>
    <row r="575" spans="19:25" ht="13.5">
      <c r="S575" s="189"/>
      <c r="T575" s="189"/>
      <c r="U575" s="189"/>
      <c r="V575" s="189"/>
      <c r="W575" s="189"/>
      <c r="X575" s="189"/>
      <c r="Y575" s="189"/>
    </row>
    <row r="576" spans="19:25" ht="13.5">
      <c r="S576" s="189"/>
      <c r="T576" s="189"/>
      <c r="U576" s="189"/>
      <c r="V576" s="189"/>
      <c r="W576" s="189"/>
      <c r="X576" s="189"/>
      <c r="Y576" s="189"/>
    </row>
    <row r="577" spans="19:25" ht="13.5">
      <c r="S577" s="189"/>
      <c r="T577" s="189"/>
      <c r="U577" s="189"/>
      <c r="V577" s="189"/>
      <c r="W577" s="189"/>
      <c r="X577" s="189"/>
      <c r="Y577" s="189"/>
    </row>
    <row r="578" spans="19:25" ht="13.5">
      <c r="S578" s="189"/>
      <c r="T578" s="189"/>
      <c r="U578" s="189"/>
      <c r="V578" s="189"/>
      <c r="W578" s="189"/>
      <c r="X578" s="189"/>
      <c r="Y578" s="189"/>
    </row>
    <row r="579" spans="19:25" ht="13.5">
      <c r="S579" s="189"/>
      <c r="T579" s="189"/>
      <c r="U579" s="189"/>
      <c r="V579" s="189"/>
      <c r="W579" s="189"/>
      <c r="X579" s="189"/>
      <c r="Y579" s="189"/>
    </row>
    <row r="580" spans="19:25" ht="13.5">
      <c r="S580" s="189"/>
      <c r="T580" s="189"/>
      <c r="U580" s="189"/>
      <c r="V580" s="189"/>
      <c r="W580" s="189"/>
      <c r="X580" s="189"/>
      <c r="Y580" s="189"/>
    </row>
    <row r="581" spans="19:25" ht="13.5">
      <c r="S581" s="189"/>
      <c r="T581" s="189"/>
      <c r="U581" s="189"/>
      <c r="V581" s="189"/>
      <c r="W581" s="189"/>
      <c r="X581" s="189"/>
      <c r="Y581" s="189"/>
    </row>
    <row r="582" spans="19:25" ht="13.5">
      <c r="S582" s="189"/>
      <c r="T582" s="189"/>
      <c r="U582" s="189"/>
      <c r="V582" s="189"/>
      <c r="W582" s="189"/>
      <c r="X582" s="189"/>
      <c r="Y582" s="189"/>
    </row>
    <row r="583" spans="19:25" ht="13.5">
      <c r="S583" s="189"/>
      <c r="T583" s="189"/>
      <c r="U583" s="189"/>
      <c r="V583" s="189"/>
      <c r="W583" s="189"/>
      <c r="X583" s="189"/>
      <c r="Y583" s="189"/>
    </row>
    <row r="584" spans="19:25" ht="13.5">
      <c r="S584" s="189"/>
      <c r="T584" s="189"/>
      <c r="U584" s="189"/>
      <c r="V584" s="189"/>
      <c r="W584" s="189"/>
      <c r="X584" s="189"/>
      <c r="Y584" s="189"/>
    </row>
    <row r="585" spans="19:25" ht="13.5">
      <c r="S585" s="189"/>
      <c r="T585" s="189"/>
      <c r="U585" s="189"/>
      <c r="V585" s="189"/>
      <c r="W585" s="189"/>
      <c r="X585" s="189"/>
      <c r="Y585" s="189"/>
    </row>
    <row r="586" spans="19:25" ht="13.5">
      <c r="S586" s="189"/>
      <c r="T586" s="189"/>
      <c r="U586" s="189"/>
      <c r="V586" s="189"/>
      <c r="W586" s="189"/>
      <c r="X586" s="189"/>
      <c r="Y586" s="189"/>
    </row>
    <row r="587" spans="19:25" ht="13.5">
      <c r="S587" s="189"/>
      <c r="T587" s="189"/>
      <c r="U587" s="189"/>
      <c r="V587" s="189"/>
      <c r="W587" s="189"/>
      <c r="X587" s="189"/>
      <c r="Y587" s="189"/>
    </row>
    <row r="588" spans="19:25" ht="13.5">
      <c r="S588" s="189"/>
      <c r="T588" s="189"/>
      <c r="U588" s="189"/>
      <c r="V588" s="189"/>
      <c r="W588" s="189"/>
      <c r="X588" s="189"/>
      <c r="Y588" s="189"/>
    </row>
    <row r="589" spans="19:25" ht="13.5">
      <c r="S589" s="189"/>
      <c r="T589" s="189"/>
      <c r="U589" s="189"/>
      <c r="V589" s="189"/>
      <c r="W589" s="189"/>
      <c r="X589" s="189"/>
      <c r="Y589" s="189"/>
    </row>
    <row r="590" spans="19:25" ht="13.5">
      <c r="S590" s="189"/>
      <c r="T590" s="189"/>
      <c r="U590" s="189"/>
      <c r="V590" s="189"/>
      <c r="W590" s="189"/>
      <c r="X590" s="189"/>
      <c r="Y590" s="189"/>
    </row>
    <row r="591" spans="19:25" ht="13.5">
      <c r="S591" s="189"/>
      <c r="T591" s="189"/>
      <c r="U591" s="189"/>
      <c r="V591" s="189"/>
      <c r="W591" s="189"/>
      <c r="X591" s="189"/>
      <c r="Y591" s="189"/>
    </row>
    <row r="592" spans="19:25" ht="13.5">
      <c r="S592" s="189"/>
      <c r="T592" s="189"/>
      <c r="U592" s="189"/>
      <c r="V592" s="189"/>
      <c r="W592" s="189"/>
      <c r="X592" s="189"/>
      <c r="Y592" s="189"/>
    </row>
    <row r="593" spans="19:25" ht="13.5">
      <c r="S593" s="189"/>
      <c r="T593" s="189"/>
      <c r="U593" s="189"/>
      <c r="V593" s="189"/>
      <c r="W593" s="189"/>
      <c r="X593" s="189"/>
      <c r="Y593" s="189"/>
    </row>
    <row r="594" spans="19:25" ht="13.5">
      <c r="S594" s="189"/>
      <c r="T594" s="189"/>
      <c r="U594" s="189"/>
      <c r="V594" s="189"/>
      <c r="W594" s="189"/>
      <c r="X594" s="189"/>
      <c r="Y594" s="189"/>
    </row>
    <row r="595" spans="19:25" ht="13.5">
      <c r="S595" s="189"/>
      <c r="T595" s="189"/>
      <c r="U595" s="189"/>
      <c r="V595" s="189"/>
      <c r="W595" s="189"/>
      <c r="X595" s="189"/>
      <c r="Y595" s="189"/>
    </row>
    <row r="596" spans="19:25" ht="13.5">
      <c r="S596" s="189"/>
      <c r="T596" s="189"/>
      <c r="U596" s="189"/>
      <c r="V596" s="189"/>
      <c r="W596" s="189"/>
      <c r="X596" s="189"/>
      <c r="Y596" s="189"/>
    </row>
    <row r="597" spans="19:25" ht="13.5">
      <c r="S597" s="189"/>
      <c r="T597" s="189"/>
      <c r="U597" s="189"/>
      <c r="V597" s="189"/>
      <c r="W597" s="189"/>
      <c r="X597" s="189"/>
      <c r="Y597" s="189"/>
    </row>
    <row r="598" spans="19:25" ht="13.5">
      <c r="S598" s="189"/>
      <c r="T598" s="189"/>
      <c r="U598" s="189"/>
      <c r="V598" s="189"/>
      <c r="W598" s="189"/>
      <c r="X598" s="189"/>
      <c r="Y598" s="189"/>
    </row>
    <row r="599" spans="19:25" ht="13.5">
      <c r="S599" s="189"/>
      <c r="T599" s="189"/>
      <c r="U599" s="189"/>
      <c r="V599" s="189"/>
      <c r="W599" s="189"/>
      <c r="X599" s="189"/>
      <c r="Y599" s="189"/>
    </row>
    <row r="600" spans="19:25" ht="13.5">
      <c r="S600" s="189"/>
      <c r="T600" s="189"/>
      <c r="U600" s="189"/>
      <c r="V600" s="189"/>
      <c r="W600" s="189"/>
      <c r="X600" s="189"/>
      <c r="Y600" s="189"/>
    </row>
    <row r="601" spans="19:25" ht="13.5">
      <c r="S601" s="189"/>
      <c r="T601" s="189"/>
      <c r="U601" s="189"/>
      <c r="V601" s="189"/>
      <c r="W601" s="189"/>
      <c r="X601" s="189"/>
      <c r="Y601" s="189"/>
    </row>
    <row r="602" spans="19:25" ht="13.5">
      <c r="S602" s="189"/>
      <c r="T602" s="189"/>
      <c r="U602" s="189"/>
      <c r="V602" s="189"/>
      <c r="W602" s="189"/>
      <c r="X602" s="189"/>
      <c r="Y602" s="189"/>
    </row>
    <row r="603" spans="19:25" ht="13.5">
      <c r="S603" s="189"/>
      <c r="T603" s="189"/>
      <c r="U603" s="189"/>
      <c r="V603" s="189"/>
      <c r="W603" s="189"/>
      <c r="X603" s="189"/>
      <c r="Y603" s="189"/>
    </row>
    <row r="604" spans="19:25" ht="13.5">
      <c r="S604" s="189"/>
      <c r="T604" s="189"/>
      <c r="U604" s="189"/>
      <c r="V604" s="189"/>
      <c r="W604" s="189"/>
      <c r="X604" s="189"/>
      <c r="Y604" s="189"/>
    </row>
    <row r="605" spans="19:25" ht="13.5">
      <c r="S605" s="189"/>
      <c r="T605" s="189"/>
      <c r="U605" s="189"/>
      <c r="V605" s="189"/>
      <c r="W605" s="189"/>
      <c r="X605" s="189"/>
      <c r="Y605" s="189"/>
    </row>
    <row r="606" spans="19:25" ht="13.5">
      <c r="S606" s="189"/>
      <c r="T606" s="189"/>
      <c r="U606" s="189"/>
      <c r="V606" s="189"/>
      <c r="W606" s="189"/>
      <c r="X606" s="189"/>
      <c r="Y606" s="189"/>
    </row>
    <row r="607" spans="19:25" ht="13.5">
      <c r="S607" s="189"/>
      <c r="T607" s="189"/>
      <c r="U607" s="189"/>
      <c r="V607" s="189"/>
      <c r="W607" s="189"/>
      <c r="X607" s="189"/>
      <c r="Y607" s="189"/>
    </row>
    <row r="608" spans="19:25" ht="13.5">
      <c r="S608" s="189"/>
      <c r="T608" s="189"/>
      <c r="U608" s="189"/>
      <c r="V608" s="189"/>
      <c r="W608" s="189"/>
      <c r="X608" s="189"/>
      <c r="Y608" s="189"/>
    </row>
    <row r="609" spans="19:25" ht="13.5">
      <c r="S609" s="189"/>
      <c r="T609" s="189"/>
      <c r="U609" s="189"/>
      <c r="V609" s="189"/>
      <c r="W609" s="189"/>
      <c r="X609" s="189"/>
      <c r="Y609" s="189"/>
    </row>
    <row r="610" spans="19:25" ht="13.5">
      <c r="S610" s="189"/>
      <c r="T610" s="189"/>
      <c r="U610" s="189"/>
      <c r="V610" s="189"/>
      <c r="W610" s="189"/>
      <c r="X610" s="189"/>
      <c r="Y610" s="189"/>
    </row>
    <row r="611" spans="19:25" ht="13.5">
      <c r="S611" s="189"/>
      <c r="T611" s="189"/>
      <c r="U611" s="189"/>
      <c r="V611" s="189"/>
      <c r="W611" s="189"/>
      <c r="X611" s="189"/>
      <c r="Y611" s="189"/>
    </row>
    <row r="612" spans="19:25" ht="13.5">
      <c r="S612" s="189"/>
      <c r="T612" s="189"/>
      <c r="U612" s="189"/>
      <c r="V612" s="189"/>
      <c r="W612" s="189"/>
      <c r="X612" s="189"/>
      <c r="Y612" s="189"/>
    </row>
    <row r="613" spans="19:25" ht="13.5">
      <c r="S613" s="189"/>
      <c r="T613" s="189"/>
      <c r="U613" s="189"/>
      <c r="V613" s="189"/>
      <c r="W613" s="189"/>
      <c r="X613" s="189"/>
      <c r="Y613" s="189"/>
    </row>
    <row r="614" spans="19:25" ht="13.5">
      <c r="S614" s="189"/>
      <c r="T614" s="189"/>
      <c r="U614" s="189"/>
      <c r="V614" s="189"/>
      <c r="W614" s="189"/>
      <c r="X614" s="189"/>
      <c r="Y614" s="189"/>
    </row>
    <row r="615" spans="19:25" ht="13.5">
      <c r="S615" s="189"/>
      <c r="T615" s="189"/>
      <c r="U615" s="189"/>
      <c r="V615" s="189"/>
      <c r="W615" s="189"/>
      <c r="X615" s="189"/>
      <c r="Y615" s="189"/>
    </row>
    <row r="616" spans="19:25" ht="13.5">
      <c r="S616" s="189"/>
      <c r="T616" s="189"/>
      <c r="U616" s="189"/>
      <c r="V616" s="189"/>
      <c r="W616" s="189"/>
      <c r="X616" s="189"/>
      <c r="Y616" s="189"/>
    </row>
    <row r="617" spans="19:25" ht="13.5">
      <c r="S617" s="189"/>
      <c r="T617" s="189"/>
      <c r="U617" s="189"/>
      <c r="V617" s="189"/>
      <c r="W617" s="189"/>
      <c r="X617" s="189"/>
      <c r="Y617" s="189"/>
    </row>
    <row r="618" spans="19:25" ht="13.5">
      <c r="S618" s="189"/>
      <c r="T618" s="189"/>
      <c r="U618" s="189"/>
      <c r="V618" s="189"/>
      <c r="W618" s="189"/>
      <c r="X618" s="189"/>
      <c r="Y618" s="189"/>
    </row>
    <row r="619" spans="19:25" ht="13.5">
      <c r="S619" s="189"/>
      <c r="T619" s="189"/>
      <c r="U619" s="189"/>
      <c r="V619" s="189"/>
      <c r="W619" s="189"/>
      <c r="X619" s="189"/>
      <c r="Y619" s="189"/>
    </row>
    <row r="620" spans="19:25" ht="13.5">
      <c r="S620" s="189"/>
      <c r="T620" s="189"/>
      <c r="U620" s="189"/>
      <c r="V620" s="189"/>
      <c r="W620" s="189"/>
      <c r="X620" s="189"/>
      <c r="Y620" s="189"/>
    </row>
    <row r="621" spans="19:25" ht="13.5">
      <c r="S621" s="189"/>
      <c r="T621" s="189"/>
      <c r="U621" s="189"/>
      <c r="V621" s="189"/>
      <c r="W621" s="189"/>
      <c r="X621" s="189"/>
      <c r="Y621" s="189"/>
    </row>
    <row r="622" spans="19:25" ht="13.5">
      <c r="S622" s="189"/>
      <c r="T622" s="189"/>
      <c r="U622" s="189"/>
      <c r="V622" s="189"/>
      <c r="W622" s="189"/>
      <c r="X622" s="189"/>
      <c r="Y622" s="189"/>
    </row>
    <row r="623" spans="19:25" ht="13.5">
      <c r="S623" s="189"/>
      <c r="T623" s="189"/>
      <c r="U623" s="189"/>
      <c r="V623" s="189"/>
      <c r="W623" s="189"/>
      <c r="X623" s="189"/>
      <c r="Y623" s="189"/>
    </row>
    <row r="624" spans="19:25" ht="13.5">
      <c r="S624" s="189"/>
      <c r="T624" s="189"/>
      <c r="U624" s="189"/>
      <c r="V624" s="189"/>
      <c r="W624" s="189"/>
      <c r="X624" s="189"/>
      <c r="Y624" s="189"/>
    </row>
    <row r="625" spans="19:25" ht="13.5">
      <c r="S625" s="189"/>
      <c r="T625" s="189"/>
      <c r="U625" s="189"/>
      <c r="V625" s="189"/>
      <c r="W625" s="189"/>
      <c r="X625" s="189"/>
      <c r="Y625" s="189"/>
    </row>
    <row r="626" spans="19:25" ht="13.5">
      <c r="S626" s="189"/>
      <c r="T626" s="189"/>
      <c r="U626" s="189"/>
      <c r="V626" s="189"/>
      <c r="W626" s="189"/>
      <c r="X626" s="189"/>
      <c r="Y626" s="189"/>
    </row>
    <row r="627" spans="19:25" ht="13.5">
      <c r="S627" s="189"/>
      <c r="T627" s="189"/>
      <c r="U627" s="189"/>
      <c r="V627" s="189"/>
      <c r="W627" s="189"/>
      <c r="X627" s="189"/>
      <c r="Y627" s="189"/>
    </row>
    <row r="628" spans="19:25" ht="13.5">
      <c r="S628" s="189"/>
      <c r="T628" s="189"/>
      <c r="U628" s="189"/>
      <c r="V628" s="189"/>
      <c r="W628" s="189"/>
      <c r="X628" s="189"/>
      <c r="Y628" s="189"/>
    </row>
    <row r="629" spans="19:25" ht="13.5">
      <c r="S629" s="189"/>
      <c r="T629" s="189"/>
      <c r="U629" s="189"/>
      <c r="V629" s="189"/>
      <c r="W629" s="189"/>
      <c r="X629" s="189"/>
      <c r="Y629" s="189"/>
    </row>
    <row r="630" spans="19:25" ht="13.5">
      <c r="S630" s="189"/>
      <c r="T630" s="189"/>
      <c r="U630" s="189"/>
      <c r="V630" s="189"/>
      <c r="W630" s="189"/>
      <c r="X630" s="189"/>
      <c r="Y630" s="189"/>
    </row>
    <row r="631" spans="19:25" ht="13.5">
      <c r="S631" s="189"/>
      <c r="T631" s="189"/>
      <c r="U631" s="189"/>
      <c r="V631" s="189"/>
      <c r="W631" s="189"/>
      <c r="X631" s="189"/>
      <c r="Y631" s="189"/>
    </row>
    <row r="632" spans="19:25" ht="13.5">
      <c r="S632" s="189"/>
      <c r="T632" s="189"/>
      <c r="U632" s="189"/>
      <c r="V632" s="189"/>
      <c r="W632" s="189"/>
      <c r="X632" s="189"/>
      <c r="Y632" s="189"/>
    </row>
    <row r="633" spans="19:25" ht="13.5">
      <c r="S633" s="189"/>
      <c r="T633" s="189"/>
      <c r="U633" s="189"/>
      <c r="V633" s="189"/>
      <c r="W633" s="189"/>
      <c r="X633" s="189"/>
      <c r="Y633" s="189"/>
    </row>
    <row r="634" spans="19:25" ht="13.5">
      <c r="S634" s="189"/>
      <c r="T634" s="189"/>
      <c r="U634" s="189"/>
      <c r="V634" s="189"/>
      <c r="W634" s="189"/>
      <c r="X634" s="189"/>
      <c r="Y634" s="189"/>
    </row>
    <row r="635" spans="19:25" ht="13.5">
      <c r="S635" s="189"/>
      <c r="T635" s="189"/>
      <c r="U635" s="189"/>
      <c r="V635" s="189"/>
      <c r="W635" s="189"/>
      <c r="X635" s="189"/>
      <c r="Y635" s="189"/>
    </row>
    <row r="636" spans="19:25" ht="13.5">
      <c r="S636" s="189"/>
      <c r="T636" s="189"/>
      <c r="U636" s="189"/>
      <c r="V636" s="189"/>
      <c r="W636" s="189"/>
      <c r="X636" s="189"/>
      <c r="Y636" s="189"/>
    </row>
    <row r="637" spans="19:25" ht="13.5">
      <c r="S637" s="189"/>
      <c r="T637" s="189"/>
      <c r="U637" s="189"/>
      <c r="V637" s="189"/>
      <c r="W637" s="189"/>
      <c r="X637" s="189"/>
      <c r="Y637" s="189"/>
    </row>
    <row r="638" spans="19:25" ht="13.5">
      <c r="S638" s="189"/>
      <c r="T638" s="189"/>
      <c r="U638" s="189"/>
      <c r="V638" s="189"/>
      <c r="W638" s="189"/>
      <c r="X638" s="189"/>
      <c r="Y638" s="189"/>
    </row>
    <row r="639" spans="19:25" ht="13.5">
      <c r="S639" s="189"/>
      <c r="T639" s="189"/>
      <c r="U639" s="189"/>
      <c r="V639" s="189"/>
      <c r="W639" s="189"/>
      <c r="X639" s="189"/>
      <c r="Y639" s="189"/>
    </row>
    <row r="640" spans="19:25" ht="13.5">
      <c r="S640" s="189"/>
      <c r="T640" s="189"/>
      <c r="U640" s="189"/>
      <c r="V640" s="189"/>
      <c r="W640" s="189"/>
      <c r="X640" s="189"/>
      <c r="Y640" s="189"/>
    </row>
    <row r="641" spans="19:25" ht="13.5">
      <c r="S641" s="189"/>
      <c r="T641" s="189"/>
      <c r="U641" s="189"/>
      <c r="V641" s="189"/>
      <c r="W641" s="189"/>
      <c r="X641" s="189"/>
      <c r="Y641" s="189"/>
    </row>
    <row r="642" spans="19:25" ht="13.5">
      <c r="S642" s="189"/>
      <c r="T642" s="189"/>
      <c r="U642" s="189"/>
      <c r="V642" s="189"/>
      <c r="W642" s="189"/>
      <c r="X642" s="189"/>
      <c r="Y642" s="189"/>
    </row>
    <row r="643" spans="19:25" ht="13.5">
      <c r="S643" s="189"/>
      <c r="T643" s="189"/>
      <c r="U643" s="189"/>
      <c r="V643" s="189"/>
      <c r="W643" s="189"/>
      <c r="X643" s="189"/>
      <c r="Y643" s="189"/>
    </row>
    <row r="644" spans="19:25" ht="13.5">
      <c r="S644" s="189"/>
      <c r="T644" s="189"/>
      <c r="U644" s="189"/>
      <c r="V644" s="189"/>
      <c r="W644" s="189"/>
      <c r="X644" s="189"/>
      <c r="Y644" s="189"/>
    </row>
    <row r="645" spans="19:25" ht="13.5">
      <c r="S645" s="189"/>
      <c r="T645" s="189"/>
      <c r="U645" s="189"/>
      <c r="V645" s="189"/>
      <c r="W645" s="189"/>
      <c r="X645" s="189"/>
      <c r="Y645" s="189"/>
    </row>
    <row r="646" spans="19:25" ht="13.5">
      <c r="S646" s="189"/>
      <c r="T646" s="189"/>
      <c r="U646" s="189"/>
      <c r="V646" s="189"/>
      <c r="W646" s="189"/>
      <c r="X646" s="189"/>
      <c r="Y646" s="189"/>
    </row>
    <row r="647" spans="19:25" ht="13.5">
      <c r="S647" s="189"/>
      <c r="T647" s="189"/>
      <c r="U647" s="189"/>
      <c r="V647" s="189"/>
      <c r="W647" s="189"/>
      <c r="X647" s="189"/>
      <c r="Y647" s="189"/>
    </row>
    <row r="648" spans="19:25" ht="13.5">
      <c r="S648" s="189"/>
      <c r="T648" s="189"/>
      <c r="U648" s="189"/>
      <c r="V648" s="189"/>
      <c r="W648" s="189"/>
      <c r="X648" s="189"/>
      <c r="Y648" s="189"/>
    </row>
    <row r="649" spans="19:25" ht="13.5">
      <c r="S649" s="189"/>
      <c r="T649" s="189"/>
      <c r="U649" s="189"/>
      <c r="V649" s="189"/>
      <c r="W649" s="189"/>
      <c r="X649" s="189"/>
      <c r="Y649" s="189"/>
    </row>
    <row r="650" spans="19:25" ht="13.5">
      <c r="S650" s="189"/>
      <c r="T650" s="189"/>
      <c r="U650" s="189"/>
      <c r="V650" s="189"/>
      <c r="W650" s="189"/>
      <c r="X650" s="189"/>
      <c r="Y650" s="189"/>
    </row>
    <row r="651" spans="19:25" ht="13.5">
      <c r="S651" s="189"/>
      <c r="T651" s="189"/>
      <c r="U651" s="189"/>
      <c r="V651" s="189"/>
      <c r="W651" s="189"/>
      <c r="X651" s="189"/>
      <c r="Y651" s="189"/>
    </row>
    <row r="652" spans="19:25" ht="13.5">
      <c r="S652" s="189"/>
      <c r="T652" s="189"/>
      <c r="U652" s="189"/>
      <c r="V652" s="189"/>
      <c r="W652" s="189"/>
      <c r="X652" s="189"/>
      <c r="Y652" s="189"/>
    </row>
    <row r="653" spans="19:25" ht="13.5">
      <c r="S653" s="189"/>
      <c r="T653" s="189"/>
      <c r="U653" s="189"/>
      <c r="V653" s="189"/>
      <c r="W653" s="189"/>
      <c r="X653" s="189"/>
      <c r="Y653" s="189"/>
    </row>
    <row r="654" spans="19:25" ht="13.5">
      <c r="S654" s="189"/>
      <c r="T654" s="189"/>
      <c r="U654" s="189"/>
      <c r="V654" s="189"/>
      <c r="W654" s="189"/>
      <c r="X654" s="189"/>
      <c r="Y654" s="189"/>
    </row>
  </sheetData>
  <sheetProtection formatCells="0" formatColumns="0" formatRows="0" deleteColumns="0" deleteRows="0"/>
  <mergeCells count="159">
    <mergeCell ref="M71:N71"/>
    <mergeCell ref="K50:L50"/>
    <mergeCell ref="O50:P50"/>
    <mergeCell ref="K71:L71"/>
    <mergeCell ref="O71:P71"/>
    <mergeCell ref="O68:P68"/>
    <mergeCell ref="O69:P69"/>
    <mergeCell ref="O64:P64"/>
    <mergeCell ref="O65:P65"/>
    <mergeCell ref="O67:P67"/>
    <mergeCell ref="Y10:Z10"/>
    <mergeCell ref="Y11:Z11"/>
    <mergeCell ref="O29:P29"/>
    <mergeCell ref="K29:L29"/>
    <mergeCell ref="M29:N29"/>
    <mergeCell ref="M50:N50"/>
    <mergeCell ref="O43:P43"/>
    <mergeCell ref="O42:P42"/>
    <mergeCell ref="M46:N46"/>
    <mergeCell ref="M47:N47"/>
    <mergeCell ref="O61:P61"/>
    <mergeCell ref="O60:P60"/>
    <mergeCell ref="O24:P24"/>
    <mergeCell ref="O26:P26"/>
    <mergeCell ref="O25:P25"/>
    <mergeCell ref="O27:P27"/>
    <mergeCell ref="O40:P40"/>
    <mergeCell ref="O41:P41"/>
    <mergeCell ref="O39:P39"/>
    <mergeCell ref="O58:P58"/>
    <mergeCell ref="O62:P62"/>
    <mergeCell ref="O63:P63"/>
    <mergeCell ref="O16:P16"/>
    <mergeCell ref="O17:P17"/>
    <mergeCell ref="O18:P18"/>
    <mergeCell ref="O19:P19"/>
    <mergeCell ref="O21:P21"/>
    <mergeCell ref="O20:P20"/>
    <mergeCell ref="O22:P22"/>
    <mergeCell ref="O23:P23"/>
    <mergeCell ref="M65:N65"/>
    <mergeCell ref="M67:N67"/>
    <mergeCell ref="M68:N68"/>
    <mergeCell ref="M69:N69"/>
    <mergeCell ref="M62:N62"/>
    <mergeCell ref="M63:N63"/>
    <mergeCell ref="M64:N64"/>
    <mergeCell ref="AA5:AA11"/>
    <mergeCell ref="O34:P34"/>
    <mergeCell ref="O36:P36"/>
    <mergeCell ref="O35:P35"/>
    <mergeCell ref="O38:P38"/>
    <mergeCell ref="O37:P37"/>
    <mergeCell ref="Q5:Z5"/>
    <mergeCell ref="T6:Z6"/>
    <mergeCell ref="W7:Z8"/>
    <mergeCell ref="Y9:Z9"/>
    <mergeCell ref="K67:L67"/>
    <mergeCell ref="K68:L68"/>
    <mergeCell ref="K69:L69"/>
    <mergeCell ref="M55:N55"/>
    <mergeCell ref="M56:N56"/>
    <mergeCell ref="M57:N57"/>
    <mergeCell ref="M58:N58"/>
    <mergeCell ref="M59:N59"/>
    <mergeCell ref="M60:N60"/>
    <mergeCell ref="M61:N61"/>
    <mergeCell ref="K63:L63"/>
    <mergeCell ref="K64:L64"/>
    <mergeCell ref="K65:L65"/>
    <mergeCell ref="K59:L59"/>
    <mergeCell ref="K60:L60"/>
    <mergeCell ref="K61:L61"/>
    <mergeCell ref="K62:L62"/>
    <mergeCell ref="K55:L55"/>
    <mergeCell ref="K56:L56"/>
    <mergeCell ref="K57:L57"/>
    <mergeCell ref="K58:L58"/>
    <mergeCell ref="M41:N41"/>
    <mergeCell ref="O46:P46"/>
    <mergeCell ref="O47:P47"/>
    <mergeCell ref="O48:P48"/>
    <mergeCell ref="M42:N42"/>
    <mergeCell ref="M43:N43"/>
    <mergeCell ref="M44:N44"/>
    <mergeCell ref="M45:N45"/>
    <mergeCell ref="O44:P44"/>
    <mergeCell ref="K46:L46"/>
    <mergeCell ref="K47:L47"/>
    <mergeCell ref="K48:L48"/>
    <mergeCell ref="M48:N48"/>
    <mergeCell ref="O45:P45"/>
    <mergeCell ref="M34:N34"/>
    <mergeCell ref="M35:N35"/>
    <mergeCell ref="M36:N36"/>
    <mergeCell ref="M37:N37"/>
    <mergeCell ref="M38:N38"/>
    <mergeCell ref="M39:N39"/>
    <mergeCell ref="K43:L43"/>
    <mergeCell ref="K44:L44"/>
    <mergeCell ref="K45:L45"/>
    <mergeCell ref="K38:L38"/>
    <mergeCell ref="K39:L39"/>
    <mergeCell ref="K40:L40"/>
    <mergeCell ref="K41:L41"/>
    <mergeCell ref="K34:L34"/>
    <mergeCell ref="K35:L35"/>
    <mergeCell ref="K36:L36"/>
    <mergeCell ref="K37:L37"/>
    <mergeCell ref="O56:P56"/>
    <mergeCell ref="M26:N26"/>
    <mergeCell ref="M27:N27"/>
    <mergeCell ref="K27:L27"/>
    <mergeCell ref="M40:N40"/>
    <mergeCell ref="K42:L42"/>
    <mergeCell ref="E52:M52"/>
    <mergeCell ref="N52:Y52"/>
    <mergeCell ref="O55:P55"/>
    <mergeCell ref="O57:P57"/>
    <mergeCell ref="K21:L21"/>
    <mergeCell ref="K22:L22"/>
    <mergeCell ref="K23:L23"/>
    <mergeCell ref="K24:L24"/>
    <mergeCell ref="K25:L25"/>
    <mergeCell ref="K26:L26"/>
    <mergeCell ref="M19:N19"/>
    <mergeCell ref="M20:N20"/>
    <mergeCell ref="M21:N21"/>
    <mergeCell ref="E31:M31"/>
    <mergeCell ref="N31:Y31"/>
    <mergeCell ref="O59:P59"/>
    <mergeCell ref="M22:N22"/>
    <mergeCell ref="M23:N23"/>
    <mergeCell ref="M24:N24"/>
    <mergeCell ref="M25:N25"/>
    <mergeCell ref="T9:T10"/>
    <mergeCell ref="H9:H10"/>
    <mergeCell ref="K9:L10"/>
    <mergeCell ref="M9:N10"/>
    <mergeCell ref="O9:P10"/>
    <mergeCell ref="M18:N18"/>
    <mergeCell ref="K18:L18"/>
    <mergeCell ref="W9:W10"/>
    <mergeCell ref="Q6:S8"/>
    <mergeCell ref="T7:V8"/>
    <mergeCell ref="E13:M13"/>
    <mergeCell ref="N13:Y13"/>
    <mergeCell ref="K17:L17"/>
    <mergeCell ref="M16:N16"/>
    <mergeCell ref="E9:E10"/>
    <mergeCell ref="Q9:Q10"/>
    <mergeCell ref="M17:N17"/>
    <mergeCell ref="A5:A11"/>
    <mergeCell ref="C5:C11"/>
    <mergeCell ref="E6:G8"/>
    <mergeCell ref="H6:J8"/>
    <mergeCell ref="E5:J5"/>
    <mergeCell ref="K16:L16"/>
    <mergeCell ref="K5:P8"/>
  </mergeCells>
  <conditionalFormatting sqref="E30:Y30 E51:Y51">
    <cfRule type="cellIs" priority="1" dxfId="0" operator="equal" stopIfTrue="1">
      <formula>" falsch"</formula>
    </cfRule>
  </conditionalFormatting>
  <printOptions/>
  <pageMargins left="0.7086614173228347" right="0.7480314960629921" top="0.55" bottom="0.4724409448818898" header="0.3937007874015748" footer="0.3937007874015748"/>
  <pageSetup horizontalDpi="1270" verticalDpi="127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93"/>
  <sheetViews>
    <sheetView zoomScalePageLayoutView="0" workbookViewId="0" topLeftCell="A1">
      <pane xSplit="4" ySplit="10" topLeftCell="E11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13" width="6.8515625" style="79" customWidth="1"/>
    <col min="14" max="19" width="12.8515625" style="79" customWidth="1"/>
    <col min="20" max="20" width="0.71875" style="79" customWidth="1"/>
    <col min="21" max="21" width="4.57421875" style="79" customWidth="1"/>
    <col min="22" max="68" width="9.421875" style="79" customWidth="1"/>
    <col min="69" max="16384" width="11.421875" style="79" customWidth="1"/>
  </cols>
  <sheetData>
    <row r="1" spans="1:21" ht="12.75" customHeight="1">
      <c r="A1" s="224" t="s">
        <v>159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4" t="s">
        <v>160</v>
      </c>
      <c r="O1" s="226"/>
      <c r="P1" s="226"/>
      <c r="Q1" s="226"/>
      <c r="R1" s="226"/>
      <c r="S1" s="226"/>
      <c r="T1" s="226"/>
      <c r="U1" s="227"/>
    </row>
    <row r="2" spans="1:21" ht="12.75" customHeight="1">
      <c r="A2" s="224"/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4"/>
      <c r="O2" s="226"/>
      <c r="P2" s="226"/>
      <c r="Q2" s="226"/>
      <c r="R2" s="226"/>
      <c r="S2" s="226"/>
      <c r="T2" s="226"/>
      <c r="U2" s="227"/>
    </row>
    <row r="3" spans="1:21" ht="12.75" customHeight="1">
      <c r="A3" s="224"/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4"/>
      <c r="O3" s="226"/>
      <c r="P3" s="226"/>
      <c r="Q3" s="226"/>
      <c r="R3" s="226"/>
      <c r="S3" s="226"/>
      <c r="T3" s="226"/>
      <c r="U3" s="227"/>
    </row>
    <row r="4" spans="1:21" ht="12.75" customHeight="1">
      <c r="A4" s="145"/>
      <c r="B4" s="145"/>
      <c r="C4" s="568" t="s">
        <v>165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9" t="s">
        <v>230</v>
      </c>
      <c r="O4" s="569"/>
      <c r="P4" s="569"/>
      <c r="Q4" s="569"/>
      <c r="R4" s="569"/>
      <c r="S4" s="569"/>
      <c r="T4" s="145"/>
      <c r="U4" s="145"/>
    </row>
    <row r="5" spans="1:21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2.75" customHeight="1">
      <c r="A6" s="511" t="s">
        <v>18</v>
      </c>
      <c r="B6" s="195"/>
      <c r="C6" s="507" t="s">
        <v>54</v>
      </c>
      <c r="D6" s="235"/>
      <c r="E6" s="477" t="s">
        <v>48</v>
      </c>
      <c r="F6" s="475"/>
      <c r="G6" s="475"/>
      <c r="H6" s="475"/>
      <c r="I6" s="475"/>
      <c r="J6" s="475"/>
      <c r="K6" s="475"/>
      <c r="L6" s="475"/>
      <c r="M6" s="475"/>
      <c r="N6" s="475" t="s">
        <v>48</v>
      </c>
      <c r="O6" s="475"/>
      <c r="P6" s="475"/>
      <c r="Q6" s="475"/>
      <c r="R6" s="475"/>
      <c r="S6" s="475"/>
      <c r="T6" s="236"/>
      <c r="U6" s="481" t="s">
        <v>18</v>
      </c>
    </row>
    <row r="7" spans="1:21" ht="25.5" customHeight="1">
      <c r="A7" s="512"/>
      <c r="B7" s="195"/>
      <c r="C7" s="552"/>
      <c r="D7" s="237"/>
      <c r="E7" s="477" t="s">
        <v>192</v>
      </c>
      <c r="F7" s="475"/>
      <c r="G7" s="475"/>
      <c r="H7" s="560" t="s">
        <v>231</v>
      </c>
      <c r="I7" s="475"/>
      <c r="J7" s="476"/>
      <c r="K7" s="477" t="s">
        <v>51</v>
      </c>
      <c r="L7" s="475"/>
      <c r="M7" s="475"/>
      <c r="N7" s="475" t="s">
        <v>219</v>
      </c>
      <c r="O7" s="475"/>
      <c r="P7" s="476"/>
      <c r="Q7" s="477" t="s">
        <v>53</v>
      </c>
      <c r="R7" s="475"/>
      <c r="S7" s="475"/>
      <c r="T7" s="236"/>
      <c r="U7" s="482"/>
    </row>
    <row r="8" spans="1:21" ht="12.75" customHeight="1">
      <c r="A8" s="512"/>
      <c r="B8" s="208"/>
      <c r="C8" s="552"/>
      <c r="D8" s="237"/>
      <c r="E8" s="487" t="s">
        <v>20</v>
      </c>
      <c r="F8" s="206" t="s">
        <v>55</v>
      </c>
      <c r="G8" s="206" t="s">
        <v>22</v>
      </c>
      <c r="H8" s="487" t="s">
        <v>20</v>
      </c>
      <c r="I8" s="206" t="s">
        <v>55</v>
      </c>
      <c r="J8" s="206" t="s">
        <v>22</v>
      </c>
      <c r="K8" s="487" t="s">
        <v>20</v>
      </c>
      <c r="L8" s="206" t="s">
        <v>55</v>
      </c>
      <c r="M8" s="207" t="s">
        <v>22</v>
      </c>
      <c r="N8" s="491" t="s">
        <v>20</v>
      </c>
      <c r="O8" s="206" t="s">
        <v>55</v>
      </c>
      <c r="P8" s="206" t="s">
        <v>22</v>
      </c>
      <c r="Q8" s="487" t="s">
        <v>20</v>
      </c>
      <c r="R8" s="205" t="s">
        <v>55</v>
      </c>
      <c r="S8" s="264" t="s">
        <v>22</v>
      </c>
      <c r="T8" s="237"/>
      <c r="U8" s="482"/>
    </row>
    <row r="9" spans="1:21" ht="12.75" customHeight="1">
      <c r="A9" s="512"/>
      <c r="B9" s="208"/>
      <c r="C9" s="552"/>
      <c r="D9" s="237"/>
      <c r="E9" s="488"/>
      <c r="F9" s="211" t="s">
        <v>23</v>
      </c>
      <c r="G9" s="211" t="s">
        <v>24</v>
      </c>
      <c r="H9" s="488"/>
      <c r="I9" s="211" t="s">
        <v>23</v>
      </c>
      <c r="J9" s="211" t="s">
        <v>24</v>
      </c>
      <c r="K9" s="489"/>
      <c r="L9" s="211" t="s">
        <v>23</v>
      </c>
      <c r="M9" s="212" t="s">
        <v>24</v>
      </c>
      <c r="N9" s="492"/>
      <c r="O9" s="211" t="s">
        <v>23</v>
      </c>
      <c r="P9" s="211" t="s">
        <v>24</v>
      </c>
      <c r="Q9" s="488"/>
      <c r="R9" s="210" t="s">
        <v>23</v>
      </c>
      <c r="S9" s="213" t="s">
        <v>24</v>
      </c>
      <c r="T9" s="238"/>
      <c r="U9" s="482"/>
    </row>
    <row r="10" spans="1:21" ht="12.75" customHeight="1">
      <c r="A10" s="492"/>
      <c r="B10" s="234"/>
      <c r="C10" s="553"/>
      <c r="D10" s="238"/>
      <c r="E10" s="215" t="s">
        <v>25</v>
      </c>
      <c r="F10" s="215" t="s">
        <v>26</v>
      </c>
      <c r="G10" s="204" t="s">
        <v>27</v>
      </c>
      <c r="H10" s="215" t="s">
        <v>25</v>
      </c>
      <c r="I10" s="215" t="s">
        <v>26</v>
      </c>
      <c r="J10" s="204" t="s">
        <v>27</v>
      </c>
      <c r="K10" s="215" t="s">
        <v>25</v>
      </c>
      <c r="L10" s="215" t="s">
        <v>26</v>
      </c>
      <c r="M10" s="321" t="s">
        <v>27</v>
      </c>
      <c r="N10" s="204" t="s">
        <v>25</v>
      </c>
      <c r="O10" s="215" t="s">
        <v>26</v>
      </c>
      <c r="P10" s="204" t="s">
        <v>27</v>
      </c>
      <c r="Q10" s="215" t="s">
        <v>25</v>
      </c>
      <c r="R10" s="215" t="s">
        <v>26</v>
      </c>
      <c r="S10" s="477" t="s">
        <v>27</v>
      </c>
      <c r="T10" s="476"/>
      <c r="U10" s="483"/>
    </row>
    <row r="11" spans="1:21" ht="12.75" customHeight="1">
      <c r="A11" s="195"/>
      <c r="B11" s="19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95"/>
      <c r="U11" s="145"/>
    </row>
    <row r="12" spans="2:21" ht="12.75" customHeight="1">
      <c r="B12" s="232"/>
      <c r="C12" s="232"/>
      <c r="D12" s="232"/>
      <c r="E12" s="549" t="s">
        <v>166</v>
      </c>
      <c r="F12" s="549"/>
      <c r="G12" s="549"/>
      <c r="H12" s="549"/>
      <c r="I12" s="549"/>
      <c r="J12" s="549"/>
      <c r="K12" s="549"/>
      <c r="L12" s="549"/>
      <c r="M12" s="549"/>
      <c r="N12" s="549" t="s">
        <v>166</v>
      </c>
      <c r="O12" s="549"/>
      <c r="P12" s="549"/>
      <c r="Q12" s="549"/>
      <c r="R12" s="549"/>
      <c r="S12" s="549"/>
      <c r="T12" s="339"/>
      <c r="U12" s="226"/>
    </row>
    <row r="13" spans="1:21" ht="12.75" customHeight="1">
      <c r="A13" s="145"/>
      <c r="B13" s="145"/>
      <c r="C13" s="231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340"/>
      <c r="O13" s="340"/>
      <c r="P13" s="340"/>
      <c r="Q13" s="340"/>
      <c r="R13" s="340"/>
      <c r="S13" s="340"/>
      <c r="T13" s="341"/>
      <c r="U13" s="342"/>
    </row>
    <row r="14" spans="1:21" ht="12.75" customHeight="1">
      <c r="A14" s="383"/>
      <c r="B14" s="259"/>
      <c r="C14" s="231" t="s">
        <v>85</v>
      </c>
      <c r="D14" s="302"/>
      <c r="E14" s="145"/>
      <c r="F14" s="145"/>
      <c r="G14" s="145"/>
      <c r="H14" s="145"/>
      <c r="I14" s="145"/>
      <c r="J14" s="189"/>
      <c r="K14" s="189"/>
      <c r="L14" s="145"/>
      <c r="M14" s="145"/>
      <c r="N14" s="187"/>
      <c r="O14" s="132"/>
      <c r="P14" s="191"/>
      <c r="Q14" s="187"/>
      <c r="R14" s="132"/>
      <c r="S14" s="191"/>
      <c r="T14" s="189"/>
      <c r="U14" s="411"/>
    </row>
    <row r="15" spans="1:21" ht="12.75" customHeight="1">
      <c r="A15" s="386">
        <v>661</v>
      </c>
      <c r="B15" s="241"/>
      <c r="C15" s="258" t="s">
        <v>167</v>
      </c>
      <c r="D15" s="237"/>
      <c r="E15" s="358">
        <v>110.04</v>
      </c>
      <c r="F15" s="359">
        <v>62.96800531117712</v>
      </c>
      <c r="G15" s="358">
        <v>692.8999304441929</v>
      </c>
      <c r="H15" s="358" t="s">
        <v>257</v>
      </c>
      <c r="I15" s="359">
        <v>63.219733472196374</v>
      </c>
      <c r="J15" s="358" t="s">
        <v>257</v>
      </c>
      <c r="K15" s="358" t="s">
        <v>257</v>
      </c>
      <c r="L15" s="359">
        <v>54.226172810326666</v>
      </c>
      <c r="M15" s="358" t="s">
        <v>257</v>
      </c>
      <c r="N15" s="358">
        <v>46.19</v>
      </c>
      <c r="O15" s="359">
        <v>46.1003919549085</v>
      </c>
      <c r="P15" s="358">
        <v>212.93771043972237</v>
      </c>
      <c r="Q15" s="358">
        <v>156.23</v>
      </c>
      <c r="R15" s="359">
        <v>57.98103058848592</v>
      </c>
      <c r="S15" s="358">
        <v>905.8376408839155</v>
      </c>
      <c r="T15" s="219"/>
      <c r="U15" s="382">
        <v>661</v>
      </c>
    </row>
    <row r="16" spans="1:21" ht="12.75" customHeight="1">
      <c r="A16" s="386">
        <v>662</v>
      </c>
      <c r="B16" s="241"/>
      <c r="C16" s="258" t="s">
        <v>168</v>
      </c>
      <c r="D16" s="237"/>
      <c r="E16" s="358">
        <v>163</v>
      </c>
      <c r="F16" s="359">
        <v>63.65681881918378</v>
      </c>
      <c r="G16" s="358">
        <v>1037.6061467526956</v>
      </c>
      <c r="H16" s="358" t="s">
        <v>257</v>
      </c>
      <c r="I16" s="359">
        <v>63.70980892546922</v>
      </c>
      <c r="J16" s="358" t="s">
        <v>257</v>
      </c>
      <c r="K16" s="358" t="s">
        <v>257</v>
      </c>
      <c r="L16" s="359">
        <v>51.191856281228965</v>
      </c>
      <c r="M16" s="358" t="s">
        <v>257</v>
      </c>
      <c r="N16" s="359" t="s">
        <v>234</v>
      </c>
      <c r="O16" s="359" t="s">
        <v>234</v>
      </c>
      <c r="P16" s="359" t="s">
        <v>234</v>
      </c>
      <c r="Q16" s="358">
        <v>163</v>
      </c>
      <c r="R16" s="359">
        <v>63.65681881918378</v>
      </c>
      <c r="S16" s="358">
        <v>1037.6061467526956</v>
      </c>
      <c r="T16" s="219"/>
      <c r="U16" s="382">
        <v>662</v>
      </c>
    </row>
    <row r="17" spans="1:21" ht="12.75" customHeight="1">
      <c r="A17" s="386">
        <v>663</v>
      </c>
      <c r="B17" s="241"/>
      <c r="C17" s="258" t="s">
        <v>169</v>
      </c>
      <c r="D17" s="237"/>
      <c r="E17" s="358">
        <v>1129.96</v>
      </c>
      <c r="F17" s="359">
        <v>73.4647667233522</v>
      </c>
      <c r="G17" s="358">
        <v>8301.224780671906</v>
      </c>
      <c r="H17" s="358">
        <v>1107.08</v>
      </c>
      <c r="I17" s="359">
        <v>73.80536326288973</v>
      </c>
      <c r="J17" s="358">
        <v>8170.844156107994</v>
      </c>
      <c r="K17" s="358">
        <v>13.16</v>
      </c>
      <c r="L17" s="359">
        <v>58.728707014794225</v>
      </c>
      <c r="M17" s="358">
        <v>77.2869784314692</v>
      </c>
      <c r="N17" s="358">
        <v>167.79</v>
      </c>
      <c r="O17" s="359">
        <v>53.871409619113265</v>
      </c>
      <c r="P17" s="358">
        <v>903.9083819991014</v>
      </c>
      <c r="Q17" s="358">
        <v>1297.75</v>
      </c>
      <c r="R17" s="359">
        <v>70.93148266361786</v>
      </c>
      <c r="S17" s="358">
        <v>9205.133162671007</v>
      </c>
      <c r="T17" s="219"/>
      <c r="U17" s="382">
        <v>663</v>
      </c>
    </row>
    <row r="18" spans="1:21" ht="12.75" customHeight="1">
      <c r="A18" s="386"/>
      <c r="B18" s="241"/>
      <c r="C18" s="145"/>
      <c r="D18" s="237"/>
      <c r="E18" s="358"/>
      <c r="F18" s="359"/>
      <c r="G18" s="358"/>
      <c r="H18" s="358"/>
      <c r="I18" s="359"/>
      <c r="J18" s="358"/>
      <c r="K18" s="358"/>
      <c r="L18" s="359"/>
      <c r="M18" s="358"/>
      <c r="N18" s="358"/>
      <c r="O18" s="359"/>
      <c r="P18" s="358"/>
      <c r="Q18" s="358"/>
      <c r="R18" s="359"/>
      <c r="S18" s="358"/>
      <c r="T18" s="219"/>
      <c r="U18" s="382"/>
    </row>
    <row r="19" spans="1:21" ht="12.75" customHeight="1">
      <c r="A19" s="386"/>
      <c r="B19" s="241"/>
      <c r="C19" s="231" t="s">
        <v>89</v>
      </c>
      <c r="D19" s="237"/>
      <c r="E19" s="358"/>
      <c r="F19" s="359"/>
      <c r="G19" s="358"/>
      <c r="H19" s="358"/>
      <c r="I19" s="359"/>
      <c r="J19" s="358"/>
      <c r="K19" s="358"/>
      <c r="L19" s="359"/>
      <c r="M19" s="358"/>
      <c r="N19" s="358"/>
      <c r="O19" s="359"/>
      <c r="P19" s="358"/>
      <c r="Q19" s="358"/>
      <c r="R19" s="359"/>
      <c r="S19" s="358"/>
      <c r="T19" s="219"/>
      <c r="U19" s="382"/>
    </row>
    <row r="20" spans="1:21" ht="12.75" customHeight="1">
      <c r="A20" s="386">
        <v>671</v>
      </c>
      <c r="B20" s="241"/>
      <c r="C20" s="258" t="s">
        <v>167</v>
      </c>
      <c r="D20" s="237"/>
      <c r="E20" s="358">
        <v>1831.42</v>
      </c>
      <c r="F20" s="359">
        <v>63.317042091199184</v>
      </c>
      <c r="G20" s="358">
        <v>11596.009722666402</v>
      </c>
      <c r="H20" s="358">
        <v>1822.71</v>
      </c>
      <c r="I20" s="359">
        <v>63.33896790414556</v>
      </c>
      <c r="J20" s="358">
        <v>11544.857018856517</v>
      </c>
      <c r="K20" s="358">
        <v>8.71</v>
      </c>
      <c r="L20" s="359">
        <v>58.72870701479422</v>
      </c>
      <c r="M20" s="358">
        <v>51.15270380988577</v>
      </c>
      <c r="N20" s="358">
        <v>552.28</v>
      </c>
      <c r="O20" s="359">
        <v>42.62769872400451</v>
      </c>
      <c r="P20" s="358">
        <v>2354.242545129321</v>
      </c>
      <c r="Q20" s="358">
        <v>2383.7</v>
      </c>
      <c r="R20" s="359">
        <v>58.523523378762945</v>
      </c>
      <c r="S20" s="358">
        <v>13950.252267795722</v>
      </c>
      <c r="T20" s="219"/>
      <c r="U20" s="382">
        <v>671</v>
      </c>
    </row>
    <row r="21" spans="1:21" ht="12.75" customHeight="1">
      <c r="A21" s="386">
        <v>672</v>
      </c>
      <c r="B21" s="241"/>
      <c r="C21" s="258" t="s">
        <v>170</v>
      </c>
      <c r="D21" s="237"/>
      <c r="E21" s="358">
        <v>8469.44</v>
      </c>
      <c r="F21" s="359">
        <v>61.10645492038203</v>
      </c>
      <c r="G21" s="358">
        <v>51753.74535608804</v>
      </c>
      <c r="H21" s="358">
        <v>8410.37</v>
      </c>
      <c r="I21" s="359">
        <v>61.2129608932722</v>
      </c>
      <c r="J21" s="358">
        <v>51482.36499079497</v>
      </c>
      <c r="K21" s="358" t="s">
        <v>257</v>
      </c>
      <c r="L21" s="359">
        <v>46.59596957542524</v>
      </c>
      <c r="M21" s="358" t="s">
        <v>257</v>
      </c>
      <c r="N21" s="358">
        <v>904.45</v>
      </c>
      <c r="O21" s="359">
        <v>40.40495508322715</v>
      </c>
      <c r="P21" s="358">
        <v>3654.4261625024797</v>
      </c>
      <c r="Q21" s="358">
        <v>9373.89</v>
      </c>
      <c r="R21" s="359">
        <v>59.10904813112861</v>
      </c>
      <c r="S21" s="358">
        <v>55408.17151859052</v>
      </c>
      <c r="T21" s="219"/>
      <c r="U21" s="382">
        <v>672</v>
      </c>
    </row>
    <row r="22" spans="1:21" ht="12.75" customHeight="1">
      <c r="A22" s="386">
        <v>673</v>
      </c>
      <c r="B22" s="241"/>
      <c r="C22" s="258" t="s">
        <v>171</v>
      </c>
      <c r="D22" s="237"/>
      <c r="E22" s="358">
        <v>12329.13</v>
      </c>
      <c r="F22" s="359">
        <v>63.37196963878578</v>
      </c>
      <c r="G22" s="358">
        <v>78132.12520326428</v>
      </c>
      <c r="H22" s="358">
        <v>12229.55</v>
      </c>
      <c r="I22" s="359">
        <v>63.47594837548815</v>
      </c>
      <c r="J22" s="358">
        <v>77628.2284455451</v>
      </c>
      <c r="K22" s="358">
        <v>50.46</v>
      </c>
      <c r="L22" s="359">
        <v>51.89181299860863</v>
      </c>
      <c r="M22" s="358">
        <v>261.84608839097916</v>
      </c>
      <c r="N22" s="358">
        <v>1052.01</v>
      </c>
      <c r="O22" s="359">
        <v>48.69591347588937</v>
      </c>
      <c r="P22" s="358">
        <v>5122.858793577037</v>
      </c>
      <c r="Q22" s="358">
        <v>13381.14</v>
      </c>
      <c r="R22" s="359">
        <v>62.21815480358275</v>
      </c>
      <c r="S22" s="358">
        <v>83254.98399684133</v>
      </c>
      <c r="T22" s="219"/>
      <c r="U22" s="382">
        <v>673</v>
      </c>
    </row>
    <row r="23" spans="1:21" ht="12.75" customHeight="1">
      <c r="A23" s="386">
        <v>674</v>
      </c>
      <c r="B23" s="241"/>
      <c r="C23" s="258" t="s">
        <v>172</v>
      </c>
      <c r="D23" s="237"/>
      <c r="E23" s="358">
        <v>12441.36</v>
      </c>
      <c r="F23" s="359">
        <v>60.28705571334177</v>
      </c>
      <c r="G23" s="358">
        <v>75005.29634697418</v>
      </c>
      <c r="H23" s="358">
        <v>12384.14</v>
      </c>
      <c r="I23" s="359">
        <v>60.360020472049115</v>
      </c>
      <c r="J23" s="358">
        <v>74750.69439287223</v>
      </c>
      <c r="K23" s="358">
        <v>57.22</v>
      </c>
      <c r="L23" s="359">
        <v>44.495273348819985</v>
      </c>
      <c r="M23" s="358">
        <v>254.60195410194797</v>
      </c>
      <c r="N23" s="358">
        <v>733.09</v>
      </c>
      <c r="O23" s="359">
        <v>43.85096070184601</v>
      </c>
      <c r="P23" s="358">
        <v>3214.67007809163</v>
      </c>
      <c r="Q23" s="358">
        <v>13174.45</v>
      </c>
      <c r="R23" s="359">
        <v>59.37247203873088</v>
      </c>
      <c r="S23" s="358">
        <v>78219.9664250658</v>
      </c>
      <c r="T23" s="219"/>
      <c r="U23" s="382">
        <v>674</v>
      </c>
    </row>
    <row r="24" spans="1:21" ht="12.75" customHeight="1">
      <c r="A24" s="386">
        <v>675</v>
      </c>
      <c r="B24" s="241"/>
      <c r="C24" s="258" t="s">
        <v>173</v>
      </c>
      <c r="D24" s="237"/>
      <c r="E24" s="358">
        <v>10706.69</v>
      </c>
      <c r="F24" s="359">
        <v>67.33402081072393</v>
      </c>
      <c r="G24" s="358">
        <v>72092.44872739699</v>
      </c>
      <c r="H24" s="358">
        <v>10396.18</v>
      </c>
      <c r="I24" s="359">
        <v>67.75342133967736</v>
      </c>
      <c r="J24" s="358">
        <v>70437.6763863127</v>
      </c>
      <c r="K24" s="358">
        <v>165.27</v>
      </c>
      <c r="L24" s="359">
        <v>54.83452382051007</v>
      </c>
      <c r="M24" s="358">
        <v>906.2501751815701</v>
      </c>
      <c r="N24" s="358">
        <v>714.67</v>
      </c>
      <c r="O24" s="359">
        <v>47.573825460250745</v>
      </c>
      <c r="P24" s="358">
        <v>3399.95858416774</v>
      </c>
      <c r="Q24" s="358">
        <v>11421.36</v>
      </c>
      <c r="R24" s="359">
        <v>66.09756396047818</v>
      </c>
      <c r="S24" s="358">
        <v>75492.40731156472</v>
      </c>
      <c r="T24" s="219"/>
      <c r="U24" s="382">
        <v>675</v>
      </c>
    </row>
    <row r="25" spans="1:21" ht="12.75" customHeight="1">
      <c r="A25" s="386">
        <v>676</v>
      </c>
      <c r="B25" s="241"/>
      <c r="C25" s="258" t="s">
        <v>174</v>
      </c>
      <c r="D25" s="237"/>
      <c r="E25" s="358">
        <v>2902.41</v>
      </c>
      <c r="F25" s="359">
        <v>76.35847549997888</v>
      </c>
      <c r="G25" s="358">
        <v>22162.36028758937</v>
      </c>
      <c r="H25" s="358">
        <v>2871.48</v>
      </c>
      <c r="I25" s="359">
        <v>76.62455419858553</v>
      </c>
      <c r="J25" s="358">
        <v>22002.587489015437</v>
      </c>
      <c r="K25" s="358" t="s">
        <v>257</v>
      </c>
      <c r="L25" s="359">
        <v>53.83464809689471</v>
      </c>
      <c r="M25" s="358" t="s">
        <v>257</v>
      </c>
      <c r="N25" s="358">
        <v>727.94</v>
      </c>
      <c r="O25" s="359">
        <v>49.148750430854136</v>
      </c>
      <c r="P25" s="358">
        <v>3577.7341388635964</v>
      </c>
      <c r="Q25" s="358">
        <v>3630.35</v>
      </c>
      <c r="R25" s="359">
        <v>70.90251470644144</v>
      </c>
      <c r="S25" s="358">
        <v>25740.094426452968</v>
      </c>
      <c r="T25" s="219"/>
      <c r="U25" s="382">
        <v>676</v>
      </c>
    </row>
    <row r="26" spans="1:21" ht="12.75" customHeight="1">
      <c r="A26" s="386">
        <v>677</v>
      </c>
      <c r="B26" s="241"/>
      <c r="C26" s="258" t="s">
        <v>175</v>
      </c>
      <c r="D26" s="237"/>
      <c r="E26" s="358">
        <v>9359.05</v>
      </c>
      <c r="F26" s="359">
        <v>68.02382170428625</v>
      </c>
      <c r="G26" s="358">
        <v>63663.83485215002</v>
      </c>
      <c r="H26" s="358">
        <v>9209.82</v>
      </c>
      <c r="I26" s="359">
        <v>68.31110458521161</v>
      </c>
      <c r="J26" s="358">
        <v>62913.297723097356</v>
      </c>
      <c r="K26" s="358">
        <v>69.69</v>
      </c>
      <c r="L26" s="359">
        <v>51.763059589674874</v>
      </c>
      <c r="M26" s="358">
        <v>360.73676228044417</v>
      </c>
      <c r="N26" s="358">
        <v>1166.63</v>
      </c>
      <c r="O26" s="359">
        <v>49.08443426818889</v>
      </c>
      <c r="P26" s="358">
        <v>5726.337355029721</v>
      </c>
      <c r="Q26" s="358">
        <v>10525.68</v>
      </c>
      <c r="R26" s="359">
        <v>65.92464544540566</v>
      </c>
      <c r="S26" s="358">
        <v>69390.17220717974</v>
      </c>
      <c r="T26" s="219"/>
      <c r="U26" s="382">
        <v>677</v>
      </c>
    </row>
    <row r="27" spans="1:21" ht="12.75" customHeight="1">
      <c r="A27" s="386">
        <v>678</v>
      </c>
      <c r="B27" s="241"/>
      <c r="C27" s="258" t="s">
        <v>168</v>
      </c>
      <c r="D27" s="237"/>
      <c r="E27" s="358">
        <v>16721.85</v>
      </c>
      <c r="F27" s="359">
        <v>63.61969176875394</v>
      </c>
      <c r="G27" s="358">
        <v>106383.89428033381</v>
      </c>
      <c r="H27" s="358">
        <v>16372.5</v>
      </c>
      <c r="I27" s="359">
        <v>63.84954667282647</v>
      </c>
      <c r="J27" s="358">
        <v>104537.67029008514</v>
      </c>
      <c r="K27" s="358">
        <v>218.31</v>
      </c>
      <c r="L27" s="359">
        <v>54.23184984246966</v>
      </c>
      <c r="M27" s="358">
        <v>1183.9355139109553</v>
      </c>
      <c r="N27" s="358">
        <v>986.38</v>
      </c>
      <c r="O27" s="359">
        <v>49.41598524488302</v>
      </c>
      <c r="P27" s="358">
        <v>4874.2939525847705</v>
      </c>
      <c r="Q27" s="358">
        <v>17708.23</v>
      </c>
      <c r="R27" s="359">
        <v>62.82851997795295</v>
      </c>
      <c r="S27" s="358">
        <v>111258.18823291859</v>
      </c>
      <c r="T27" s="219"/>
      <c r="U27" s="382">
        <v>678</v>
      </c>
    </row>
    <row r="28" spans="1:21" s="248" customFormat="1" ht="12.75" customHeight="1">
      <c r="A28" s="386">
        <v>679</v>
      </c>
      <c r="B28" s="241"/>
      <c r="C28" s="258" t="s">
        <v>169</v>
      </c>
      <c r="D28" s="237"/>
      <c r="E28" s="358">
        <v>21362.77</v>
      </c>
      <c r="F28" s="359">
        <v>75.06389446232964</v>
      </c>
      <c r="G28" s="358">
        <v>160357.27127030218</v>
      </c>
      <c r="H28" s="358">
        <v>20613.7</v>
      </c>
      <c r="I28" s="359">
        <v>75.73352326063662</v>
      </c>
      <c r="J28" s="358">
        <v>156114.8128437785</v>
      </c>
      <c r="K28" s="358">
        <v>186.59</v>
      </c>
      <c r="L28" s="359">
        <v>61.6292147563877</v>
      </c>
      <c r="M28" s="358">
        <v>1149.939518139438</v>
      </c>
      <c r="N28" s="358">
        <v>791.25</v>
      </c>
      <c r="O28" s="359">
        <v>54.42176234388116</v>
      </c>
      <c r="P28" s="358">
        <v>4306.121945459598</v>
      </c>
      <c r="Q28" s="358">
        <v>22154.02</v>
      </c>
      <c r="R28" s="359">
        <v>74.32664284665346</v>
      </c>
      <c r="S28" s="358">
        <v>164663.39321576178</v>
      </c>
      <c r="T28" s="295"/>
      <c r="U28" s="382">
        <v>679</v>
      </c>
    </row>
    <row r="29" spans="1:21" s="248" customFormat="1" ht="12.75" customHeight="1">
      <c r="A29" s="386"/>
      <c r="B29" s="241"/>
      <c r="C29" s="145"/>
      <c r="D29" s="237"/>
      <c r="E29" s="189"/>
      <c r="F29" s="410"/>
      <c r="G29" s="410"/>
      <c r="H29" s="189"/>
      <c r="I29" s="410"/>
      <c r="K29" s="410"/>
      <c r="L29" s="410"/>
      <c r="M29" s="410"/>
      <c r="N29" s="410"/>
      <c r="O29" s="410"/>
      <c r="P29" s="410"/>
      <c r="Q29" s="410"/>
      <c r="R29" s="410"/>
      <c r="S29" s="410"/>
      <c r="T29" s="295"/>
      <c r="U29" s="382"/>
    </row>
    <row r="30" spans="1:21" s="248" customFormat="1" ht="12.75" customHeight="1">
      <c r="A30" s="383">
        <v>6</v>
      </c>
      <c r="B30" s="259"/>
      <c r="C30" s="230" t="s">
        <v>61</v>
      </c>
      <c r="D30" s="302"/>
      <c r="E30" s="363">
        <v>97527.12000000001</v>
      </c>
      <c r="F30" s="364">
        <v>66.7689886571688</v>
      </c>
      <c r="G30" s="363">
        <v>651178.7169046341</v>
      </c>
      <c r="H30" s="363">
        <v>95417.53</v>
      </c>
      <c r="I30" s="364">
        <v>67.02992979764473</v>
      </c>
      <c r="J30" s="363">
        <v>639583.033736466</v>
      </c>
      <c r="K30" s="363">
        <v>769.4100000000001</v>
      </c>
      <c r="L30" s="364">
        <v>55.18188864515264</v>
      </c>
      <c r="M30" s="363">
        <v>4245.74969424669</v>
      </c>
      <c r="N30" s="363">
        <v>7842.68</v>
      </c>
      <c r="O30" s="364">
        <v>47.62082559513421</v>
      </c>
      <c r="P30" s="363">
        <v>37347.48964784472</v>
      </c>
      <c r="Q30" s="363">
        <v>105369.8</v>
      </c>
      <c r="R30" s="364">
        <v>65.34378982900971</v>
      </c>
      <c r="S30" s="363">
        <v>688526.2065524787</v>
      </c>
      <c r="T30" s="295"/>
      <c r="U30" s="411">
        <v>6</v>
      </c>
    </row>
    <row r="31" spans="1:21" s="248" customFormat="1" ht="12.75" customHeight="1">
      <c r="A31" s="382"/>
      <c r="B31" s="241"/>
      <c r="C31" s="145"/>
      <c r="D31" s="145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254"/>
      <c r="U31" s="382"/>
    </row>
    <row r="32" spans="2:21" s="248" customFormat="1" ht="12.75" customHeight="1">
      <c r="B32" s="381"/>
      <c r="C32" s="305"/>
      <c r="D32" s="305"/>
      <c r="E32" s="567" t="s">
        <v>176</v>
      </c>
      <c r="F32" s="567"/>
      <c r="G32" s="567"/>
      <c r="H32" s="567"/>
      <c r="I32" s="567"/>
      <c r="J32" s="567"/>
      <c r="K32" s="567"/>
      <c r="L32" s="567"/>
      <c r="M32" s="567"/>
      <c r="N32" s="549" t="s">
        <v>176</v>
      </c>
      <c r="O32" s="549"/>
      <c r="P32" s="549"/>
      <c r="Q32" s="549"/>
      <c r="R32" s="549"/>
      <c r="S32" s="549"/>
      <c r="T32" s="351"/>
      <c r="U32" s="360"/>
    </row>
    <row r="33" spans="1:21" s="248" customFormat="1" ht="12.75" customHeight="1">
      <c r="A33" s="382"/>
      <c r="B33" s="241"/>
      <c r="C33" s="145"/>
      <c r="D33" s="145"/>
      <c r="E33" s="189"/>
      <c r="F33" s="189"/>
      <c r="G33" s="189"/>
      <c r="H33" s="189"/>
      <c r="I33" s="189"/>
      <c r="J33" s="189"/>
      <c r="K33" s="189"/>
      <c r="L33" s="189"/>
      <c r="M33" s="189"/>
      <c r="N33" s="79"/>
      <c r="O33" s="79"/>
      <c r="P33" s="79"/>
      <c r="Q33" s="79"/>
      <c r="R33" s="79"/>
      <c r="S33" s="79"/>
      <c r="T33" s="351"/>
      <c r="U33" s="382"/>
    </row>
    <row r="34" spans="1:21" s="248" customFormat="1" ht="12.75" customHeight="1">
      <c r="A34" s="383"/>
      <c r="B34" s="259"/>
      <c r="C34" s="231" t="s">
        <v>85</v>
      </c>
      <c r="D34" s="302"/>
      <c r="E34" s="189"/>
      <c r="F34" s="189"/>
      <c r="G34" s="189"/>
      <c r="H34" s="189"/>
      <c r="I34" s="189"/>
      <c r="J34" s="189"/>
      <c r="K34" s="189"/>
      <c r="L34" s="189"/>
      <c r="M34" s="189"/>
      <c r="N34" s="79"/>
      <c r="O34" s="79"/>
      <c r="P34" s="79"/>
      <c r="Q34" s="79"/>
      <c r="R34" s="79"/>
      <c r="S34" s="79"/>
      <c r="T34" s="297"/>
      <c r="U34" s="411"/>
    </row>
    <row r="35" spans="1:21" s="248" customFormat="1" ht="12.75" customHeight="1">
      <c r="A35" s="386">
        <v>761</v>
      </c>
      <c r="B35" s="241"/>
      <c r="C35" s="258" t="s">
        <v>177</v>
      </c>
      <c r="D35" s="237"/>
      <c r="E35" s="358">
        <v>794.47</v>
      </c>
      <c r="F35" s="359">
        <v>68.08412934819356</v>
      </c>
      <c r="G35" s="358">
        <v>5409.079824325933</v>
      </c>
      <c r="H35" s="358" t="s">
        <v>257</v>
      </c>
      <c r="I35" s="359">
        <v>68.12048800492478</v>
      </c>
      <c r="J35" s="358" t="s">
        <v>257</v>
      </c>
      <c r="K35" s="358" t="s">
        <v>257</v>
      </c>
      <c r="L35" s="359">
        <v>52.072786886450885</v>
      </c>
      <c r="M35" s="358" t="s">
        <v>257</v>
      </c>
      <c r="N35" s="369" t="s">
        <v>257</v>
      </c>
      <c r="O35" s="359">
        <v>41.690065648753</v>
      </c>
      <c r="P35" s="369" t="s">
        <v>257</v>
      </c>
      <c r="Q35" s="369" t="s">
        <v>257</v>
      </c>
      <c r="R35" s="359">
        <v>67.25426698405467</v>
      </c>
      <c r="S35" s="369" t="s">
        <v>257</v>
      </c>
      <c r="T35" s="297"/>
      <c r="U35" s="382">
        <v>761</v>
      </c>
    </row>
    <row r="36" spans="1:21" s="248" customFormat="1" ht="12.75" customHeight="1">
      <c r="A36" s="386">
        <v>762</v>
      </c>
      <c r="B36" s="241"/>
      <c r="C36" s="258" t="s">
        <v>178</v>
      </c>
      <c r="D36" s="237"/>
      <c r="E36" s="358" t="s">
        <v>257</v>
      </c>
      <c r="F36" s="359">
        <v>55.30286577226456</v>
      </c>
      <c r="G36" s="358" t="s">
        <v>257</v>
      </c>
      <c r="H36" s="359" t="s">
        <v>234</v>
      </c>
      <c r="I36" s="359" t="s">
        <v>234</v>
      </c>
      <c r="J36" s="359" t="s">
        <v>234</v>
      </c>
      <c r="K36" s="358" t="s">
        <v>257</v>
      </c>
      <c r="L36" s="359">
        <v>55.30286577226456</v>
      </c>
      <c r="M36" s="358" t="s">
        <v>257</v>
      </c>
      <c r="N36" s="359" t="s">
        <v>234</v>
      </c>
      <c r="O36" s="359" t="s">
        <v>234</v>
      </c>
      <c r="P36" s="359" t="s">
        <v>234</v>
      </c>
      <c r="Q36" s="369" t="s">
        <v>257</v>
      </c>
      <c r="R36" s="359">
        <v>55.30286577226456</v>
      </c>
      <c r="S36" s="369" t="s">
        <v>257</v>
      </c>
      <c r="T36" s="297"/>
      <c r="U36" s="382">
        <v>762</v>
      </c>
    </row>
    <row r="37" spans="1:21" ht="12.75" customHeight="1">
      <c r="A37" s="386">
        <v>763</v>
      </c>
      <c r="B37" s="241"/>
      <c r="C37" s="258" t="s">
        <v>179</v>
      </c>
      <c r="D37" s="237"/>
      <c r="E37" s="358" t="s">
        <v>257</v>
      </c>
      <c r="F37" s="359">
        <v>60.18126566190477</v>
      </c>
      <c r="G37" s="358" t="s">
        <v>257</v>
      </c>
      <c r="H37" s="358" t="s">
        <v>257</v>
      </c>
      <c r="I37" s="359">
        <v>60.18126566190477</v>
      </c>
      <c r="J37" s="358" t="s">
        <v>257</v>
      </c>
      <c r="K37" s="359" t="s">
        <v>234</v>
      </c>
      <c r="L37" s="359" t="s">
        <v>234</v>
      </c>
      <c r="M37" s="359" t="s">
        <v>234</v>
      </c>
      <c r="N37" s="359" t="s">
        <v>234</v>
      </c>
      <c r="O37" s="359" t="s">
        <v>234</v>
      </c>
      <c r="P37" s="359" t="s">
        <v>234</v>
      </c>
      <c r="Q37" s="369" t="s">
        <v>257</v>
      </c>
      <c r="R37" s="359">
        <v>60.18126566190477</v>
      </c>
      <c r="S37" s="369" t="s">
        <v>257</v>
      </c>
      <c r="T37" s="297"/>
      <c r="U37" s="382">
        <v>763</v>
      </c>
    </row>
    <row r="38" spans="1:21" ht="12.75" customHeight="1">
      <c r="A38" s="386">
        <v>764</v>
      </c>
      <c r="B38" s="241"/>
      <c r="C38" s="258" t="s">
        <v>180</v>
      </c>
      <c r="D38" s="237"/>
      <c r="E38" s="358">
        <v>183.91</v>
      </c>
      <c r="F38" s="359">
        <v>62.80044470993676</v>
      </c>
      <c r="G38" s="358">
        <v>1154.9629786604469</v>
      </c>
      <c r="H38" s="358" t="s">
        <v>257</v>
      </c>
      <c r="I38" s="359">
        <v>62.82767310957809</v>
      </c>
      <c r="J38" s="358" t="s">
        <v>257</v>
      </c>
      <c r="K38" s="358" t="s">
        <v>257</v>
      </c>
      <c r="L38" s="359">
        <v>58.43506347972025</v>
      </c>
      <c r="M38" s="358" t="s">
        <v>257</v>
      </c>
      <c r="N38" s="359" t="s">
        <v>234</v>
      </c>
      <c r="O38" s="359" t="s">
        <v>234</v>
      </c>
      <c r="P38" s="359" t="s">
        <v>234</v>
      </c>
      <c r="Q38" s="358">
        <v>183.91</v>
      </c>
      <c r="R38" s="359">
        <v>62.80044470993676</v>
      </c>
      <c r="S38" s="358">
        <v>1154.9629786604469</v>
      </c>
      <c r="T38" s="297"/>
      <c r="U38" s="382">
        <v>764</v>
      </c>
    </row>
    <row r="39" spans="1:21" ht="12.75" customHeight="1">
      <c r="A39" s="386"/>
      <c r="B39" s="241"/>
      <c r="C39" s="145"/>
      <c r="D39" s="237"/>
      <c r="E39" s="358"/>
      <c r="F39" s="359"/>
      <c r="G39" s="358"/>
      <c r="H39" s="358"/>
      <c r="I39" s="359"/>
      <c r="J39" s="358"/>
      <c r="K39" s="358"/>
      <c r="L39" s="359"/>
      <c r="M39" s="358"/>
      <c r="N39" s="358"/>
      <c r="O39" s="359"/>
      <c r="P39" s="358"/>
      <c r="Q39" s="358"/>
      <c r="R39" s="359"/>
      <c r="S39" s="358"/>
      <c r="T39" s="297"/>
      <c r="U39" s="382"/>
    </row>
    <row r="40" spans="1:21" ht="12.75" customHeight="1">
      <c r="A40" s="386"/>
      <c r="B40" s="241"/>
      <c r="C40" s="231" t="s">
        <v>89</v>
      </c>
      <c r="D40" s="237"/>
      <c r="E40" s="358"/>
      <c r="F40" s="359"/>
      <c r="G40" s="358"/>
      <c r="H40" s="358"/>
      <c r="I40" s="359"/>
      <c r="J40" s="358"/>
      <c r="K40" s="358"/>
      <c r="L40" s="359"/>
      <c r="M40" s="358"/>
      <c r="N40" s="358"/>
      <c r="O40" s="359"/>
      <c r="P40" s="358"/>
      <c r="Q40" s="358"/>
      <c r="R40" s="359"/>
      <c r="S40" s="358"/>
      <c r="T40" s="297"/>
      <c r="U40" s="382"/>
    </row>
    <row r="41" spans="1:21" ht="12.75" customHeight="1">
      <c r="A41" s="386">
        <v>771</v>
      </c>
      <c r="B41" s="241"/>
      <c r="C41" s="258" t="s">
        <v>181</v>
      </c>
      <c r="D41" s="237"/>
      <c r="E41" s="358">
        <v>10902.45</v>
      </c>
      <c r="F41" s="359">
        <v>74.11248955404693</v>
      </c>
      <c r="G41" s="358">
        <v>80800.7711738519</v>
      </c>
      <c r="H41" s="358">
        <v>10858.66</v>
      </c>
      <c r="I41" s="359">
        <v>74.15573357229799</v>
      </c>
      <c r="J41" s="358">
        <v>80523.18979121692</v>
      </c>
      <c r="K41" s="358">
        <v>43.79</v>
      </c>
      <c r="L41" s="359">
        <v>63.3892173178754</v>
      </c>
      <c r="M41" s="358">
        <v>277.58138263497636</v>
      </c>
      <c r="N41" s="358">
        <v>339.34</v>
      </c>
      <c r="O41" s="359">
        <v>45.87095377845801</v>
      </c>
      <c r="P41" s="358">
        <v>1556.584945518194</v>
      </c>
      <c r="Q41" s="358">
        <v>11241.79</v>
      </c>
      <c r="R41" s="359">
        <v>73.26000229444786</v>
      </c>
      <c r="S41" s="358">
        <v>82357.3561193701</v>
      </c>
      <c r="U41" s="387">
        <v>771</v>
      </c>
    </row>
    <row r="42" spans="1:21" ht="12.75" customHeight="1">
      <c r="A42" s="386">
        <v>772</v>
      </c>
      <c r="B42" s="241"/>
      <c r="C42" s="258" t="s">
        <v>177</v>
      </c>
      <c r="D42" s="237"/>
      <c r="E42" s="358">
        <v>10156.96</v>
      </c>
      <c r="F42" s="359">
        <v>67.76769298681637</v>
      </c>
      <c r="G42" s="358">
        <v>68831.37469593745</v>
      </c>
      <c r="H42" s="358">
        <v>10021.95</v>
      </c>
      <c r="I42" s="359">
        <v>67.9708764310617</v>
      </c>
      <c r="J42" s="358">
        <v>68120.07250482788</v>
      </c>
      <c r="K42" s="358">
        <v>135.01</v>
      </c>
      <c r="L42" s="359">
        <v>52.68514858970213</v>
      </c>
      <c r="M42" s="358">
        <v>711.3021911095684</v>
      </c>
      <c r="N42" s="358">
        <v>289.02</v>
      </c>
      <c r="O42" s="359">
        <v>49.17177953850403</v>
      </c>
      <c r="P42" s="358">
        <v>1421.1627722218434</v>
      </c>
      <c r="Q42" s="358">
        <v>10445.98</v>
      </c>
      <c r="R42" s="359">
        <v>67.2531801402638</v>
      </c>
      <c r="S42" s="358">
        <v>70252.5374681593</v>
      </c>
      <c r="U42" s="387">
        <v>772</v>
      </c>
    </row>
    <row r="43" spans="1:21" ht="12.75" customHeight="1">
      <c r="A43" s="386">
        <v>773</v>
      </c>
      <c r="B43" s="241"/>
      <c r="C43" s="258" t="s">
        <v>182</v>
      </c>
      <c r="D43" s="237"/>
      <c r="E43" s="358">
        <v>14043.06</v>
      </c>
      <c r="F43" s="359">
        <v>65.65032995994925</v>
      </c>
      <c r="G43" s="358">
        <v>92193.1522647365</v>
      </c>
      <c r="H43" s="358">
        <v>13648.62</v>
      </c>
      <c r="I43" s="359">
        <v>65.82401820576166</v>
      </c>
      <c r="J43" s="358">
        <v>89840.70113635228</v>
      </c>
      <c r="K43" s="358">
        <v>394.44</v>
      </c>
      <c r="L43" s="359">
        <v>59.64027807484596</v>
      </c>
      <c r="M43" s="358">
        <v>2352.451128384224</v>
      </c>
      <c r="N43" s="358">
        <v>50.67</v>
      </c>
      <c r="O43" s="359">
        <v>46.80379967880474</v>
      </c>
      <c r="P43" s="358">
        <v>237.15485297250362</v>
      </c>
      <c r="Q43" s="358">
        <v>14093.73</v>
      </c>
      <c r="R43" s="359">
        <v>65.58257261754623</v>
      </c>
      <c r="S43" s="358">
        <v>92430.307117709</v>
      </c>
      <c r="U43" s="387">
        <v>773</v>
      </c>
    </row>
    <row r="44" spans="1:21" ht="12.75" customHeight="1">
      <c r="A44" s="386">
        <v>774</v>
      </c>
      <c r="B44" s="241"/>
      <c r="C44" s="258" t="s">
        <v>183</v>
      </c>
      <c r="D44" s="237"/>
      <c r="E44" s="358">
        <v>8226.89</v>
      </c>
      <c r="F44" s="359">
        <v>67.17106510034311</v>
      </c>
      <c r="G44" s="358">
        <v>55260.89637633617</v>
      </c>
      <c r="H44" s="358">
        <v>8069.26</v>
      </c>
      <c r="I44" s="359">
        <v>67.32322034293524</v>
      </c>
      <c r="J44" s="358">
        <v>54324.856898443366</v>
      </c>
      <c r="K44" s="358">
        <v>157.63</v>
      </c>
      <c r="L44" s="359">
        <v>59.382064194176245</v>
      </c>
      <c r="M44" s="358">
        <v>936.0394778928</v>
      </c>
      <c r="N44" s="358">
        <v>152.8</v>
      </c>
      <c r="O44" s="359">
        <v>47.08587066598168</v>
      </c>
      <c r="P44" s="358">
        <v>719.4721037762001</v>
      </c>
      <c r="Q44" s="358">
        <v>8379.69</v>
      </c>
      <c r="R44" s="359">
        <v>66.80482032164959</v>
      </c>
      <c r="S44" s="358">
        <v>55980.36848011237</v>
      </c>
      <c r="T44" s="297"/>
      <c r="U44" s="382">
        <v>774</v>
      </c>
    </row>
    <row r="45" spans="1:21" ht="12.75" customHeight="1">
      <c r="A45" s="386">
        <v>775</v>
      </c>
      <c r="B45" s="241"/>
      <c r="C45" s="258" t="s">
        <v>184</v>
      </c>
      <c r="D45" s="237"/>
      <c r="E45" s="358">
        <v>5249.6</v>
      </c>
      <c r="F45" s="359">
        <v>71.78342047243447</v>
      </c>
      <c r="G45" s="358">
        <v>37683.4244112092</v>
      </c>
      <c r="H45" s="358">
        <v>5109.97</v>
      </c>
      <c r="I45" s="359">
        <v>72.08153400264338</v>
      </c>
      <c r="J45" s="358">
        <v>36833.44763074876</v>
      </c>
      <c r="K45" s="358">
        <v>139.63</v>
      </c>
      <c r="L45" s="359">
        <v>60.87350715895183</v>
      </c>
      <c r="M45" s="358">
        <v>849.9767804604444</v>
      </c>
      <c r="N45" s="358">
        <v>150.43</v>
      </c>
      <c r="O45" s="359">
        <v>48.263948256041395</v>
      </c>
      <c r="P45" s="358">
        <v>726.0345736156307</v>
      </c>
      <c r="Q45" s="358">
        <v>5400.03</v>
      </c>
      <c r="R45" s="359">
        <v>71.12823259282787</v>
      </c>
      <c r="S45" s="358">
        <v>38409.458984824836</v>
      </c>
      <c r="T45" s="297"/>
      <c r="U45" s="382">
        <v>775</v>
      </c>
    </row>
    <row r="46" spans="1:21" ht="12.75" customHeight="1">
      <c r="A46" s="386">
        <v>776</v>
      </c>
      <c r="B46" s="241"/>
      <c r="C46" s="258" t="s">
        <v>185</v>
      </c>
      <c r="D46" s="237"/>
      <c r="E46" s="358" t="s">
        <v>257</v>
      </c>
      <c r="F46" s="359">
        <v>61.94553729368699</v>
      </c>
      <c r="G46" s="358" t="s">
        <v>257</v>
      </c>
      <c r="H46" s="358" t="s">
        <v>257</v>
      </c>
      <c r="I46" s="359">
        <v>61.94553729368699</v>
      </c>
      <c r="J46" s="358" t="s">
        <v>257</v>
      </c>
      <c r="K46" s="359" t="s">
        <v>234</v>
      </c>
      <c r="L46" s="359" t="s">
        <v>234</v>
      </c>
      <c r="M46" s="359" t="s">
        <v>234</v>
      </c>
      <c r="N46" s="369" t="s">
        <v>257</v>
      </c>
      <c r="O46" s="359">
        <v>44.1864767654448</v>
      </c>
      <c r="P46" s="369" t="s">
        <v>257</v>
      </c>
      <c r="Q46" s="358">
        <v>2.64</v>
      </c>
      <c r="R46" s="359">
        <v>51.115201138205954</v>
      </c>
      <c r="S46" s="358">
        <v>13.494413100486373</v>
      </c>
      <c r="T46" s="297"/>
      <c r="U46" s="382">
        <v>776</v>
      </c>
    </row>
    <row r="47" spans="1:21" ht="12.75" customHeight="1">
      <c r="A47" s="386">
        <v>777</v>
      </c>
      <c r="B47" s="241"/>
      <c r="C47" s="258" t="s">
        <v>186</v>
      </c>
      <c r="D47" s="237"/>
      <c r="E47" s="358">
        <v>1436.63</v>
      </c>
      <c r="F47" s="359">
        <v>67.21672049000213</v>
      </c>
      <c r="G47" s="358">
        <v>9656.555715755178</v>
      </c>
      <c r="H47" s="358">
        <v>1411.21</v>
      </c>
      <c r="I47" s="359">
        <v>67.42538310805064</v>
      </c>
      <c r="J47" s="358">
        <v>9515.137489591214</v>
      </c>
      <c r="K47" s="358">
        <v>25.42</v>
      </c>
      <c r="L47" s="359">
        <v>55.6326617482151</v>
      </c>
      <c r="M47" s="358">
        <v>141.4182261639628</v>
      </c>
      <c r="N47" s="358">
        <v>85.8</v>
      </c>
      <c r="O47" s="359">
        <v>41.3736386927059</v>
      </c>
      <c r="P47" s="358">
        <v>354.98581998341666</v>
      </c>
      <c r="Q47" s="358">
        <v>1522.43</v>
      </c>
      <c r="R47" s="359">
        <v>65.76027492717954</v>
      </c>
      <c r="S47" s="358">
        <v>10011.541535738594</v>
      </c>
      <c r="T47" s="297"/>
      <c r="U47" s="382">
        <v>777</v>
      </c>
    </row>
    <row r="48" spans="1:21" ht="12.75" customHeight="1">
      <c r="A48" s="386">
        <v>778</v>
      </c>
      <c r="B48" s="241"/>
      <c r="C48" s="258" t="s">
        <v>187</v>
      </c>
      <c r="D48" s="237"/>
      <c r="E48" s="358">
        <v>3672.43</v>
      </c>
      <c r="F48" s="359">
        <v>63.71949127492688</v>
      </c>
      <c r="G48" s="358">
        <v>23400.537134277976</v>
      </c>
      <c r="H48" s="358">
        <v>3585.84</v>
      </c>
      <c r="I48" s="359">
        <v>63.92421529417107</v>
      </c>
      <c r="J48" s="358">
        <v>22922.20081704504</v>
      </c>
      <c r="K48" s="358">
        <v>86.59</v>
      </c>
      <c r="L48" s="359">
        <v>55.24151948642291</v>
      </c>
      <c r="M48" s="358">
        <v>478.33631723293604</v>
      </c>
      <c r="N48" s="358">
        <v>98.58</v>
      </c>
      <c r="O48" s="359">
        <v>32.48040006344694</v>
      </c>
      <c r="P48" s="358">
        <v>320.19178382546</v>
      </c>
      <c r="Q48" s="358">
        <v>3771.01</v>
      </c>
      <c r="R48" s="359">
        <v>62.90285339498817</v>
      </c>
      <c r="S48" s="358">
        <v>23720.728918103436</v>
      </c>
      <c r="T48" s="297"/>
      <c r="U48" s="382">
        <v>778</v>
      </c>
    </row>
    <row r="49" spans="1:21" ht="12.75" customHeight="1">
      <c r="A49" s="386">
        <v>779</v>
      </c>
      <c r="B49" s="241"/>
      <c r="C49" s="258" t="s">
        <v>188</v>
      </c>
      <c r="D49" s="237"/>
      <c r="E49" s="358">
        <v>18128.5</v>
      </c>
      <c r="F49" s="359">
        <v>71.09888830584832</v>
      </c>
      <c r="G49" s="358">
        <v>128891.61966525712</v>
      </c>
      <c r="H49" s="358">
        <v>17887.06</v>
      </c>
      <c r="I49" s="359">
        <v>71.24571262040513</v>
      </c>
      <c r="J49" s="358">
        <v>127437.63363839439</v>
      </c>
      <c r="K49" s="358" t="s">
        <v>257</v>
      </c>
      <c r="L49" s="359">
        <v>60.29473734827122</v>
      </c>
      <c r="M49" s="358" t="s">
        <v>257</v>
      </c>
      <c r="N49" s="358">
        <v>593.17</v>
      </c>
      <c r="O49" s="359">
        <v>49.103988484416334</v>
      </c>
      <c r="P49" s="358">
        <v>2912.7012849301236</v>
      </c>
      <c r="Q49" s="358">
        <v>18721.67</v>
      </c>
      <c r="R49" s="359">
        <v>70.40201058462587</v>
      </c>
      <c r="S49" s="358">
        <v>131804.32095018725</v>
      </c>
      <c r="T49" s="297"/>
      <c r="U49" s="382">
        <v>779</v>
      </c>
    </row>
    <row r="50" spans="1:21" ht="12.75" customHeight="1">
      <c r="A50" s="386">
        <v>780</v>
      </c>
      <c r="B50" s="241"/>
      <c r="C50" s="258" t="s">
        <v>189</v>
      </c>
      <c r="D50" s="237"/>
      <c r="E50" s="358">
        <v>4.79</v>
      </c>
      <c r="F50" s="359">
        <v>60.867371296486745</v>
      </c>
      <c r="G50" s="358">
        <v>29.15547085101715</v>
      </c>
      <c r="H50" s="358">
        <v>4.79</v>
      </c>
      <c r="I50" s="359">
        <v>60.867371296486745</v>
      </c>
      <c r="J50" s="358">
        <v>29.15547085101715</v>
      </c>
      <c r="K50" s="359" t="s">
        <v>234</v>
      </c>
      <c r="L50" s="359" t="s">
        <v>234</v>
      </c>
      <c r="M50" s="359" t="s">
        <v>234</v>
      </c>
      <c r="N50" s="359" t="s">
        <v>234</v>
      </c>
      <c r="O50" s="359" t="s">
        <v>234</v>
      </c>
      <c r="P50" s="359" t="s">
        <v>234</v>
      </c>
      <c r="Q50" s="358">
        <v>4.79</v>
      </c>
      <c r="R50" s="359">
        <v>60.867371296486745</v>
      </c>
      <c r="S50" s="358">
        <v>29.15547085101715</v>
      </c>
      <c r="T50" s="297"/>
      <c r="U50" s="382">
        <v>780</v>
      </c>
    </row>
    <row r="51" spans="1:21" ht="12.75" customHeight="1">
      <c r="A51" s="386"/>
      <c r="B51" s="241"/>
      <c r="C51" s="145"/>
      <c r="D51" s="237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32"/>
      <c r="S51" s="189"/>
      <c r="T51" s="297"/>
      <c r="U51" s="382"/>
    </row>
    <row r="52" spans="1:21" ht="12.75" customHeight="1">
      <c r="A52" s="383">
        <v>7</v>
      </c>
      <c r="B52" s="259"/>
      <c r="C52" s="230" t="s">
        <v>62</v>
      </c>
      <c r="D52" s="302"/>
      <c r="E52" s="363">
        <v>72803.35999999999</v>
      </c>
      <c r="F52" s="364">
        <v>69.13599871748862</v>
      </c>
      <c r="G52" s="363">
        <v>503333.30035888613</v>
      </c>
      <c r="H52" s="363">
        <v>71575.45</v>
      </c>
      <c r="I52" s="364">
        <v>69.31294644140687</v>
      </c>
      <c r="J52" s="363">
        <v>496110.5332369595</v>
      </c>
      <c r="K52" s="358" t="s">
        <v>257</v>
      </c>
      <c r="L52" s="364">
        <v>58.830922406165655</v>
      </c>
      <c r="M52" s="358" t="s">
        <v>257</v>
      </c>
      <c r="N52" s="187">
        <v>1787.21</v>
      </c>
      <c r="O52" s="364">
        <v>46.793162744785135</v>
      </c>
      <c r="P52" s="363">
        <v>8362.920838910744</v>
      </c>
      <c r="Q52" s="363">
        <v>74590.56999999999</v>
      </c>
      <c r="R52" s="364">
        <v>68.60065839392257</v>
      </c>
      <c r="S52" s="363">
        <v>511696.22119779687</v>
      </c>
      <c r="T52" s="297"/>
      <c r="U52" s="411">
        <v>7</v>
      </c>
    </row>
    <row r="53" spans="1:19" ht="7.5" customHeight="1">
      <c r="A53" s="79" t="s">
        <v>268</v>
      </c>
      <c r="S53" s="189"/>
    </row>
    <row r="54" spans="1:19" ht="12.75" customHeight="1">
      <c r="A54" s="262" t="s">
        <v>229</v>
      </c>
      <c r="B54" s="392"/>
      <c r="C54" s="393"/>
      <c r="S54" s="189"/>
    </row>
    <row r="55" ht="12.75" customHeight="1">
      <c r="S55" s="189"/>
    </row>
    <row r="56" ht="13.5">
      <c r="S56" s="189"/>
    </row>
    <row r="57" ht="13.5">
      <c r="S57" s="189"/>
    </row>
    <row r="58" ht="13.5">
      <c r="S58" s="189"/>
    </row>
    <row r="59" ht="13.5">
      <c r="S59" s="189"/>
    </row>
    <row r="60" ht="13.5">
      <c r="S60" s="189"/>
    </row>
    <row r="61" ht="13.5">
      <c r="S61" s="189"/>
    </row>
    <row r="62" ht="13.5">
      <c r="S62" s="189"/>
    </row>
    <row r="63" ht="13.5">
      <c r="S63" s="189"/>
    </row>
    <row r="64" ht="13.5">
      <c r="S64" s="189"/>
    </row>
    <row r="65" ht="13.5">
      <c r="S65" s="189"/>
    </row>
    <row r="66" ht="13.5">
      <c r="S66" s="189"/>
    </row>
    <row r="67" ht="13.5">
      <c r="S67" s="189"/>
    </row>
    <row r="68" ht="13.5">
      <c r="S68" s="189"/>
    </row>
    <row r="69" ht="13.5">
      <c r="S69" s="189"/>
    </row>
    <row r="70" ht="13.5">
      <c r="S70" s="189"/>
    </row>
    <row r="71" ht="13.5">
      <c r="S71" s="189"/>
    </row>
    <row r="72" ht="13.5">
      <c r="S72" s="189"/>
    </row>
    <row r="73" ht="13.5">
      <c r="S73" s="189"/>
    </row>
    <row r="74" ht="13.5">
      <c r="S74" s="189"/>
    </row>
    <row r="75" ht="13.5">
      <c r="S75" s="189"/>
    </row>
    <row r="76" ht="13.5">
      <c r="S76" s="189"/>
    </row>
    <row r="77" ht="13.5">
      <c r="S77" s="189"/>
    </row>
    <row r="78" ht="13.5">
      <c r="S78" s="189"/>
    </row>
    <row r="79" ht="13.5">
      <c r="S79" s="189"/>
    </row>
    <row r="80" ht="13.5">
      <c r="S80" s="189"/>
    </row>
    <row r="81" ht="13.5">
      <c r="S81" s="189"/>
    </row>
    <row r="82" ht="13.5">
      <c r="S82" s="189"/>
    </row>
    <row r="83" ht="13.5">
      <c r="S83" s="189"/>
    </row>
    <row r="84" ht="13.5">
      <c r="S84" s="189"/>
    </row>
    <row r="85" ht="13.5">
      <c r="S85" s="189"/>
    </row>
    <row r="86" ht="13.5">
      <c r="S86" s="189"/>
    </row>
    <row r="87" ht="13.5">
      <c r="S87" s="189"/>
    </row>
    <row r="88" ht="13.5">
      <c r="S88" s="189"/>
    </row>
    <row r="89" ht="13.5">
      <c r="S89" s="189"/>
    </row>
    <row r="90" ht="13.5">
      <c r="S90" s="189"/>
    </row>
    <row r="91" ht="13.5">
      <c r="S91" s="189"/>
    </row>
    <row r="92" ht="13.5">
      <c r="S92" s="189"/>
    </row>
    <row r="93" ht="13.5">
      <c r="S93" s="189"/>
    </row>
    <row r="94" ht="13.5">
      <c r="S94" s="189"/>
    </row>
    <row r="95" ht="13.5">
      <c r="S95" s="189"/>
    </row>
    <row r="96" ht="13.5">
      <c r="S96" s="189"/>
    </row>
    <row r="97" ht="13.5">
      <c r="S97" s="189"/>
    </row>
    <row r="98" ht="13.5">
      <c r="S98" s="189"/>
    </row>
    <row r="99" ht="13.5">
      <c r="S99" s="189"/>
    </row>
    <row r="100" ht="13.5">
      <c r="S100" s="189"/>
    </row>
    <row r="101" ht="13.5">
      <c r="S101" s="189"/>
    </row>
    <row r="102" ht="13.5">
      <c r="S102" s="189"/>
    </row>
    <row r="103" ht="13.5">
      <c r="S103" s="189"/>
    </row>
    <row r="104" ht="13.5">
      <c r="S104" s="189"/>
    </row>
    <row r="105" ht="13.5">
      <c r="S105" s="189"/>
    </row>
    <row r="106" ht="13.5">
      <c r="S106" s="189"/>
    </row>
    <row r="107" ht="13.5">
      <c r="S107" s="189"/>
    </row>
    <row r="108" ht="13.5">
      <c r="S108" s="189"/>
    </row>
    <row r="109" ht="13.5">
      <c r="S109" s="189"/>
    </row>
    <row r="110" ht="13.5">
      <c r="S110" s="189"/>
    </row>
    <row r="111" ht="13.5">
      <c r="S111" s="189"/>
    </row>
    <row r="112" ht="13.5">
      <c r="S112" s="189"/>
    </row>
    <row r="113" ht="13.5">
      <c r="S113" s="189"/>
    </row>
    <row r="114" ht="13.5">
      <c r="S114" s="189"/>
    </row>
    <row r="115" ht="13.5">
      <c r="S115" s="189"/>
    </row>
    <row r="116" ht="13.5">
      <c r="S116" s="189"/>
    </row>
    <row r="117" ht="13.5">
      <c r="S117" s="189"/>
    </row>
    <row r="118" ht="13.5">
      <c r="S118" s="189"/>
    </row>
    <row r="119" ht="13.5">
      <c r="S119" s="189"/>
    </row>
    <row r="120" ht="13.5">
      <c r="S120" s="189"/>
    </row>
    <row r="121" ht="13.5">
      <c r="S121" s="189"/>
    </row>
    <row r="122" ht="13.5">
      <c r="S122" s="189"/>
    </row>
    <row r="123" ht="13.5">
      <c r="S123" s="189"/>
    </row>
    <row r="124" ht="13.5">
      <c r="S124" s="189"/>
    </row>
    <row r="125" ht="13.5">
      <c r="S125" s="189"/>
    </row>
    <row r="126" ht="13.5">
      <c r="S126" s="189"/>
    </row>
    <row r="127" ht="13.5">
      <c r="S127" s="189"/>
    </row>
    <row r="128" ht="13.5">
      <c r="S128" s="189"/>
    </row>
    <row r="129" ht="13.5">
      <c r="S129" s="189"/>
    </row>
    <row r="130" ht="13.5">
      <c r="S130" s="189"/>
    </row>
    <row r="131" ht="13.5">
      <c r="S131" s="189"/>
    </row>
    <row r="132" ht="13.5">
      <c r="S132" s="189"/>
    </row>
    <row r="133" ht="13.5">
      <c r="S133" s="189"/>
    </row>
    <row r="134" ht="13.5">
      <c r="S134" s="189"/>
    </row>
    <row r="135" ht="13.5">
      <c r="S135" s="189"/>
    </row>
    <row r="136" ht="13.5">
      <c r="S136" s="189"/>
    </row>
    <row r="137" ht="13.5">
      <c r="S137" s="189"/>
    </row>
    <row r="138" ht="13.5">
      <c r="S138" s="189"/>
    </row>
    <row r="139" ht="13.5">
      <c r="S139" s="189"/>
    </row>
    <row r="140" ht="13.5">
      <c r="S140" s="189"/>
    </row>
    <row r="141" ht="13.5">
      <c r="S141" s="189"/>
    </row>
    <row r="142" ht="13.5">
      <c r="S142" s="189"/>
    </row>
    <row r="143" ht="13.5">
      <c r="S143" s="189"/>
    </row>
    <row r="144" ht="13.5">
      <c r="S144" s="189"/>
    </row>
    <row r="145" ht="13.5">
      <c r="S145" s="189"/>
    </row>
    <row r="146" ht="13.5">
      <c r="S146" s="189"/>
    </row>
    <row r="147" ht="13.5">
      <c r="S147" s="189"/>
    </row>
    <row r="148" ht="13.5">
      <c r="S148" s="189"/>
    </row>
    <row r="149" ht="13.5">
      <c r="S149" s="189"/>
    </row>
    <row r="150" ht="13.5">
      <c r="S150" s="189"/>
    </row>
    <row r="151" ht="13.5">
      <c r="S151" s="189"/>
    </row>
    <row r="152" ht="13.5">
      <c r="S152" s="189"/>
    </row>
    <row r="153" ht="13.5">
      <c r="S153" s="189"/>
    </row>
    <row r="154" ht="13.5">
      <c r="S154" s="189"/>
    </row>
    <row r="155" ht="13.5">
      <c r="S155" s="189"/>
    </row>
    <row r="156" ht="13.5">
      <c r="S156" s="189"/>
    </row>
    <row r="157" ht="13.5">
      <c r="S157" s="189"/>
    </row>
    <row r="158" ht="13.5">
      <c r="S158" s="189"/>
    </row>
    <row r="159" ht="13.5">
      <c r="S159" s="189"/>
    </row>
    <row r="160" ht="13.5">
      <c r="S160" s="189"/>
    </row>
    <row r="161" ht="13.5">
      <c r="S161" s="189"/>
    </row>
    <row r="162" ht="13.5">
      <c r="S162" s="189"/>
    </row>
    <row r="163" ht="13.5">
      <c r="S163" s="189"/>
    </row>
    <row r="164" ht="13.5">
      <c r="S164" s="189"/>
    </row>
    <row r="165" ht="13.5">
      <c r="S165" s="189"/>
    </row>
    <row r="166" ht="13.5">
      <c r="S166" s="189"/>
    </row>
    <row r="167" ht="13.5">
      <c r="S167" s="189"/>
    </row>
    <row r="168" ht="13.5">
      <c r="S168" s="189"/>
    </row>
    <row r="169" ht="13.5">
      <c r="S169" s="189"/>
    </row>
    <row r="170" ht="13.5">
      <c r="S170" s="189"/>
    </row>
    <row r="171" ht="13.5">
      <c r="S171" s="189"/>
    </row>
    <row r="172" ht="13.5">
      <c r="S172" s="189"/>
    </row>
    <row r="173" ht="13.5">
      <c r="S173" s="189"/>
    </row>
    <row r="174" ht="13.5">
      <c r="S174" s="189"/>
    </row>
    <row r="175" ht="13.5">
      <c r="S175" s="189"/>
    </row>
    <row r="176" ht="13.5">
      <c r="S176" s="189"/>
    </row>
    <row r="177" ht="13.5">
      <c r="S177" s="189"/>
    </row>
    <row r="178" ht="13.5">
      <c r="S178" s="189"/>
    </row>
    <row r="179" ht="13.5">
      <c r="S179" s="189"/>
    </row>
    <row r="180" ht="13.5">
      <c r="S180" s="189"/>
    </row>
    <row r="181" ht="13.5">
      <c r="S181" s="189"/>
    </row>
    <row r="182" ht="13.5">
      <c r="S182" s="189"/>
    </row>
    <row r="183" ht="13.5">
      <c r="S183" s="189"/>
    </row>
    <row r="184" ht="13.5">
      <c r="S184" s="189"/>
    </row>
    <row r="185" ht="13.5">
      <c r="S185" s="189"/>
    </row>
    <row r="186" ht="13.5">
      <c r="S186" s="189"/>
    </row>
    <row r="187" ht="13.5">
      <c r="S187" s="189"/>
    </row>
    <row r="188" ht="13.5">
      <c r="S188" s="189"/>
    </row>
    <row r="189" ht="13.5">
      <c r="S189" s="189"/>
    </row>
    <row r="190" ht="13.5">
      <c r="S190" s="189"/>
    </row>
    <row r="191" ht="13.5">
      <c r="S191" s="189"/>
    </row>
    <row r="192" ht="13.5">
      <c r="S192" s="189"/>
    </row>
    <row r="193" ht="13.5">
      <c r="S193" s="189"/>
    </row>
    <row r="194" ht="13.5">
      <c r="S194" s="189"/>
    </row>
    <row r="195" ht="13.5">
      <c r="S195" s="189"/>
    </row>
    <row r="196" ht="13.5">
      <c r="S196" s="189"/>
    </row>
    <row r="197" ht="13.5">
      <c r="S197" s="189"/>
    </row>
    <row r="198" ht="13.5">
      <c r="S198" s="189"/>
    </row>
    <row r="199" ht="13.5">
      <c r="S199" s="189"/>
    </row>
    <row r="200" ht="13.5">
      <c r="S200" s="189"/>
    </row>
    <row r="201" ht="13.5">
      <c r="S201" s="189"/>
    </row>
    <row r="202" ht="13.5">
      <c r="S202" s="189"/>
    </row>
    <row r="203" ht="13.5">
      <c r="S203" s="189"/>
    </row>
    <row r="204" ht="13.5">
      <c r="S204" s="189"/>
    </row>
    <row r="205" ht="13.5">
      <c r="S205" s="189"/>
    </row>
    <row r="206" ht="13.5">
      <c r="S206" s="189"/>
    </row>
    <row r="207" ht="13.5">
      <c r="S207" s="189"/>
    </row>
    <row r="208" ht="13.5">
      <c r="S208" s="189"/>
    </row>
    <row r="209" ht="13.5">
      <c r="S209" s="189"/>
    </row>
    <row r="210" ht="13.5">
      <c r="S210" s="189"/>
    </row>
    <row r="211" ht="13.5">
      <c r="S211" s="189"/>
    </row>
    <row r="212" ht="13.5">
      <c r="S212" s="189"/>
    </row>
    <row r="213" ht="13.5">
      <c r="S213" s="189"/>
    </row>
    <row r="214" ht="13.5">
      <c r="S214" s="189"/>
    </row>
    <row r="215" ht="13.5">
      <c r="S215" s="189"/>
    </row>
    <row r="216" ht="13.5">
      <c r="S216" s="189"/>
    </row>
    <row r="217" ht="13.5">
      <c r="S217" s="189"/>
    </row>
    <row r="218" ht="13.5">
      <c r="S218" s="189"/>
    </row>
    <row r="219" ht="13.5">
      <c r="S219" s="189"/>
    </row>
    <row r="220" ht="13.5">
      <c r="S220" s="189"/>
    </row>
    <row r="221" ht="13.5">
      <c r="S221" s="189"/>
    </row>
    <row r="222" ht="13.5">
      <c r="S222" s="189"/>
    </row>
    <row r="223" ht="13.5">
      <c r="S223" s="189"/>
    </row>
    <row r="224" ht="13.5">
      <c r="S224" s="189"/>
    </row>
    <row r="225" ht="13.5">
      <c r="S225" s="189"/>
    </row>
    <row r="226" ht="13.5">
      <c r="S226" s="189"/>
    </row>
    <row r="227" ht="13.5">
      <c r="S227" s="189"/>
    </row>
    <row r="228" ht="13.5">
      <c r="S228" s="189"/>
    </row>
    <row r="229" ht="13.5">
      <c r="S229" s="189"/>
    </row>
    <row r="230" ht="13.5">
      <c r="S230" s="189"/>
    </row>
    <row r="231" ht="13.5">
      <c r="S231" s="189"/>
    </row>
    <row r="232" ht="13.5">
      <c r="S232" s="189"/>
    </row>
    <row r="233" ht="13.5">
      <c r="S233" s="189"/>
    </row>
    <row r="234" ht="13.5">
      <c r="S234" s="189"/>
    </row>
    <row r="235" ht="13.5">
      <c r="S235" s="189"/>
    </row>
    <row r="236" ht="13.5">
      <c r="S236" s="189"/>
    </row>
    <row r="237" ht="13.5">
      <c r="S237" s="189"/>
    </row>
    <row r="238" ht="13.5">
      <c r="S238" s="189"/>
    </row>
    <row r="239" ht="13.5">
      <c r="S239" s="189"/>
    </row>
    <row r="240" ht="13.5">
      <c r="S240" s="189"/>
    </row>
    <row r="241" ht="13.5">
      <c r="S241" s="189"/>
    </row>
    <row r="242" ht="13.5">
      <c r="S242" s="189"/>
    </row>
    <row r="243" ht="13.5">
      <c r="S243" s="189"/>
    </row>
    <row r="244" ht="13.5">
      <c r="S244" s="189"/>
    </row>
    <row r="245" ht="13.5">
      <c r="S245" s="189"/>
    </row>
    <row r="246" ht="13.5">
      <c r="S246" s="189"/>
    </row>
    <row r="247" ht="13.5">
      <c r="S247" s="189"/>
    </row>
    <row r="248" ht="13.5">
      <c r="S248" s="189"/>
    </row>
    <row r="249" ht="13.5">
      <c r="S249" s="189"/>
    </row>
    <row r="250" ht="13.5">
      <c r="S250" s="189"/>
    </row>
    <row r="251" ht="13.5">
      <c r="S251" s="189"/>
    </row>
    <row r="252" ht="13.5">
      <c r="S252" s="189"/>
    </row>
    <row r="253" ht="13.5">
      <c r="S253" s="189"/>
    </row>
    <row r="254" ht="13.5">
      <c r="S254" s="189"/>
    </row>
    <row r="255" ht="13.5">
      <c r="S255" s="189"/>
    </row>
    <row r="256" ht="13.5">
      <c r="S256" s="189"/>
    </row>
    <row r="257" ht="13.5">
      <c r="S257" s="189"/>
    </row>
    <row r="258" ht="13.5">
      <c r="S258" s="189"/>
    </row>
    <row r="259" ht="13.5">
      <c r="S259" s="189"/>
    </row>
    <row r="260" ht="13.5">
      <c r="S260" s="189"/>
    </row>
    <row r="261" ht="13.5">
      <c r="S261" s="189"/>
    </row>
    <row r="262" ht="13.5">
      <c r="S262" s="189"/>
    </row>
    <row r="263" ht="13.5">
      <c r="S263" s="189"/>
    </row>
    <row r="264" ht="13.5">
      <c r="S264" s="189"/>
    </row>
    <row r="265" ht="13.5">
      <c r="S265" s="189"/>
    </row>
    <row r="266" ht="13.5">
      <c r="S266" s="189"/>
    </row>
    <row r="267" ht="13.5">
      <c r="S267" s="189"/>
    </row>
    <row r="268" ht="13.5">
      <c r="S268" s="189"/>
    </row>
    <row r="269" ht="13.5">
      <c r="S269" s="189"/>
    </row>
    <row r="270" ht="13.5">
      <c r="S270" s="189"/>
    </row>
    <row r="271" ht="13.5">
      <c r="S271" s="189"/>
    </row>
    <row r="272" ht="13.5">
      <c r="S272" s="189"/>
    </row>
    <row r="273" ht="13.5">
      <c r="S273" s="189"/>
    </row>
    <row r="274" ht="13.5">
      <c r="S274" s="189"/>
    </row>
    <row r="275" ht="13.5">
      <c r="S275" s="189"/>
    </row>
    <row r="276" ht="13.5">
      <c r="S276" s="189"/>
    </row>
    <row r="277" ht="13.5">
      <c r="S277" s="189"/>
    </row>
    <row r="278" ht="13.5">
      <c r="S278" s="189"/>
    </row>
    <row r="279" ht="13.5">
      <c r="S279" s="189"/>
    </row>
    <row r="280" ht="13.5">
      <c r="S280" s="189"/>
    </row>
    <row r="281" ht="13.5">
      <c r="S281" s="189"/>
    </row>
    <row r="282" ht="13.5">
      <c r="S282" s="189"/>
    </row>
    <row r="283" ht="13.5">
      <c r="S283" s="189"/>
    </row>
    <row r="284" ht="13.5">
      <c r="S284" s="189"/>
    </row>
    <row r="285" ht="13.5">
      <c r="S285" s="189"/>
    </row>
    <row r="286" ht="13.5">
      <c r="S286" s="189"/>
    </row>
    <row r="287" ht="13.5">
      <c r="S287" s="189"/>
    </row>
    <row r="288" ht="13.5">
      <c r="S288" s="189"/>
    </row>
    <row r="289" ht="13.5">
      <c r="S289" s="189"/>
    </row>
    <row r="290" ht="13.5">
      <c r="S290" s="189"/>
    </row>
    <row r="291" ht="13.5">
      <c r="S291" s="189"/>
    </row>
    <row r="292" ht="13.5">
      <c r="S292" s="189"/>
    </row>
    <row r="293" ht="13.5">
      <c r="S293" s="189"/>
    </row>
    <row r="294" ht="13.5">
      <c r="S294" s="189"/>
    </row>
    <row r="295" ht="13.5">
      <c r="S295" s="189"/>
    </row>
    <row r="296" ht="13.5">
      <c r="S296" s="189"/>
    </row>
    <row r="297" ht="13.5">
      <c r="S297" s="189"/>
    </row>
    <row r="298" ht="13.5">
      <c r="S298" s="189"/>
    </row>
    <row r="299" ht="13.5">
      <c r="S299" s="189"/>
    </row>
    <row r="300" ht="13.5">
      <c r="S300" s="189"/>
    </row>
    <row r="301" ht="13.5">
      <c r="S301" s="189"/>
    </row>
    <row r="302" ht="13.5">
      <c r="S302" s="189"/>
    </row>
    <row r="303" ht="13.5">
      <c r="S303" s="189"/>
    </row>
    <row r="304" ht="13.5">
      <c r="S304" s="189"/>
    </row>
    <row r="305" ht="13.5">
      <c r="S305" s="189"/>
    </row>
    <row r="306" ht="13.5">
      <c r="S306" s="189"/>
    </row>
    <row r="307" ht="13.5">
      <c r="S307" s="189"/>
    </row>
    <row r="308" ht="13.5">
      <c r="S308" s="189"/>
    </row>
    <row r="309" ht="13.5">
      <c r="S309" s="189"/>
    </row>
    <row r="310" ht="13.5">
      <c r="S310" s="189"/>
    </row>
    <row r="311" ht="13.5">
      <c r="S311" s="189"/>
    </row>
    <row r="312" ht="13.5">
      <c r="S312" s="189"/>
    </row>
    <row r="313" ht="13.5">
      <c r="S313" s="189"/>
    </row>
    <row r="314" ht="13.5">
      <c r="S314" s="189"/>
    </row>
    <row r="315" ht="13.5">
      <c r="S315" s="189"/>
    </row>
    <row r="316" ht="13.5">
      <c r="S316" s="189"/>
    </row>
    <row r="317" ht="13.5">
      <c r="S317" s="189"/>
    </row>
    <row r="318" ht="13.5">
      <c r="S318" s="189"/>
    </row>
    <row r="319" ht="13.5">
      <c r="S319" s="189"/>
    </row>
    <row r="320" ht="13.5">
      <c r="S320" s="189"/>
    </row>
    <row r="321" ht="13.5">
      <c r="S321" s="189"/>
    </row>
    <row r="322" ht="13.5">
      <c r="S322" s="189"/>
    </row>
    <row r="323" ht="13.5">
      <c r="S323" s="189"/>
    </row>
    <row r="324" ht="13.5">
      <c r="S324" s="189"/>
    </row>
    <row r="325" ht="13.5">
      <c r="S325" s="189"/>
    </row>
    <row r="326" ht="13.5">
      <c r="S326" s="189"/>
    </row>
    <row r="327" ht="13.5">
      <c r="S327" s="189"/>
    </row>
    <row r="328" ht="13.5">
      <c r="S328" s="189"/>
    </row>
    <row r="329" ht="13.5">
      <c r="S329" s="189"/>
    </row>
    <row r="330" ht="13.5">
      <c r="S330" s="189"/>
    </row>
    <row r="331" ht="13.5">
      <c r="S331" s="189"/>
    </row>
    <row r="332" ht="13.5">
      <c r="S332" s="189"/>
    </row>
    <row r="333" ht="13.5">
      <c r="S333" s="189"/>
    </row>
    <row r="334" ht="13.5">
      <c r="S334" s="189"/>
    </row>
    <row r="335" ht="13.5">
      <c r="S335" s="189"/>
    </row>
    <row r="336" ht="13.5">
      <c r="S336" s="189"/>
    </row>
    <row r="337" ht="13.5">
      <c r="S337" s="189"/>
    </row>
    <row r="338" ht="13.5">
      <c r="S338" s="189"/>
    </row>
    <row r="339" ht="13.5">
      <c r="S339" s="189"/>
    </row>
    <row r="340" ht="13.5">
      <c r="S340" s="189"/>
    </row>
    <row r="341" ht="13.5">
      <c r="S341" s="189"/>
    </row>
    <row r="342" ht="13.5">
      <c r="S342" s="189"/>
    </row>
    <row r="343" ht="13.5">
      <c r="S343" s="189"/>
    </row>
    <row r="344" ht="13.5">
      <c r="S344" s="189"/>
    </row>
    <row r="345" ht="13.5">
      <c r="S345" s="189"/>
    </row>
    <row r="346" ht="13.5">
      <c r="S346" s="189"/>
    </row>
    <row r="347" ht="13.5">
      <c r="S347" s="189"/>
    </row>
    <row r="348" ht="13.5">
      <c r="S348" s="189"/>
    </row>
    <row r="349" ht="13.5">
      <c r="S349" s="189"/>
    </row>
    <row r="350" ht="13.5">
      <c r="S350" s="189"/>
    </row>
    <row r="351" ht="13.5">
      <c r="S351" s="189"/>
    </row>
    <row r="352" ht="13.5">
      <c r="S352" s="189"/>
    </row>
    <row r="353" ht="13.5">
      <c r="S353" s="189"/>
    </row>
    <row r="354" ht="13.5">
      <c r="S354" s="189"/>
    </row>
    <row r="355" ht="13.5">
      <c r="S355" s="189"/>
    </row>
    <row r="356" ht="13.5">
      <c r="S356" s="189"/>
    </row>
    <row r="357" ht="13.5">
      <c r="S357" s="189"/>
    </row>
    <row r="358" ht="13.5">
      <c r="S358" s="189"/>
    </row>
    <row r="359" ht="13.5">
      <c r="S359" s="189"/>
    </row>
    <row r="360" ht="13.5">
      <c r="S360" s="189"/>
    </row>
    <row r="361" ht="13.5">
      <c r="S361" s="189"/>
    </row>
    <row r="362" ht="13.5">
      <c r="S362" s="189"/>
    </row>
    <row r="363" ht="13.5">
      <c r="S363" s="189"/>
    </row>
    <row r="364" ht="13.5">
      <c r="S364" s="189"/>
    </row>
    <row r="365" ht="13.5">
      <c r="S365" s="189"/>
    </row>
    <row r="366" ht="13.5">
      <c r="S366" s="189"/>
    </row>
    <row r="367" ht="13.5">
      <c r="S367" s="189"/>
    </row>
    <row r="368" ht="13.5">
      <c r="S368" s="189"/>
    </row>
    <row r="369" ht="13.5">
      <c r="S369" s="189"/>
    </row>
    <row r="370" ht="13.5">
      <c r="S370" s="189"/>
    </row>
    <row r="371" ht="13.5">
      <c r="S371" s="189"/>
    </row>
    <row r="372" ht="13.5">
      <c r="S372" s="189"/>
    </row>
    <row r="373" ht="13.5">
      <c r="S373" s="189"/>
    </row>
    <row r="374" ht="13.5">
      <c r="S374" s="189"/>
    </row>
    <row r="375" ht="13.5">
      <c r="S375" s="189"/>
    </row>
    <row r="376" ht="13.5">
      <c r="S376" s="189"/>
    </row>
    <row r="377" ht="13.5">
      <c r="S377" s="189"/>
    </row>
    <row r="378" ht="13.5">
      <c r="S378" s="189"/>
    </row>
    <row r="379" ht="13.5">
      <c r="S379" s="189"/>
    </row>
    <row r="380" ht="13.5">
      <c r="S380" s="189"/>
    </row>
    <row r="381" ht="13.5">
      <c r="S381" s="189"/>
    </row>
    <row r="382" ht="13.5">
      <c r="S382" s="189"/>
    </row>
    <row r="383" ht="13.5">
      <c r="S383" s="189"/>
    </row>
    <row r="384" ht="13.5">
      <c r="S384" s="189"/>
    </row>
    <row r="385" ht="13.5">
      <c r="S385" s="189"/>
    </row>
    <row r="386" ht="13.5">
      <c r="S386" s="189"/>
    </row>
    <row r="387" ht="13.5">
      <c r="S387" s="189"/>
    </row>
    <row r="388" ht="13.5">
      <c r="S388" s="189"/>
    </row>
    <row r="389" ht="13.5">
      <c r="S389" s="189"/>
    </row>
    <row r="390" ht="13.5">
      <c r="S390" s="189"/>
    </row>
    <row r="391" ht="13.5">
      <c r="S391" s="189"/>
    </row>
    <row r="392" ht="13.5">
      <c r="S392" s="189"/>
    </row>
    <row r="393" ht="13.5">
      <c r="S393" s="189"/>
    </row>
    <row r="394" ht="13.5">
      <c r="S394" s="189"/>
    </row>
    <row r="395" ht="13.5">
      <c r="S395" s="189"/>
    </row>
    <row r="396" ht="13.5">
      <c r="S396" s="189"/>
    </row>
    <row r="397" ht="13.5">
      <c r="S397" s="189"/>
    </row>
    <row r="398" ht="13.5">
      <c r="S398" s="189"/>
    </row>
    <row r="399" ht="13.5">
      <c r="S399" s="189"/>
    </row>
    <row r="400" ht="13.5">
      <c r="S400" s="189"/>
    </row>
    <row r="401" ht="13.5">
      <c r="S401" s="189"/>
    </row>
    <row r="402" ht="13.5">
      <c r="S402" s="189"/>
    </row>
    <row r="403" ht="13.5">
      <c r="S403" s="189"/>
    </row>
    <row r="404" ht="13.5">
      <c r="S404" s="189"/>
    </row>
    <row r="405" ht="13.5">
      <c r="S405" s="189"/>
    </row>
    <row r="406" ht="13.5">
      <c r="S406" s="189"/>
    </row>
    <row r="407" ht="13.5">
      <c r="S407" s="189"/>
    </row>
    <row r="408" ht="13.5">
      <c r="S408" s="189"/>
    </row>
    <row r="409" ht="13.5">
      <c r="S409" s="189"/>
    </row>
    <row r="410" ht="13.5">
      <c r="S410" s="189"/>
    </row>
    <row r="411" ht="13.5">
      <c r="S411" s="189"/>
    </row>
    <row r="412" ht="13.5">
      <c r="S412" s="189"/>
    </row>
    <row r="413" ht="13.5">
      <c r="S413" s="189"/>
    </row>
    <row r="414" ht="13.5">
      <c r="S414" s="189"/>
    </row>
    <row r="415" ht="13.5">
      <c r="S415" s="189"/>
    </row>
    <row r="416" ht="13.5">
      <c r="S416" s="189"/>
    </row>
    <row r="417" ht="13.5">
      <c r="S417" s="189"/>
    </row>
    <row r="418" ht="13.5">
      <c r="S418" s="189"/>
    </row>
    <row r="419" ht="13.5">
      <c r="S419" s="189"/>
    </row>
    <row r="420" ht="13.5">
      <c r="S420" s="189"/>
    </row>
    <row r="421" ht="13.5">
      <c r="S421" s="189"/>
    </row>
    <row r="422" ht="13.5">
      <c r="S422" s="189"/>
    </row>
    <row r="423" ht="13.5">
      <c r="S423" s="189"/>
    </row>
    <row r="424" ht="13.5">
      <c r="S424" s="189"/>
    </row>
    <row r="425" ht="13.5">
      <c r="S425" s="189"/>
    </row>
    <row r="426" ht="13.5">
      <c r="S426" s="189"/>
    </row>
    <row r="427" ht="13.5">
      <c r="S427" s="189"/>
    </row>
    <row r="428" ht="13.5">
      <c r="S428" s="189"/>
    </row>
    <row r="429" ht="13.5">
      <c r="S429" s="189"/>
    </row>
    <row r="430" ht="13.5">
      <c r="S430" s="189"/>
    </row>
    <row r="431" ht="13.5">
      <c r="S431" s="189"/>
    </row>
    <row r="432" ht="13.5">
      <c r="S432" s="189"/>
    </row>
    <row r="433" ht="13.5">
      <c r="S433" s="189"/>
    </row>
    <row r="434" ht="13.5">
      <c r="S434" s="189"/>
    </row>
    <row r="435" ht="13.5">
      <c r="S435" s="189"/>
    </row>
    <row r="436" ht="13.5">
      <c r="S436" s="189"/>
    </row>
    <row r="437" ht="13.5">
      <c r="S437" s="189"/>
    </row>
    <row r="438" ht="13.5">
      <c r="S438" s="189"/>
    </row>
    <row r="439" ht="13.5">
      <c r="S439" s="189"/>
    </row>
    <row r="440" ht="13.5">
      <c r="S440" s="189"/>
    </row>
    <row r="441" ht="13.5">
      <c r="S441" s="189"/>
    </row>
    <row r="442" ht="13.5">
      <c r="S442" s="189"/>
    </row>
    <row r="443" ht="13.5">
      <c r="S443" s="189"/>
    </row>
    <row r="444" ht="13.5">
      <c r="S444" s="189"/>
    </row>
    <row r="445" ht="13.5">
      <c r="S445" s="189"/>
    </row>
    <row r="446" ht="13.5">
      <c r="S446" s="189"/>
    </row>
    <row r="447" ht="13.5">
      <c r="S447" s="189"/>
    </row>
    <row r="448" ht="13.5">
      <c r="S448" s="189"/>
    </row>
    <row r="449" ht="13.5">
      <c r="S449" s="189"/>
    </row>
    <row r="450" ht="13.5">
      <c r="S450" s="189"/>
    </row>
    <row r="451" ht="13.5">
      <c r="S451" s="189"/>
    </row>
    <row r="452" ht="13.5">
      <c r="S452" s="189"/>
    </row>
    <row r="453" ht="13.5">
      <c r="S453" s="189"/>
    </row>
    <row r="454" ht="13.5">
      <c r="S454" s="189"/>
    </row>
    <row r="455" ht="13.5">
      <c r="S455" s="189"/>
    </row>
    <row r="456" ht="13.5">
      <c r="S456" s="189"/>
    </row>
    <row r="457" ht="13.5">
      <c r="S457" s="189"/>
    </row>
    <row r="458" ht="13.5">
      <c r="S458" s="189"/>
    </row>
    <row r="459" ht="13.5">
      <c r="S459" s="189"/>
    </row>
    <row r="460" ht="13.5">
      <c r="S460" s="189"/>
    </row>
    <row r="461" ht="13.5">
      <c r="S461" s="189"/>
    </row>
    <row r="462" ht="13.5">
      <c r="S462" s="189"/>
    </row>
    <row r="463" ht="13.5">
      <c r="S463" s="189"/>
    </row>
    <row r="464" ht="13.5">
      <c r="S464" s="189"/>
    </row>
    <row r="465" ht="13.5">
      <c r="S465" s="189"/>
    </row>
    <row r="466" ht="13.5">
      <c r="S466" s="189"/>
    </row>
    <row r="467" ht="13.5">
      <c r="S467" s="189"/>
    </row>
    <row r="468" ht="13.5">
      <c r="S468" s="189"/>
    </row>
    <row r="469" ht="13.5">
      <c r="S469" s="189"/>
    </row>
    <row r="470" ht="13.5">
      <c r="S470" s="189"/>
    </row>
    <row r="471" ht="13.5">
      <c r="S471" s="189"/>
    </row>
    <row r="472" ht="13.5">
      <c r="S472" s="189"/>
    </row>
    <row r="473" ht="13.5">
      <c r="S473" s="189"/>
    </row>
    <row r="474" ht="13.5">
      <c r="S474" s="189"/>
    </row>
    <row r="475" ht="13.5">
      <c r="S475" s="189"/>
    </row>
    <row r="476" ht="13.5">
      <c r="S476" s="189"/>
    </row>
    <row r="477" ht="13.5">
      <c r="S477" s="189"/>
    </row>
    <row r="478" ht="13.5">
      <c r="S478" s="189"/>
    </row>
    <row r="479" ht="13.5">
      <c r="S479" s="189"/>
    </row>
    <row r="480" ht="13.5">
      <c r="S480" s="189"/>
    </row>
    <row r="481" ht="13.5">
      <c r="S481" s="189"/>
    </row>
    <row r="482" ht="13.5">
      <c r="S482" s="189"/>
    </row>
    <row r="483" ht="13.5">
      <c r="S483" s="189"/>
    </row>
    <row r="484" ht="13.5">
      <c r="S484" s="189"/>
    </row>
    <row r="485" ht="13.5">
      <c r="S485" s="189"/>
    </row>
    <row r="486" ht="13.5">
      <c r="S486" s="189"/>
    </row>
    <row r="487" ht="13.5">
      <c r="S487" s="189"/>
    </row>
    <row r="488" ht="13.5">
      <c r="S488" s="189"/>
    </row>
    <row r="489" ht="13.5">
      <c r="S489" s="189"/>
    </row>
    <row r="490" ht="13.5">
      <c r="S490" s="189"/>
    </row>
    <row r="491" ht="13.5">
      <c r="S491" s="189"/>
    </row>
    <row r="492" ht="13.5">
      <c r="S492" s="189"/>
    </row>
    <row r="493" ht="13.5">
      <c r="S493" s="189"/>
    </row>
    <row r="494" ht="13.5">
      <c r="S494" s="189"/>
    </row>
    <row r="495" ht="13.5">
      <c r="S495" s="189"/>
    </row>
    <row r="496" ht="13.5">
      <c r="S496" s="189"/>
    </row>
    <row r="497" ht="13.5">
      <c r="S497" s="189"/>
    </row>
    <row r="498" ht="13.5">
      <c r="S498" s="189"/>
    </row>
    <row r="499" ht="13.5">
      <c r="S499" s="189"/>
    </row>
    <row r="500" ht="13.5">
      <c r="S500" s="189"/>
    </row>
    <row r="501" ht="13.5">
      <c r="S501" s="189"/>
    </row>
    <row r="502" ht="13.5">
      <c r="S502" s="189"/>
    </row>
    <row r="503" ht="13.5">
      <c r="S503" s="189"/>
    </row>
    <row r="504" ht="13.5">
      <c r="S504" s="189"/>
    </row>
    <row r="505" ht="13.5">
      <c r="S505" s="189"/>
    </row>
    <row r="506" ht="13.5">
      <c r="S506" s="189"/>
    </row>
    <row r="507" ht="13.5">
      <c r="S507" s="189"/>
    </row>
    <row r="508" ht="13.5">
      <c r="S508" s="189"/>
    </row>
    <row r="509" ht="13.5">
      <c r="S509" s="189"/>
    </row>
    <row r="510" ht="13.5">
      <c r="S510" s="189"/>
    </row>
    <row r="511" ht="13.5">
      <c r="S511" s="189"/>
    </row>
    <row r="512" ht="13.5">
      <c r="S512" s="189"/>
    </row>
    <row r="513" ht="13.5">
      <c r="S513" s="189"/>
    </row>
    <row r="514" ht="13.5">
      <c r="S514" s="189"/>
    </row>
    <row r="515" ht="13.5">
      <c r="S515" s="189"/>
    </row>
    <row r="516" ht="13.5">
      <c r="S516" s="189"/>
    </row>
    <row r="517" ht="13.5">
      <c r="S517" s="189"/>
    </row>
    <row r="518" ht="13.5">
      <c r="S518" s="189"/>
    </row>
    <row r="519" ht="13.5">
      <c r="S519" s="189"/>
    </row>
    <row r="520" ht="13.5">
      <c r="S520" s="189"/>
    </row>
    <row r="521" ht="13.5">
      <c r="S521" s="189"/>
    </row>
    <row r="522" ht="13.5">
      <c r="S522" s="189"/>
    </row>
    <row r="523" ht="13.5">
      <c r="S523" s="189"/>
    </row>
    <row r="524" ht="13.5">
      <c r="S524" s="189"/>
    </row>
    <row r="525" ht="13.5">
      <c r="S525" s="189"/>
    </row>
    <row r="526" ht="13.5">
      <c r="S526" s="189"/>
    </row>
    <row r="527" ht="13.5">
      <c r="S527" s="189"/>
    </row>
    <row r="528" ht="13.5">
      <c r="S528" s="189"/>
    </row>
    <row r="529" ht="13.5">
      <c r="S529" s="189"/>
    </row>
    <row r="530" ht="13.5">
      <c r="S530" s="189"/>
    </row>
    <row r="531" ht="13.5">
      <c r="S531" s="189"/>
    </row>
    <row r="532" ht="13.5">
      <c r="S532" s="189"/>
    </row>
    <row r="533" ht="13.5">
      <c r="S533" s="189"/>
    </row>
    <row r="534" ht="13.5">
      <c r="S534" s="189"/>
    </row>
    <row r="535" ht="13.5">
      <c r="S535" s="189"/>
    </row>
    <row r="536" ht="13.5">
      <c r="S536" s="189"/>
    </row>
    <row r="537" ht="13.5">
      <c r="S537" s="189"/>
    </row>
    <row r="538" ht="13.5">
      <c r="S538" s="189"/>
    </row>
    <row r="539" ht="13.5">
      <c r="S539" s="189"/>
    </row>
    <row r="540" ht="13.5">
      <c r="S540" s="189"/>
    </row>
    <row r="541" ht="13.5">
      <c r="S541" s="189"/>
    </row>
    <row r="542" ht="13.5">
      <c r="S542" s="189"/>
    </row>
    <row r="543" ht="13.5">
      <c r="S543" s="189"/>
    </row>
    <row r="544" ht="13.5">
      <c r="S544" s="189"/>
    </row>
    <row r="545" ht="13.5">
      <c r="S545" s="189"/>
    </row>
    <row r="546" ht="13.5">
      <c r="S546" s="189"/>
    </row>
    <row r="547" ht="13.5">
      <c r="S547" s="189"/>
    </row>
    <row r="548" ht="13.5">
      <c r="S548" s="189"/>
    </row>
    <row r="549" ht="13.5">
      <c r="S549" s="189"/>
    </row>
    <row r="550" ht="13.5">
      <c r="S550" s="189"/>
    </row>
    <row r="551" ht="13.5">
      <c r="S551" s="189"/>
    </row>
    <row r="552" ht="13.5">
      <c r="S552" s="189"/>
    </row>
    <row r="553" ht="13.5">
      <c r="S553" s="189"/>
    </row>
    <row r="554" ht="13.5">
      <c r="S554" s="189"/>
    </row>
    <row r="555" ht="13.5">
      <c r="S555" s="189"/>
    </row>
    <row r="556" ht="13.5">
      <c r="S556" s="189"/>
    </row>
    <row r="557" ht="13.5">
      <c r="S557" s="189"/>
    </row>
    <row r="558" ht="13.5">
      <c r="S558" s="189"/>
    </row>
    <row r="559" ht="13.5">
      <c r="S559" s="189"/>
    </row>
    <row r="560" ht="13.5">
      <c r="S560" s="189"/>
    </row>
    <row r="561" ht="13.5">
      <c r="S561" s="189"/>
    </row>
    <row r="562" ht="13.5">
      <c r="S562" s="189"/>
    </row>
    <row r="563" ht="13.5">
      <c r="S563" s="189"/>
    </row>
    <row r="564" ht="13.5">
      <c r="S564" s="189"/>
    </row>
    <row r="565" ht="13.5">
      <c r="S565" s="189"/>
    </row>
    <row r="566" ht="13.5">
      <c r="S566" s="189"/>
    </row>
    <row r="567" ht="13.5">
      <c r="S567" s="189"/>
    </row>
    <row r="568" ht="13.5">
      <c r="S568" s="189"/>
    </row>
    <row r="569" ht="13.5">
      <c r="S569" s="189"/>
    </row>
    <row r="570" ht="13.5">
      <c r="S570" s="189"/>
    </row>
    <row r="571" ht="13.5">
      <c r="S571" s="189"/>
    </row>
    <row r="572" ht="13.5">
      <c r="S572" s="189"/>
    </row>
    <row r="573" ht="13.5">
      <c r="S573" s="189"/>
    </row>
    <row r="574" ht="13.5">
      <c r="S574" s="189"/>
    </row>
    <row r="575" ht="13.5">
      <c r="S575" s="189"/>
    </row>
    <row r="576" ht="13.5">
      <c r="S576" s="189"/>
    </row>
    <row r="577" ht="13.5">
      <c r="S577" s="189"/>
    </row>
    <row r="578" ht="13.5">
      <c r="S578" s="189"/>
    </row>
    <row r="579" ht="13.5">
      <c r="S579" s="189"/>
    </row>
    <row r="580" ht="13.5">
      <c r="S580" s="189"/>
    </row>
    <row r="581" ht="13.5">
      <c r="S581" s="189"/>
    </row>
    <row r="582" ht="13.5">
      <c r="S582" s="189"/>
    </row>
    <row r="583" ht="13.5">
      <c r="S583" s="189"/>
    </row>
    <row r="584" ht="13.5">
      <c r="S584" s="189"/>
    </row>
    <row r="585" ht="13.5">
      <c r="S585" s="189"/>
    </row>
    <row r="586" ht="13.5">
      <c r="S586" s="189"/>
    </row>
    <row r="587" ht="13.5">
      <c r="S587" s="189"/>
    </row>
    <row r="588" ht="13.5">
      <c r="S588" s="189"/>
    </row>
    <row r="589" ht="13.5">
      <c r="S589" s="189"/>
    </row>
    <row r="590" ht="13.5">
      <c r="S590" s="189"/>
    </row>
    <row r="591" ht="13.5">
      <c r="S591" s="189"/>
    </row>
    <row r="592" ht="13.5">
      <c r="S592" s="189"/>
    </row>
    <row r="593" ht="13.5">
      <c r="S593" s="189"/>
    </row>
    <row r="594" ht="13.5">
      <c r="S594" s="189"/>
    </row>
    <row r="595" ht="13.5">
      <c r="S595" s="189"/>
    </row>
    <row r="596" ht="13.5">
      <c r="S596" s="189"/>
    </row>
    <row r="597" ht="13.5">
      <c r="S597" s="189"/>
    </row>
    <row r="598" ht="13.5">
      <c r="S598" s="189"/>
    </row>
    <row r="599" ht="13.5">
      <c r="S599" s="189"/>
    </row>
    <row r="600" ht="13.5">
      <c r="S600" s="189"/>
    </row>
    <row r="601" ht="13.5">
      <c r="S601" s="189"/>
    </row>
    <row r="602" ht="13.5">
      <c r="S602" s="189"/>
    </row>
    <row r="603" ht="13.5">
      <c r="S603" s="189"/>
    </row>
    <row r="604" ht="13.5">
      <c r="S604" s="189"/>
    </row>
    <row r="605" ht="13.5">
      <c r="S605" s="189"/>
    </row>
    <row r="606" ht="13.5">
      <c r="S606" s="189"/>
    </row>
    <row r="607" ht="13.5">
      <c r="S607" s="189"/>
    </row>
    <row r="608" ht="13.5">
      <c r="S608" s="189"/>
    </row>
    <row r="609" ht="13.5">
      <c r="S609" s="189"/>
    </row>
    <row r="610" ht="13.5">
      <c r="S610" s="189"/>
    </row>
    <row r="611" ht="13.5">
      <c r="S611" s="189"/>
    </row>
    <row r="612" ht="13.5">
      <c r="S612" s="189"/>
    </row>
    <row r="613" ht="13.5">
      <c r="S613" s="189"/>
    </row>
    <row r="614" ht="13.5">
      <c r="S614" s="189"/>
    </row>
    <row r="615" ht="13.5">
      <c r="S615" s="189"/>
    </row>
    <row r="616" ht="13.5">
      <c r="S616" s="189"/>
    </row>
    <row r="617" ht="13.5">
      <c r="S617" s="189"/>
    </row>
    <row r="618" ht="13.5">
      <c r="S618" s="189"/>
    </row>
    <row r="619" ht="13.5">
      <c r="S619" s="189"/>
    </row>
    <row r="620" ht="13.5">
      <c r="S620" s="189"/>
    </row>
    <row r="621" ht="13.5">
      <c r="S621" s="189"/>
    </row>
    <row r="622" ht="13.5">
      <c r="S622" s="189"/>
    </row>
    <row r="623" ht="13.5">
      <c r="S623" s="189"/>
    </row>
    <row r="624" ht="13.5">
      <c r="S624" s="189"/>
    </row>
    <row r="625" ht="13.5">
      <c r="S625" s="189"/>
    </row>
    <row r="626" ht="13.5">
      <c r="S626" s="189"/>
    </row>
    <row r="627" ht="13.5">
      <c r="S627" s="189"/>
    </row>
    <row r="628" ht="13.5">
      <c r="S628" s="189"/>
    </row>
    <row r="629" ht="13.5">
      <c r="S629" s="189"/>
    </row>
    <row r="630" ht="13.5">
      <c r="S630" s="189"/>
    </row>
    <row r="631" ht="13.5">
      <c r="S631" s="189"/>
    </row>
    <row r="632" ht="13.5">
      <c r="S632" s="189"/>
    </row>
    <row r="633" ht="13.5">
      <c r="S633" s="189"/>
    </row>
    <row r="634" ht="13.5">
      <c r="S634" s="189"/>
    </row>
    <row r="635" ht="13.5">
      <c r="S635" s="189"/>
    </row>
    <row r="636" ht="13.5">
      <c r="S636" s="189"/>
    </row>
    <row r="637" ht="13.5">
      <c r="S637" s="189"/>
    </row>
    <row r="638" ht="13.5">
      <c r="S638" s="189"/>
    </row>
    <row r="639" ht="13.5">
      <c r="S639" s="189"/>
    </row>
    <row r="640" ht="13.5">
      <c r="S640" s="189"/>
    </row>
    <row r="641" ht="13.5">
      <c r="S641" s="189"/>
    </row>
    <row r="642" ht="13.5">
      <c r="S642" s="189"/>
    </row>
    <row r="643" ht="13.5">
      <c r="S643" s="189"/>
    </row>
    <row r="644" ht="13.5">
      <c r="S644" s="189"/>
    </row>
    <row r="645" ht="13.5">
      <c r="S645" s="189"/>
    </row>
    <row r="646" ht="13.5">
      <c r="S646" s="189"/>
    </row>
    <row r="647" ht="13.5">
      <c r="S647" s="189"/>
    </row>
    <row r="648" ht="13.5">
      <c r="S648" s="189"/>
    </row>
    <row r="649" ht="13.5">
      <c r="S649" s="189"/>
    </row>
    <row r="650" ht="13.5">
      <c r="S650" s="189"/>
    </row>
    <row r="651" ht="13.5">
      <c r="S651" s="189"/>
    </row>
    <row r="652" ht="13.5">
      <c r="S652" s="189"/>
    </row>
    <row r="653" ht="13.5">
      <c r="S653" s="189"/>
    </row>
    <row r="654" ht="13.5">
      <c r="S654" s="189"/>
    </row>
    <row r="655" ht="13.5">
      <c r="S655" s="189"/>
    </row>
    <row r="656" ht="13.5">
      <c r="S656" s="189"/>
    </row>
    <row r="657" ht="13.5">
      <c r="S657" s="189"/>
    </row>
    <row r="658" ht="13.5">
      <c r="S658" s="189"/>
    </row>
    <row r="659" ht="13.5">
      <c r="S659" s="189"/>
    </row>
    <row r="660" ht="13.5">
      <c r="S660" s="189"/>
    </row>
    <row r="661" ht="13.5">
      <c r="S661" s="189"/>
    </row>
    <row r="662" ht="13.5">
      <c r="S662" s="189"/>
    </row>
    <row r="663" ht="13.5">
      <c r="S663" s="189"/>
    </row>
    <row r="664" ht="13.5">
      <c r="S664" s="189"/>
    </row>
    <row r="665" ht="13.5">
      <c r="S665" s="189"/>
    </row>
    <row r="666" ht="13.5">
      <c r="S666" s="189"/>
    </row>
    <row r="667" ht="13.5">
      <c r="S667" s="189"/>
    </row>
    <row r="668" ht="13.5">
      <c r="S668" s="189"/>
    </row>
    <row r="669" ht="13.5">
      <c r="S669" s="189"/>
    </row>
    <row r="670" ht="13.5">
      <c r="S670" s="189"/>
    </row>
    <row r="671" ht="13.5">
      <c r="S671" s="189"/>
    </row>
    <row r="672" ht="13.5">
      <c r="S672" s="189"/>
    </row>
    <row r="673" ht="13.5">
      <c r="S673" s="189"/>
    </row>
    <row r="674" ht="13.5">
      <c r="S674" s="189"/>
    </row>
    <row r="675" ht="13.5">
      <c r="S675" s="189"/>
    </row>
    <row r="676" ht="13.5">
      <c r="S676" s="189"/>
    </row>
    <row r="677" ht="13.5">
      <c r="S677" s="189"/>
    </row>
    <row r="678" ht="13.5">
      <c r="S678" s="189"/>
    </row>
    <row r="679" ht="13.5">
      <c r="S679" s="189"/>
    </row>
    <row r="680" ht="13.5">
      <c r="S680" s="189"/>
    </row>
    <row r="681" ht="13.5">
      <c r="S681" s="189"/>
    </row>
    <row r="682" ht="13.5">
      <c r="S682" s="189"/>
    </row>
    <row r="683" ht="13.5">
      <c r="S683" s="189"/>
    </row>
    <row r="684" ht="13.5">
      <c r="S684" s="189"/>
    </row>
    <row r="685" ht="13.5">
      <c r="S685" s="189"/>
    </row>
    <row r="686" ht="13.5">
      <c r="S686" s="189"/>
    </row>
    <row r="687" ht="13.5">
      <c r="S687" s="189"/>
    </row>
    <row r="688" ht="13.5">
      <c r="S688" s="189"/>
    </row>
    <row r="689" ht="13.5">
      <c r="S689" s="189"/>
    </row>
    <row r="690" ht="13.5">
      <c r="S690" s="189"/>
    </row>
    <row r="691" ht="13.5">
      <c r="S691" s="189"/>
    </row>
    <row r="692" ht="13.5">
      <c r="S692" s="189"/>
    </row>
    <row r="693" ht="13.5">
      <c r="S693" s="189"/>
    </row>
  </sheetData>
  <sheetProtection formatCells="0" formatColumns="0" formatRows="0" deleteColumns="0" deleteRows="0"/>
  <mergeCells count="22">
    <mergeCell ref="E32:M32"/>
    <mergeCell ref="N32:S32"/>
    <mergeCell ref="E12:M12"/>
    <mergeCell ref="N12:S12"/>
    <mergeCell ref="S10:T10"/>
    <mergeCell ref="A6:A10"/>
    <mergeCell ref="C4:M4"/>
    <mergeCell ref="N4:S4"/>
    <mergeCell ref="E8:E9"/>
    <mergeCell ref="H8:H9"/>
    <mergeCell ref="K8:K9"/>
    <mergeCell ref="Q7:S7"/>
    <mergeCell ref="U6:U10"/>
    <mergeCell ref="C6:C10"/>
    <mergeCell ref="E6:M6"/>
    <mergeCell ref="N6:S6"/>
    <mergeCell ref="E7:G7"/>
    <mergeCell ref="H7:J7"/>
    <mergeCell ref="K7:M7"/>
    <mergeCell ref="N7:P7"/>
    <mergeCell ref="N8:N9"/>
    <mergeCell ref="Q8:Q9"/>
  </mergeCells>
  <conditionalFormatting sqref="E31:S31">
    <cfRule type="cellIs" priority="1" dxfId="0" operator="equal" stopIfTrue="1">
      <formula>" falsch"</formula>
    </cfRule>
  </conditionalFormatting>
  <printOptions/>
  <pageMargins left="0.7086614173228347" right="0.7480314960629921" top="0.984251968503937" bottom="0.984251968503937" header="0.5118110236220472" footer="0.5118110236220472"/>
  <pageSetup horizontalDpi="1270" verticalDpi="127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38"/>
  <sheetViews>
    <sheetView zoomScalePageLayoutView="0" workbookViewId="0" topLeftCell="A1">
      <pane xSplit="4" ySplit="10" topLeftCell="E11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5" width="6.8515625" style="79" customWidth="1"/>
    <col min="6" max="6" width="6.140625" style="79" customWidth="1"/>
    <col min="7" max="7" width="6.8515625" style="79" customWidth="1"/>
    <col min="8" max="8" width="6.57421875" style="79" customWidth="1"/>
    <col min="9" max="9" width="6.8515625" style="79" customWidth="1"/>
    <col min="10" max="10" width="7.7109375" style="79" bestFit="1" customWidth="1"/>
    <col min="11" max="13" width="6.8515625" style="79" customWidth="1"/>
    <col min="14" max="19" width="8.421875" style="79" customWidth="1"/>
    <col min="20" max="22" width="10.57421875" style="79" customWidth="1"/>
    <col min="23" max="23" width="0.71875" style="79" customWidth="1"/>
    <col min="24" max="24" width="4.421875" style="79" customWidth="1"/>
    <col min="25" max="94" width="9.421875" style="79" customWidth="1"/>
    <col min="95" max="16384" width="11.421875" style="79" customWidth="1"/>
  </cols>
  <sheetData>
    <row r="1" spans="1:24" ht="12.75" customHeight="1">
      <c r="A1" s="224" t="s">
        <v>282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4" t="s">
        <v>283</v>
      </c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</row>
    <row r="2" spans="1:24" ht="12.75" customHeight="1">
      <c r="A2" s="224"/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4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</row>
    <row r="3" spans="1:24" ht="12.75" customHeight="1">
      <c r="A3" s="224"/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4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</row>
    <row r="4" spans="1:24" ht="12.75" customHeight="1">
      <c r="A4" s="224"/>
      <c r="B4" s="225"/>
      <c r="C4" s="568" t="s">
        <v>190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9" t="s">
        <v>230</v>
      </c>
      <c r="O4" s="569"/>
      <c r="P4" s="569"/>
      <c r="Q4" s="569"/>
      <c r="R4" s="569"/>
      <c r="S4" s="569"/>
      <c r="T4" s="577"/>
      <c r="U4" s="577"/>
      <c r="V4" s="577"/>
      <c r="W4" s="226"/>
      <c r="X4" s="227"/>
    </row>
    <row r="5" spans="1:24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</row>
    <row r="6" spans="1:24" ht="12.75" customHeight="1">
      <c r="A6" s="511" t="s">
        <v>18</v>
      </c>
      <c r="B6" s="195"/>
      <c r="C6" s="507" t="s">
        <v>54</v>
      </c>
      <c r="D6" s="235"/>
      <c r="E6" s="477" t="s">
        <v>63</v>
      </c>
      <c r="F6" s="475"/>
      <c r="G6" s="475"/>
      <c r="H6" s="475"/>
      <c r="I6" s="475"/>
      <c r="J6" s="475"/>
      <c r="K6" s="475"/>
      <c r="L6" s="475"/>
      <c r="M6" s="475"/>
      <c r="N6" s="475" t="s">
        <v>63</v>
      </c>
      <c r="O6" s="475"/>
      <c r="P6" s="475"/>
      <c r="Q6" s="475"/>
      <c r="R6" s="475"/>
      <c r="S6" s="475"/>
      <c r="T6" s="475"/>
      <c r="U6" s="475"/>
      <c r="V6" s="475"/>
      <c r="W6" s="236"/>
      <c r="X6" s="481" t="s">
        <v>18</v>
      </c>
    </row>
    <row r="7" spans="1:24" ht="12.75" customHeight="1">
      <c r="A7" s="512"/>
      <c r="B7" s="195"/>
      <c r="C7" s="552"/>
      <c r="D7" s="237"/>
      <c r="E7" s="477" t="s">
        <v>64</v>
      </c>
      <c r="F7" s="475"/>
      <c r="G7" s="475"/>
      <c r="H7" s="477" t="s">
        <v>65</v>
      </c>
      <c r="I7" s="475"/>
      <c r="J7" s="476"/>
      <c r="K7" s="477" t="s">
        <v>31</v>
      </c>
      <c r="L7" s="475"/>
      <c r="M7" s="475"/>
      <c r="N7" s="475" t="s">
        <v>32</v>
      </c>
      <c r="O7" s="475"/>
      <c r="P7" s="476"/>
      <c r="Q7" s="477" t="s">
        <v>34</v>
      </c>
      <c r="R7" s="475"/>
      <c r="S7" s="476"/>
      <c r="T7" s="477" t="s">
        <v>261</v>
      </c>
      <c r="U7" s="475"/>
      <c r="V7" s="475"/>
      <c r="W7" s="236"/>
      <c r="X7" s="482"/>
    </row>
    <row r="8" spans="1:24" ht="12.75" customHeight="1">
      <c r="A8" s="512"/>
      <c r="B8" s="208"/>
      <c r="C8" s="552"/>
      <c r="D8" s="237"/>
      <c r="E8" s="487" t="s">
        <v>20</v>
      </c>
      <c r="F8" s="206" t="s">
        <v>55</v>
      </c>
      <c r="G8" s="206" t="s">
        <v>22</v>
      </c>
      <c r="H8" s="487" t="s">
        <v>20</v>
      </c>
      <c r="I8" s="206" t="s">
        <v>55</v>
      </c>
      <c r="J8" s="206" t="s">
        <v>22</v>
      </c>
      <c r="K8" s="487" t="s">
        <v>20</v>
      </c>
      <c r="L8" s="206" t="s">
        <v>55</v>
      </c>
      <c r="M8" s="207" t="s">
        <v>22</v>
      </c>
      <c r="N8" s="491" t="s">
        <v>20</v>
      </c>
      <c r="O8" s="206" t="s">
        <v>55</v>
      </c>
      <c r="P8" s="206" t="s">
        <v>22</v>
      </c>
      <c r="Q8" s="487" t="s">
        <v>20</v>
      </c>
      <c r="R8" s="206" t="s">
        <v>55</v>
      </c>
      <c r="S8" s="206" t="s">
        <v>22</v>
      </c>
      <c r="T8" s="487" t="s">
        <v>20</v>
      </c>
      <c r="U8" s="206" t="s">
        <v>55</v>
      </c>
      <c r="V8" s="208" t="s">
        <v>22</v>
      </c>
      <c r="W8" s="237"/>
      <c r="X8" s="482"/>
    </row>
    <row r="9" spans="1:24" ht="12.75" customHeight="1">
      <c r="A9" s="512"/>
      <c r="B9" s="208"/>
      <c r="C9" s="552"/>
      <c r="D9" s="237"/>
      <c r="E9" s="488"/>
      <c r="F9" s="211" t="s">
        <v>23</v>
      </c>
      <c r="G9" s="211" t="s">
        <v>24</v>
      </c>
      <c r="H9" s="488"/>
      <c r="I9" s="211" t="s">
        <v>23</v>
      </c>
      <c r="J9" s="211" t="s">
        <v>24</v>
      </c>
      <c r="K9" s="489"/>
      <c r="L9" s="211" t="s">
        <v>23</v>
      </c>
      <c r="M9" s="212" t="s">
        <v>24</v>
      </c>
      <c r="N9" s="492"/>
      <c r="O9" s="211" t="s">
        <v>23</v>
      </c>
      <c r="P9" s="211" t="s">
        <v>24</v>
      </c>
      <c r="Q9" s="488"/>
      <c r="R9" s="211" t="s">
        <v>23</v>
      </c>
      <c r="S9" s="211" t="s">
        <v>24</v>
      </c>
      <c r="T9" s="488"/>
      <c r="U9" s="211" t="s">
        <v>23</v>
      </c>
      <c r="V9" s="213" t="s">
        <v>24</v>
      </c>
      <c r="W9" s="238"/>
      <c r="X9" s="482"/>
    </row>
    <row r="10" spans="1:24" ht="12.75" customHeight="1">
      <c r="A10" s="492"/>
      <c r="B10" s="234"/>
      <c r="C10" s="553"/>
      <c r="D10" s="238"/>
      <c r="E10" s="215" t="s">
        <v>25</v>
      </c>
      <c r="F10" s="215" t="s">
        <v>26</v>
      </c>
      <c r="G10" s="204" t="s">
        <v>27</v>
      </c>
      <c r="H10" s="215" t="s">
        <v>25</v>
      </c>
      <c r="I10" s="215" t="s">
        <v>26</v>
      </c>
      <c r="J10" s="204" t="s">
        <v>27</v>
      </c>
      <c r="K10" s="215" t="s">
        <v>25</v>
      </c>
      <c r="L10" s="215" t="s">
        <v>26</v>
      </c>
      <c r="M10" s="321" t="s">
        <v>27</v>
      </c>
      <c r="N10" s="204" t="s">
        <v>25</v>
      </c>
      <c r="O10" s="215" t="s">
        <v>26</v>
      </c>
      <c r="P10" s="204" t="s">
        <v>27</v>
      </c>
      <c r="Q10" s="215" t="s">
        <v>25</v>
      </c>
      <c r="R10" s="215" t="s">
        <v>26</v>
      </c>
      <c r="S10" s="204" t="s">
        <v>27</v>
      </c>
      <c r="T10" s="215" t="s">
        <v>25</v>
      </c>
      <c r="U10" s="215" t="s">
        <v>26</v>
      </c>
      <c r="V10" s="578" t="s">
        <v>27</v>
      </c>
      <c r="W10" s="579"/>
      <c r="X10" s="483"/>
    </row>
    <row r="11" spans="1:24" ht="12.75" customHeight="1">
      <c r="A11" s="195"/>
      <c r="B11" s="19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95"/>
      <c r="X11" s="145"/>
    </row>
    <row r="12" spans="2:24" ht="12.75" customHeight="1">
      <c r="B12" s="232"/>
      <c r="C12" s="232"/>
      <c r="D12" s="232"/>
      <c r="E12" s="549" t="s">
        <v>166</v>
      </c>
      <c r="F12" s="549"/>
      <c r="G12" s="549"/>
      <c r="H12" s="549"/>
      <c r="I12" s="549"/>
      <c r="J12" s="549"/>
      <c r="K12" s="549"/>
      <c r="L12" s="549"/>
      <c r="M12" s="549"/>
      <c r="N12" s="549" t="s">
        <v>166</v>
      </c>
      <c r="O12" s="549"/>
      <c r="P12" s="549"/>
      <c r="Q12" s="549"/>
      <c r="R12" s="549"/>
      <c r="S12" s="549"/>
      <c r="T12" s="549"/>
      <c r="U12" s="549"/>
      <c r="V12" s="549"/>
      <c r="W12" s="339"/>
      <c r="X12" s="226"/>
    </row>
    <row r="13" spans="1:24" ht="12.75" customHeight="1">
      <c r="A13" s="145"/>
      <c r="B13" s="145"/>
      <c r="C13" s="231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340"/>
      <c r="O13" s="340"/>
      <c r="P13" s="340"/>
      <c r="Q13" s="340"/>
      <c r="R13" s="340"/>
      <c r="S13" s="340"/>
      <c r="T13" s="340"/>
      <c r="U13" s="340"/>
      <c r="V13" s="340"/>
      <c r="W13" s="341"/>
      <c r="X13" s="342"/>
    </row>
    <row r="14" spans="1:24" ht="12.75" customHeight="1">
      <c r="A14" s="383"/>
      <c r="B14" s="259"/>
      <c r="C14" s="231" t="s">
        <v>85</v>
      </c>
      <c r="D14" s="237"/>
      <c r="E14" s="145"/>
      <c r="F14" s="145"/>
      <c r="G14" s="145"/>
      <c r="H14" s="145"/>
      <c r="M14" s="358"/>
      <c r="N14" s="187"/>
      <c r="O14" s="132"/>
      <c r="P14" s="358"/>
      <c r="Q14" s="187"/>
      <c r="R14" s="132"/>
      <c r="S14" s="191"/>
      <c r="T14" s="191"/>
      <c r="U14" s="191"/>
      <c r="V14" s="191"/>
      <c r="W14" s="189"/>
      <c r="X14" s="411"/>
    </row>
    <row r="15" spans="1:24" ht="12.75" customHeight="1">
      <c r="A15" s="386">
        <v>661</v>
      </c>
      <c r="B15" s="241"/>
      <c r="C15" s="258" t="s">
        <v>167</v>
      </c>
      <c r="D15" s="237"/>
      <c r="E15" s="358">
        <v>79.91</v>
      </c>
      <c r="F15" s="359">
        <v>64.6635141642516</v>
      </c>
      <c r="G15" s="358">
        <v>516.7261416865344</v>
      </c>
      <c r="H15" s="358" t="s">
        <v>257</v>
      </c>
      <c r="I15" s="359">
        <v>65.72374114490509</v>
      </c>
      <c r="J15" s="358" t="s">
        <v>257</v>
      </c>
      <c r="K15" s="358" t="s">
        <v>257</v>
      </c>
      <c r="L15" s="359">
        <v>43.250866337472246</v>
      </c>
      <c r="M15" s="358" t="s">
        <v>257</v>
      </c>
      <c r="N15" s="369" t="s">
        <v>257</v>
      </c>
      <c r="O15" s="359">
        <v>36.612521467851444</v>
      </c>
      <c r="P15" s="369" t="s">
        <v>257</v>
      </c>
      <c r="Q15" s="369" t="s">
        <v>257</v>
      </c>
      <c r="R15" s="359">
        <v>57.10800168806687</v>
      </c>
      <c r="S15" s="369" t="s">
        <v>257</v>
      </c>
      <c r="T15" s="358">
        <v>122.23</v>
      </c>
      <c r="U15" s="359">
        <v>60.964339737230986</v>
      </c>
      <c r="V15" s="358">
        <v>745.1671246081743</v>
      </c>
      <c r="W15" s="219"/>
      <c r="X15" s="382">
        <v>661</v>
      </c>
    </row>
    <row r="16" spans="1:24" ht="12.75" customHeight="1">
      <c r="A16" s="386">
        <v>662</v>
      </c>
      <c r="B16" s="241"/>
      <c r="C16" s="258" t="s">
        <v>168</v>
      </c>
      <c r="D16" s="237"/>
      <c r="E16" s="358">
        <v>37.35</v>
      </c>
      <c r="F16" s="359">
        <v>57.508778814404415</v>
      </c>
      <c r="G16" s="358">
        <v>214.7952888718005</v>
      </c>
      <c r="H16" s="358" t="s">
        <v>257</v>
      </c>
      <c r="I16" s="359">
        <v>59.227789985234246</v>
      </c>
      <c r="J16" s="358" t="s">
        <v>257</v>
      </c>
      <c r="K16" s="358" t="s">
        <v>257</v>
      </c>
      <c r="L16" s="359">
        <v>47.226842839347505</v>
      </c>
      <c r="M16" s="358" t="s">
        <v>257</v>
      </c>
      <c r="N16" s="369" t="s">
        <v>257</v>
      </c>
      <c r="O16" s="359">
        <v>38.26008493390476</v>
      </c>
      <c r="P16" s="369" t="s">
        <v>257</v>
      </c>
      <c r="Q16" s="369" t="s">
        <v>257</v>
      </c>
      <c r="R16" s="359">
        <v>54.275444804338754</v>
      </c>
      <c r="S16" s="369" t="s">
        <v>257</v>
      </c>
      <c r="T16" s="358">
        <v>47.23</v>
      </c>
      <c r="U16" s="359">
        <v>55.50993817256361</v>
      </c>
      <c r="V16" s="358">
        <v>262.17343798901794</v>
      </c>
      <c r="W16" s="219"/>
      <c r="X16" s="382">
        <v>662</v>
      </c>
    </row>
    <row r="17" spans="1:24" ht="12.75" customHeight="1">
      <c r="A17" s="386">
        <v>663</v>
      </c>
      <c r="B17" s="241"/>
      <c r="C17" s="258" t="s">
        <v>169</v>
      </c>
      <c r="D17" s="237"/>
      <c r="E17" s="358">
        <v>369.31</v>
      </c>
      <c r="F17" s="359">
        <v>57.75306438797745</v>
      </c>
      <c r="G17" s="358">
        <v>2132.8784209123955</v>
      </c>
      <c r="H17" s="358">
        <v>198.96</v>
      </c>
      <c r="I17" s="359">
        <v>65.43715506433138</v>
      </c>
      <c r="J17" s="358">
        <v>1301.9376371599371</v>
      </c>
      <c r="K17" s="358">
        <v>170.35</v>
      </c>
      <c r="L17" s="359">
        <v>48.77844342544516</v>
      </c>
      <c r="M17" s="358">
        <v>830.9407837524583</v>
      </c>
      <c r="N17" s="358">
        <v>21.1</v>
      </c>
      <c r="O17" s="359">
        <v>41.18908665133288</v>
      </c>
      <c r="P17" s="358">
        <v>86.90897283431238</v>
      </c>
      <c r="Q17" s="369" t="s">
        <v>257</v>
      </c>
      <c r="R17" s="359">
        <v>60.1233041771968</v>
      </c>
      <c r="S17" s="369" t="s">
        <v>257</v>
      </c>
      <c r="T17" s="369" t="s">
        <v>257</v>
      </c>
      <c r="U17" s="359">
        <v>56.86544552864236</v>
      </c>
      <c r="V17" s="369" t="s">
        <v>257</v>
      </c>
      <c r="W17" s="219"/>
      <c r="X17" s="382">
        <v>663</v>
      </c>
    </row>
    <row r="18" spans="1:24" ht="12.75" customHeight="1">
      <c r="A18" s="386"/>
      <c r="B18" s="241"/>
      <c r="C18" s="145"/>
      <c r="D18" s="237"/>
      <c r="E18" s="358"/>
      <c r="F18" s="359"/>
      <c r="G18" s="358"/>
      <c r="H18" s="358"/>
      <c r="I18" s="359"/>
      <c r="J18" s="358"/>
      <c r="K18" s="358"/>
      <c r="L18" s="359"/>
      <c r="M18" s="358"/>
      <c r="N18" s="358"/>
      <c r="O18" s="359"/>
      <c r="P18" s="358"/>
      <c r="Q18" s="358"/>
      <c r="R18" s="359"/>
      <c r="S18" s="358"/>
      <c r="T18" s="358"/>
      <c r="U18" s="359"/>
      <c r="V18" s="358"/>
      <c r="W18" s="219"/>
      <c r="X18" s="382"/>
    </row>
    <row r="19" spans="1:24" ht="12.75" customHeight="1">
      <c r="A19" s="386"/>
      <c r="B19" s="241"/>
      <c r="C19" s="231" t="s">
        <v>89</v>
      </c>
      <c r="D19" s="237"/>
      <c r="E19" s="358"/>
      <c r="F19" s="359"/>
      <c r="G19" s="358"/>
      <c r="H19" s="358"/>
      <c r="I19" s="359"/>
      <c r="J19" s="358"/>
      <c r="K19" s="358"/>
      <c r="L19" s="359"/>
      <c r="M19" s="358"/>
      <c r="N19" s="358"/>
      <c r="O19" s="359"/>
      <c r="P19" s="358"/>
      <c r="Q19" s="358"/>
      <c r="R19" s="359"/>
      <c r="S19" s="358"/>
      <c r="T19" s="358"/>
      <c r="U19" s="359"/>
      <c r="V19" s="358"/>
      <c r="W19" s="219"/>
      <c r="X19" s="382"/>
    </row>
    <row r="20" spans="1:24" ht="12.75" customHeight="1">
      <c r="A20" s="386">
        <v>671</v>
      </c>
      <c r="B20" s="241"/>
      <c r="C20" s="258" t="s">
        <v>167</v>
      </c>
      <c r="D20" s="237"/>
      <c r="E20" s="358">
        <v>1144.14</v>
      </c>
      <c r="F20" s="359">
        <v>57.87051465801751</v>
      </c>
      <c r="G20" s="358">
        <v>6621.197064082415</v>
      </c>
      <c r="H20" s="358">
        <v>896.39</v>
      </c>
      <c r="I20" s="359">
        <v>62.89578285777213</v>
      </c>
      <c r="J20" s="358">
        <v>5637.915079587836</v>
      </c>
      <c r="K20" s="358">
        <v>247.75</v>
      </c>
      <c r="L20" s="359">
        <v>39.68847566072971</v>
      </c>
      <c r="M20" s="358">
        <v>983.2819844945785</v>
      </c>
      <c r="N20" s="358">
        <v>218.56</v>
      </c>
      <c r="O20" s="359">
        <v>37.43183663325547</v>
      </c>
      <c r="P20" s="358">
        <v>818.1102214564315</v>
      </c>
      <c r="Q20" s="358">
        <v>326.6</v>
      </c>
      <c r="R20" s="359">
        <v>56.60135761655424</v>
      </c>
      <c r="S20" s="358">
        <v>1848.6003397566615</v>
      </c>
      <c r="T20" s="358">
        <v>1701.97</v>
      </c>
      <c r="U20" s="359">
        <v>54.864760196908854</v>
      </c>
      <c r="V20" s="358">
        <v>9337.817591233295</v>
      </c>
      <c r="W20" s="219"/>
      <c r="X20" s="382">
        <v>671</v>
      </c>
    </row>
    <row r="21" spans="1:24" ht="12.75" customHeight="1">
      <c r="A21" s="386">
        <v>672</v>
      </c>
      <c r="B21" s="241"/>
      <c r="C21" s="258" t="s">
        <v>170</v>
      </c>
      <c r="D21" s="237"/>
      <c r="E21" s="358">
        <v>4605.53</v>
      </c>
      <c r="F21" s="359">
        <v>53.63325642241863</v>
      </c>
      <c r="G21" s="358">
        <v>24700.957145114167</v>
      </c>
      <c r="H21" s="358">
        <v>3429.49</v>
      </c>
      <c r="I21" s="359">
        <v>57.06716548546685</v>
      </c>
      <c r="J21" s="358">
        <v>19571.12733607537</v>
      </c>
      <c r="K21" s="358">
        <v>1176.04</v>
      </c>
      <c r="L21" s="359">
        <v>43.619518120461876</v>
      </c>
      <c r="M21" s="358">
        <v>5129.829809038799</v>
      </c>
      <c r="N21" s="358">
        <v>305.04</v>
      </c>
      <c r="O21" s="359">
        <v>36.17848679349882</v>
      </c>
      <c r="P21" s="358">
        <v>1103.588561148888</v>
      </c>
      <c r="Q21" s="358">
        <v>1322.5</v>
      </c>
      <c r="R21" s="359">
        <v>53.37427207392535</v>
      </c>
      <c r="S21" s="358">
        <v>7058.747481776627</v>
      </c>
      <c r="T21" s="358">
        <v>6289.65</v>
      </c>
      <c r="U21" s="359">
        <v>52.6190779332923</v>
      </c>
      <c r="V21" s="358">
        <v>33095.55835231319</v>
      </c>
      <c r="W21" s="219"/>
      <c r="X21" s="382">
        <v>672</v>
      </c>
    </row>
    <row r="22" spans="1:24" ht="12.75" customHeight="1">
      <c r="A22" s="386">
        <v>673</v>
      </c>
      <c r="B22" s="241"/>
      <c r="C22" s="258" t="s">
        <v>171</v>
      </c>
      <c r="D22" s="237"/>
      <c r="E22" s="358">
        <v>8051.69</v>
      </c>
      <c r="F22" s="359">
        <v>55.366736973445434</v>
      </c>
      <c r="G22" s="358">
        <v>44579.58024217209</v>
      </c>
      <c r="H22" s="358">
        <v>4710.42</v>
      </c>
      <c r="I22" s="359">
        <v>61.58437758935327</v>
      </c>
      <c r="J22" s="358">
        <v>29008.82838844414</v>
      </c>
      <c r="K22" s="358">
        <v>3341.27</v>
      </c>
      <c r="L22" s="359">
        <v>46.6012978709531</v>
      </c>
      <c r="M22" s="358">
        <v>15570.751853727945</v>
      </c>
      <c r="N22" s="358">
        <v>241.16</v>
      </c>
      <c r="O22" s="359">
        <v>37.99455352820971</v>
      </c>
      <c r="P22" s="358">
        <v>916.2766528863052</v>
      </c>
      <c r="Q22" s="358">
        <v>1946.92</v>
      </c>
      <c r="R22" s="359">
        <v>53.55051479213563</v>
      </c>
      <c r="S22" s="358">
        <v>10425.85682591047</v>
      </c>
      <c r="T22" s="358">
        <v>10262.6</v>
      </c>
      <c r="U22" s="359">
        <v>54.596770637765175</v>
      </c>
      <c r="V22" s="358">
        <v>56030.48183471289</v>
      </c>
      <c r="W22" s="219"/>
      <c r="X22" s="382">
        <v>673</v>
      </c>
    </row>
    <row r="23" spans="1:24" ht="12.75" customHeight="1">
      <c r="A23" s="386">
        <v>674</v>
      </c>
      <c r="B23" s="241"/>
      <c r="C23" s="258" t="s">
        <v>172</v>
      </c>
      <c r="D23" s="237"/>
      <c r="E23" s="358">
        <v>6053.59</v>
      </c>
      <c r="F23" s="359">
        <v>56.950105968405865</v>
      </c>
      <c r="G23" s="358">
        <v>34475.25919892821</v>
      </c>
      <c r="H23" s="358">
        <v>5364.92</v>
      </c>
      <c r="I23" s="359">
        <v>58.859631297499625</v>
      </c>
      <c r="J23" s="358">
        <v>31577.721314058166</v>
      </c>
      <c r="K23" s="358">
        <v>688.67</v>
      </c>
      <c r="L23" s="359">
        <v>42.07440261475075</v>
      </c>
      <c r="M23" s="358">
        <v>2897.5378848700398</v>
      </c>
      <c r="N23" s="358">
        <v>269.13</v>
      </c>
      <c r="O23" s="359">
        <v>34.58625689879862</v>
      </c>
      <c r="P23" s="358">
        <v>930.8199319173671</v>
      </c>
      <c r="Q23" s="358">
        <v>1504.55</v>
      </c>
      <c r="R23" s="359">
        <v>53.26668820161542</v>
      </c>
      <c r="S23" s="358">
        <v>8014.239573374049</v>
      </c>
      <c r="T23" s="369" t="s">
        <v>257</v>
      </c>
      <c r="U23" s="359">
        <v>55.407454233582406</v>
      </c>
      <c r="V23" s="369" t="s">
        <v>257</v>
      </c>
      <c r="W23" s="219"/>
      <c r="X23" s="382">
        <v>674</v>
      </c>
    </row>
    <row r="24" spans="1:24" ht="12.75" customHeight="1">
      <c r="A24" s="386">
        <v>675</v>
      </c>
      <c r="B24" s="241"/>
      <c r="C24" s="258" t="s">
        <v>173</v>
      </c>
      <c r="D24" s="237"/>
      <c r="E24" s="358">
        <v>6221.42</v>
      </c>
      <c r="F24" s="359">
        <v>64.23646576895015</v>
      </c>
      <c r="G24" s="358">
        <v>39964.203286426186</v>
      </c>
      <c r="H24" s="358">
        <v>5693.45</v>
      </c>
      <c r="I24" s="359">
        <v>65.25774990264264</v>
      </c>
      <c r="J24" s="358">
        <v>37154.17361832008</v>
      </c>
      <c r="K24" s="358">
        <v>527.97</v>
      </c>
      <c r="L24" s="359">
        <v>53.22328291581172</v>
      </c>
      <c r="M24" s="358">
        <v>2810.029668106112</v>
      </c>
      <c r="N24" s="358">
        <v>139.6</v>
      </c>
      <c r="O24" s="359">
        <v>44.04014193338535</v>
      </c>
      <c r="P24" s="358">
        <v>614.8003813900594</v>
      </c>
      <c r="Q24" s="358">
        <v>1421.22</v>
      </c>
      <c r="R24" s="359">
        <v>54.84266728617833</v>
      </c>
      <c r="S24" s="358">
        <v>7794.349560046237</v>
      </c>
      <c r="T24" s="358">
        <v>7798.03</v>
      </c>
      <c r="U24" s="359">
        <v>62.12639156374051</v>
      </c>
      <c r="V24" s="358">
        <v>48446.346520579544</v>
      </c>
      <c r="W24" s="219"/>
      <c r="X24" s="382">
        <v>675</v>
      </c>
    </row>
    <row r="25" spans="1:24" ht="12.75" customHeight="1">
      <c r="A25" s="386">
        <v>676</v>
      </c>
      <c r="B25" s="241"/>
      <c r="C25" s="258" t="s">
        <v>174</v>
      </c>
      <c r="D25" s="237"/>
      <c r="E25" s="358">
        <v>1543.73</v>
      </c>
      <c r="F25" s="359">
        <v>66.88450928750503</v>
      </c>
      <c r="G25" s="358">
        <v>10325.162352240013</v>
      </c>
      <c r="H25" s="358">
        <v>1389.39</v>
      </c>
      <c r="I25" s="359">
        <v>68.95131130222023</v>
      </c>
      <c r="J25" s="358">
        <v>9580.026241019177</v>
      </c>
      <c r="K25" s="358">
        <v>154.34</v>
      </c>
      <c r="L25" s="359">
        <v>48.278872050073566</v>
      </c>
      <c r="M25" s="358">
        <v>745.1361112208353</v>
      </c>
      <c r="N25" s="358">
        <v>90.14</v>
      </c>
      <c r="O25" s="359">
        <v>39.834229764135266</v>
      </c>
      <c r="P25" s="358">
        <v>359.0657470939153</v>
      </c>
      <c r="Q25" s="358">
        <v>169</v>
      </c>
      <c r="R25" s="359">
        <v>57.57091821665427</v>
      </c>
      <c r="S25" s="358">
        <v>972.9485178614572</v>
      </c>
      <c r="T25" s="369" t="s">
        <v>257</v>
      </c>
      <c r="U25" s="359">
        <v>64.29752895123984</v>
      </c>
      <c r="V25" s="369" t="s">
        <v>257</v>
      </c>
      <c r="W25" s="219"/>
      <c r="X25" s="382">
        <v>676</v>
      </c>
    </row>
    <row r="26" spans="1:24" ht="12.75" customHeight="1">
      <c r="A26" s="386">
        <v>677</v>
      </c>
      <c r="B26" s="241"/>
      <c r="C26" s="258" t="s">
        <v>175</v>
      </c>
      <c r="D26" s="237"/>
      <c r="E26" s="358">
        <v>6728.24</v>
      </c>
      <c r="F26" s="359">
        <v>54.16152673585375</v>
      </c>
      <c r="G26" s="358">
        <v>36441.17506452406</v>
      </c>
      <c r="H26" s="358">
        <v>2831.57</v>
      </c>
      <c r="I26" s="359">
        <v>60.87911072673452</v>
      </c>
      <c r="J26" s="358">
        <v>17238.346356049966</v>
      </c>
      <c r="K26" s="358">
        <v>3896.67</v>
      </c>
      <c r="L26" s="359">
        <v>49.280099953226966</v>
      </c>
      <c r="M26" s="358">
        <v>19202.828708474095</v>
      </c>
      <c r="N26" s="358">
        <v>178.11</v>
      </c>
      <c r="O26" s="359">
        <v>38.950581464067625</v>
      </c>
      <c r="P26" s="358">
        <v>693.7488064565084</v>
      </c>
      <c r="Q26" s="358">
        <v>893.84</v>
      </c>
      <c r="R26" s="359">
        <v>61.44032559591555</v>
      </c>
      <c r="S26" s="358">
        <v>5491.782063065316</v>
      </c>
      <c r="T26" s="358">
        <v>7833.93</v>
      </c>
      <c r="U26" s="359">
        <v>54.60773583327531</v>
      </c>
      <c r="V26" s="358">
        <v>42779.317997637045</v>
      </c>
      <c r="W26" s="219"/>
      <c r="X26" s="382">
        <v>677</v>
      </c>
    </row>
    <row r="27" spans="1:24" ht="12.75" customHeight="1">
      <c r="A27" s="386">
        <v>678</v>
      </c>
      <c r="B27" s="241"/>
      <c r="C27" s="258" t="s">
        <v>168</v>
      </c>
      <c r="D27" s="237"/>
      <c r="E27" s="358">
        <v>7033.99</v>
      </c>
      <c r="F27" s="359">
        <v>57.6631667467218</v>
      </c>
      <c r="G27" s="358">
        <v>40560.21382647737</v>
      </c>
      <c r="H27" s="358">
        <v>5526.92</v>
      </c>
      <c r="I27" s="359">
        <v>60.34395113167795</v>
      </c>
      <c r="J27" s="358">
        <v>33351.61903886935</v>
      </c>
      <c r="K27" s="358">
        <v>1507.07</v>
      </c>
      <c r="L27" s="359">
        <v>47.831851125747406</v>
      </c>
      <c r="M27" s="358">
        <v>7208.5947876080145</v>
      </c>
      <c r="N27" s="358">
        <v>139.17</v>
      </c>
      <c r="O27" s="359">
        <v>37.92279834914956</v>
      </c>
      <c r="P27" s="358">
        <v>527.7715846251143</v>
      </c>
      <c r="Q27" s="358">
        <v>1311.87</v>
      </c>
      <c r="R27" s="359">
        <v>57.02137226135411</v>
      </c>
      <c r="S27" s="358">
        <v>7480.462762850261</v>
      </c>
      <c r="T27" s="369" t="s">
        <v>257</v>
      </c>
      <c r="U27" s="359">
        <v>57.15577278831883</v>
      </c>
      <c r="V27" s="369" t="s">
        <v>257</v>
      </c>
      <c r="W27" s="219"/>
      <c r="X27" s="382">
        <v>678</v>
      </c>
    </row>
    <row r="28" spans="1:24" s="248" customFormat="1" ht="12.75" customHeight="1">
      <c r="A28" s="386">
        <v>679</v>
      </c>
      <c r="B28" s="241"/>
      <c r="C28" s="258" t="s">
        <v>169</v>
      </c>
      <c r="D28" s="237"/>
      <c r="E28" s="358">
        <v>8346.86</v>
      </c>
      <c r="F28" s="359">
        <v>62.81091095858544</v>
      </c>
      <c r="G28" s="358">
        <v>52427.38802437785</v>
      </c>
      <c r="H28" s="358">
        <v>5117.79</v>
      </c>
      <c r="I28" s="359">
        <v>68.78086148432223</v>
      </c>
      <c r="J28" s="358">
        <v>35200.60050958495</v>
      </c>
      <c r="K28" s="358">
        <v>3229.07</v>
      </c>
      <c r="L28" s="359">
        <v>53.34906804371816</v>
      </c>
      <c r="M28" s="358">
        <v>17226.7875147929</v>
      </c>
      <c r="N28" s="358">
        <v>148.98</v>
      </c>
      <c r="O28" s="359">
        <v>46.07172836629232</v>
      </c>
      <c r="P28" s="358">
        <v>686.3766092010229</v>
      </c>
      <c r="Q28" s="358">
        <v>820.52</v>
      </c>
      <c r="R28" s="359">
        <v>67.50759141870344</v>
      </c>
      <c r="S28" s="358">
        <v>5539.1328910874545</v>
      </c>
      <c r="T28" s="358">
        <v>9333.93</v>
      </c>
      <c r="U28" s="359">
        <v>62.945873571586866</v>
      </c>
      <c r="V28" s="358">
        <v>58753.23777060418</v>
      </c>
      <c r="W28" s="295"/>
      <c r="X28" s="382">
        <v>679</v>
      </c>
    </row>
    <row r="29" spans="1:24" s="248" customFormat="1" ht="12.75" customHeight="1">
      <c r="A29" s="386"/>
      <c r="B29" s="241"/>
      <c r="C29" s="145"/>
      <c r="D29" s="237"/>
      <c r="F29" s="410"/>
      <c r="G29" s="410"/>
      <c r="H29" s="410"/>
      <c r="I29" s="410"/>
      <c r="J29" s="358"/>
      <c r="K29" s="410"/>
      <c r="L29" s="410"/>
      <c r="M29" s="410"/>
      <c r="N29" s="410"/>
      <c r="O29" s="410"/>
      <c r="P29" s="410"/>
      <c r="Q29" s="410"/>
      <c r="R29" s="410"/>
      <c r="S29" s="358"/>
      <c r="T29" s="410"/>
      <c r="U29" s="410"/>
      <c r="V29" s="410"/>
      <c r="W29" s="295"/>
      <c r="X29" s="382"/>
    </row>
    <row r="30" spans="1:24" s="248" customFormat="1" ht="12.75" customHeight="1">
      <c r="A30" s="383">
        <v>6</v>
      </c>
      <c r="B30" s="259"/>
      <c r="C30" s="230" t="s">
        <v>61</v>
      </c>
      <c r="D30" s="237"/>
      <c r="E30" s="363">
        <v>50215.76</v>
      </c>
      <c r="F30" s="364">
        <v>58.34015776238636</v>
      </c>
      <c r="G30" s="363">
        <v>292959.5360558131</v>
      </c>
      <c r="H30" s="363">
        <v>35267.44</v>
      </c>
      <c r="I30" s="364">
        <v>62.4690210041327</v>
      </c>
      <c r="J30" s="363">
        <v>220312.24501219898</v>
      </c>
      <c r="K30" s="363">
        <v>14948.32</v>
      </c>
      <c r="L30" s="364">
        <v>48.59896700339172</v>
      </c>
      <c r="M30" s="363">
        <v>72647.29104361405</v>
      </c>
      <c r="N30" s="363">
        <v>1761.35</v>
      </c>
      <c r="O30" s="364">
        <v>38.47072183837613</v>
      </c>
      <c r="P30" s="363">
        <v>6776.040591002379</v>
      </c>
      <c r="Q30" s="363">
        <v>9759.77</v>
      </c>
      <c r="R30" s="364">
        <v>56.2193957915556</v>
      </c>
      <c r="S30" s="363">
        <v>54868.83724645506</v>
      </c>
      <c r="T30" s="363">
        <v>61998.92</v>
      </c>
      <c r="U30" s="364">
        <v>57.377424960342566</v>
      </c>
      <c r="V30" s="363">
        <v>355733.8379922282</v>
      </c>
      <c r="W30" s="295"/>
      <c r="X30" s="411">
        <v>6</v>
      </c>
    </row>
    <row r="31" spans="1:24" s="248" customFormat="1" ht="12.75" customHeight="1">
      <c r="A31" s="382"/>
      <c r="B31" s="241"/>
      <c r="C31" s="145"/>
      <c r="D31" s="195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254"/>
      <c r="X31" s="382"/>
    </row>
    <row r="32" spans="2:24" s="248" customFormat="1" ht="12.75" customHeight="1">
      <c r="B32" s="381"/>
      <c r="C32" s="305"/>
      <c r="D32" s="195"/>
      <c r="E32" s="557" t="s">
        <v>176</v>
      </c>
      <c r="F32" s="557"/>
      <c r="G32" s="557"/>
      <c r="H32" s="557"/>
      <c r="I32" s="557"/>
      <c r="J32" s="557"/>
      <c r="K32" s="557"/>
      <c r="L32" s="557"/>
      <c r="M32" s="557"/>
      <c r="N32" s="549" t="s">
        <v>176</v>
      </c>
      <c r="O32" s="549"/>
      <c r="P32" s="549"/>
      <c r="Q32" s="549"/>
      <c r="R32" s="549"/>
      <c r="S32" s="549"/>
      <c r="T32" s="549"/>
      <c r="U32" s="549"/>
      <c r="V32" s="549"/>
      <c r="W32" s="351"/>
      <c r="X32" s="360"/>
    </row>
    <row r="33" spans="1:24" s="248" customFormat="1" ht="12.75" customHeight="1">
      <c r="A33" s="382"/>
      <c r="B33" s="241"/>
      <c r="C33" s="145"/>
      <c r="D33" s="195"/>
      <c r="E33" s="358"/>
      <c r="F33" s="222"/>
      <c r="G33" s="222"/>
      <c r="H33" s="222"/>
      <c r="I33" s="222"/>
      <c r="J33" s="222"/>
      <c r="K33" s="222"/>
      <c r="L33" s="222"/>
      <c r="M33" s="222"/>
      <c r="N33" s="79"/>
      <c r="O33" s="79"/>
      <c r="P33" s="79"/>
      <c r="Q33" s="79"/>
      <c r="R33" s="79"/>
      <c r="S33" s="79"/>
      <c r="T33" s="79"/>
      <c r="U33" s="79"/>
      <c r="V33" s="79"/>
      <c r="W33" s="351"/>
      <c r="X33" s="382"/>
    </row>
    <row r="34" spans="1:24" s="248" customFormat="1" ht="12.75" customHeight="1">
      <c r="A34" s="383"/>
      <c r="B34" s="259"/>
      <c r="C34" s="231" t="s">
        <v>85</v>
      </c>
      <c r="D34" s="237"/>
      <c r="E34" s="358"/>
      <c r="F34" s="189"/>
      <c r="G34" s="189"/>
      <c r="H34" s="358"/>
      <c r="I34" s="189"/>
      <c r="J34" s="189"/>
      <c r="K34" s="189"/>
      <c r="L34" s="189"/>
      <c r="M34" s="189"/>
      <c r="N34" s="79"/>
      <c r="O34" s="359"/>
      <c r="P34" s="358"/>
      <c r="Q34" s="79"/>
      <c r="R34" s="79"/>
      <c r="S34" s="358"/>
      <c r="T34" s="79"/>
      <c r="U34" s="359"/>
      <c r="V34" s="79"/>
      <c r="W34" s="351"/>
      <c r="X34" s="411"/>
    </row>
    <row r="35" spans="1:24" s="248" customFormat="1" ht="12.75" customHeight="1">
      <c r="A35" s="386">
        <v>761</v>
      </c>
      <c r="B35" s="241"/>
      <c r="C35" s="258" t="s">
        <v>177</v>
      </c>
      <c r="D35" s="237"/>
      <c r="E35" s="358">
        <v>466</v>
      </c>
      <c r="F35" s="359">
        <v>57.584234072247476</v>
      </c>
      <c r="G35" s="358">
        <v>2683.425307766732</v>
      </c>
      <c r="H35" s="358">
        <v>193.08</v>
      </c>
      <c r="I35" s="359">
        <v>64.95951159670852</v>
      </c>
      <c r="J35" s="358">
        <v>1254.2382499092482</v>
      </c>
      <c r="K35" s="358">
        <v>272.92</v>
      </c>
      <c r="L35" s="359">
        <v>52.36651978079599</v>
      </c>
      <c r="M35" s="358">
        <v>1429.1870578574842</v>
      </c>
      <c r="N35" s="369" t="s">
        <v>257</v>
      </c>
      <c r="O35" s="359">
        <v>44.75880749444839</v>
      </c>
      <c r="P35" s="369" t="s">
        <v>257</v>
      </c>
      <c r="Q35" s="369" t="s">
        <v>257</v>
      </c>
      <c r="R35" s="359">
        <v>58.021729715075935</v>
      </c>
      <c r="S35" s="369" t="s">
        <v>257</v>
      </c>
      <c r="T35" s="358">
        <v>525.53</v>
      </c>
      <c r="U35" s="359">
        <v>57.05510216559817</v>
      </c>
      <c r="V35" s="358">
        <v>2998.4167841086805</v>
      </c>
      <c r="W35" s="297"/>
      <c r="X35" s="382">
        <v>761</v>
      </c>
    </row>
    <row r="36" spans="1:24" s="248" customFormat="1" ht="12.75" customHeight="1">
      <c r="A36" s="386">
        <v>762</v>
      </c>
      <c r="B36" s="241"/>
      <c r="C36" s="258" t="s">
        <v>178</v>
      </c>
      <c r="D36" s="237"/>
      <c r="E36" s="369" t="s">
        <v>257</v>
      </c>
      <c r="F36" s="359">
        <v>58.65461782408682</v>
      </c>
      <c r="G36" s="369" t="s">
        <v>257</v>
      </c>
      <c r="H36" s="369" t="s">
        <v>257</v>
      </c>
      <c r="I36" s="359">
        <v>58.65461782408682</v>
      </c>
      <c r="J36" s="369" t="s">
        <v>257</v>
      </c>
      <c r="K36" s="359" t="s">
        <v>234</v>
      </c>
      <c r="L36" s="359" t="s">
        <v>234</v>
      </c>
      <c r="M36" s="359" t="s">
        <v>234</v>
      </c>
      <c r="N36" s="369" t="s">
        <v>257</v>
      </c>
      <c r="O36" s="359">
        <v>41.82980577702028</v>
      </c>
      <c r="P36" s="369" t="s">
        <v>257</v>
      </c>
      <c r="Q36" s="369" t="s">
        <v>257</v>
      </c>
      <c r="R36" s="359">
        <v>62.22487863931766</v>
      </c>
      <c r="S36" s="369" t="s">
        <v>257</v>
      </c>
      <c r="T36" s="369" t="s">
        <v>257</v>
      </c>
      <c r="U36" s="359">
        <v>53.851287743186646</v>
      </c>
      <c r="V36" s="369" t="s">
        <v>257</v>
      </c>
      <c r="W36" s="297"/>
      <c r="X36" s="382">
        <v>762</v>
      </c>
    </row>
    <row r="37" spans="1:24" ht="12.75" customHeight="1">
      <c r="A37" s="386">
        <v>763</v>
      </c>
      <c r="B37" s="241"/>
      <c r="C37" s="258" t="s">
        <v>179</v>
      </c>
      <c r="D37" s="237"/>
      <c r="E37" s="359" t="s">
        <v>234</v>
      </c>
      <c r="F37" s="359" t="s">
        <v>234</v>
      </c>
      <c r="G37" s="359" t="s">
        <v>234</v>
      </c>
      <c r="H37" s="359" t="s">
        <v>234</v>
      </c>
      <c r="I37" s="359" t="s">
        <v>234</v>
      </c>
      <c r="J37" s="359" t="s">
        <v>234</v>
      </c>
      <c r="K37" s="359" t="s">
        <v>234</v>
      </c>
      <c r="L37" s="359" t="s">
        <v>234</v>
      </c>
      <c r="M37" s="359" t="s">
        <v>234</v>
      </c>
      <c r="N37" s="369" t="s">
        <v>257</v>
      </c>
      <c r="O37" s="359">
        <v>40.731430132984734</v>
      </c>
      <c r="P37" s="369" t="s">
        <v>257</v>
      </c>
      <c r="Q37" s="359" t="s">
        <v>234</v>
      </c>
      <c r="R37" s="359" t="s">
        <v>234</v>
      </c>
      <c r="S37" s="359" t="s">
        <v>234</v>
      </c>
      <c r="T37" s="369" t="s">
        <v>257</v>
      </c>
      <c r="U37" s="359">
        <v>40.731430132984734</v>
      </c>
      <c r="V37" s="369" t="s">
        <v>257</v>
      </c>
      <c r="W37" s="297"/>
      <c r="X37" s="382">
        <v>763</v>
      </c>
    </row>
    <row r="38" spans="1:24" ht="12.75" customHeight="1">
      <c r="A38" s="386">
        <v>764</v>
      </c>
      <c r="B38" s="241"/>
      <c r="C38" s="258" t="s">
        <v>180</v>
      </c>
      <c r="D38" s="237"/>
      <c r="E38" s="358">
        <v>175.45</v>
      </c>
      <c r="F38" s="359">
        <v>58.86827833721541</v>
      </c>
      <c r="G38" s="358">
        <v>1032.8439434264442</v>
      </c>
      <c r="H38" s="369" t="s">
        <v>257</v>
      </c>
      <c r="I38" s="359">
        <v>59.99201953343082</v>
      </c>
      <c r="J38" s="369" t="s">
        <v>257</v>
      </c>
      <c r="K38" s="369" t="s">
        <v>257</v>
      </c>
      <c r="L38" s="359">
        <v>44.80246692356991</v>
      </c>
      <c r="M38" s="369" t="s">
        <v>257</v>
      </c>
      <c r="N38" s="358">
        <v>12.29</v>
      </c>
      <c r="O38" s="359">
        <v>40.548367525645475</v>
      </c>
      <c r="P38" s="358">
        <v>49.833943689018284</v>
      </c>
      <c r="Q38" s="369" t="s">
        <v>257</v>
      </c>
      <c r="R38" s="359">
        <v>52.81347996112424</v>
      </c>
      <c r="S38" s="369" t="s">
        <v>257</v>
      </c>
      <c r="T38" s="369" t="s">
        <v>257</v>
      </c>
      <c r="U38" s="359">
        <v>57.33585999413095</v>
      </c>
      <c r="V38" s="369" t="s">
        <v>257</v>
      </c>
      <c r="W38" s="297"/>
      <c r="X38" s="382">
        <v>764</v>
      </c>
    </row>
    <row r="39" spans="1:24" ht="12.75" customHeight="1">
      <c r="A39" s="386"/>
      <c r="B39" s="241"/>
      <c r="C39" s="145"/>
      <c r="D39" s="237"/>
      <c r="E39" s="358"/>
      <c r="F39" s="359"/>
      <c r="G39" s="358"/>
      <c r="H39" s="358"/>
      <c r="I39" s="359"/>
      <c r="J39" s="358"/>
      <c r="K39" s="358"/>
      <c r="L39" s="359"/>
      <c r="M39" s="358"/>
      <c r="N39" s="358"/>
      <c r="O39" s="359"/>
      <c r="P39" s="358"/>
      <c r="Q39" s="358"/>
      <c r="R39" s="359"/>
      <c r="S39" s="358"/>
      <c r="T39" s="358"/>
      <c r="U39" s="359"/>
      <c r="V39" s="358"/>
      <c r="W39" s="297"/>
      <c r="X39" s="382"/>
    </row>
    <row r="40" spans="1:24" ht="12.75" customHeight="1">
      <c r="A40" s="386"/>
      <c r="B40" s="241"/>
      <c r="C40" s="231" t="s">
        <v>89</v>
      </c>
      <c r="D40" s="302"/>
      <c r="E40" s="358"/>
      <c r="F40" s="359"/>
      <c r="G40" s="358"/>
      <c r="H40" s="358"/>
      <c r="I40" s="359"/>
      <c r="J40" s="358"/>
      <c r="K40" s="358"/>
      <c r="L40" s="359"/>
      <c r="M40" s="358"/>
      <c r="N40" s="358"/>
      <c r="O40" s="359"/>
      <c r="P40" s="358"/>
      <c r="Q40" s="358"/>
      <c r="R40" s="359"/>
      <c r="S40" s="358"/>
      <c r="T40" s="358"/>
      <c r="U40" s="359"/>
      <c r="V40" s="358"/>
      <c r="W40" s="297"/>
      <c r="X40" s="382"/>
    </row>
    <row r="41" spans="1:24" ht="12.75" customHeight="1">
      <c r="A41" s="386">
        <v>771</v>
      </c>
      <c r="B41" s="241"/>
      <c r="C41" s="258" t="s">
        <v>181</v>
      </c>
      <c r="D41" s="297"/>
      <c r="E41" s="358">
        <v>5963.57</v>
      </c>
      <c r="F41" s="359">
        <v>60.022000580531035</v>
      </c>
      <c r="G41" s="358">
        <v>35794.540200203744</v>
      </c>
      <c r="H41" s="358">
        <v>5285.24</v>
      </c>
      <c r="I41" s="359">
        <v>60.619455274782</v>
      </c>
      <c r="J41" s="358">
        <v>32038.836979648877</v>
      </c>
      <c r="K41" s="358">
        <v>678.33</v>
      </c>
      <c r="L41" s="359">
        <v>55.36690431729195</v>
      </c>
      <c r="M41" s="358">
        <v>3755.703220554865</v>
      </c>
      <c r="N41" s="358">
        <v>367.79</v>
      </c>
      <c r="O41" s="359">
        <v>45.03501556079914</v>
      </c>
      <c r="P41" s="358">
        <v>1656.3428373106315</v>
      </c>
      <c r="Q41" s="358">
        <v>564.46</v>
      </c>
      <c r="R41" s="359">
        <v>56.46921000438871</v>
      </c>
      <c r="S41" s="358">
        <v>3187.461027907725</v>
      </c>
      <c r="T41" s="369" t="s">
        <v>257</v>
      </c>
      <c r="U41" s="359">
        <v>58.87408963326706</v>
      </c>
      <c r="V41" s="369" t="s">
        <v>257</v>
      </c>
      <c r="X41" s="387">
        <v>771</v>
      </c>
    </row>
    <row r="42" spans="1:24" ht="12.75" customHeight="1">
      <c r="A42" s="386">
        <v>772</v>
      </c>
      <c r="B42" s="241"/>
      <c r="C42" s="258" t="s">
        <v>177</v>
      </c>
      <c r="D42" s="420"/>
      <c r="E42" s="358">
        <v>6443.16</v>
      </c>
      <c r="F42" s="359">
        <v>56.332094089053925</v>
      </c>
      <c r="G42" s="358">
        <v>36295.66953508287</v>
      </c>
      <c r="H42" s="358">
        <v>4076.57</v>
      </c>
      <c r="I42" s="359">
        <v>60.332913286003176</v>
      </c>
      <c r="J42" s="358">
        <v>24595.134431432198</v>
      </c>
      <c r="K42" s="358">
        <v>2366.59</v>
      </c>
      <c r="L42" s="359">
        <v>49.44048231273972</v>
      </c>
      <c r="M42" s="358">
        <v>11700.535103650669</v>
      </c>
      <c r="N42" s="358">
        <v>724.03</v>
      </c>
      <c r="O42" s="359">
        <v>44.65184859943043</v>
      </c>
      <c r="P42" s="358">
        <v>3232.927794144561</v>
      </c>
      <c r="Q42" s="358">
        <v>512.29</v>
      </c>
      <c r="R42" s="359">
        <v>57.779909976393576</v>
      </c>
      <c r="S42" s="358">
        <v>2960.007008180666</v>
      </c>
      <c r="T42" s="369" t="s">
        <v>257</v>
      </c>
      <c r="U42" s="359">
        <v>55.29151034399695</v>
      </c>
      <c r="V42" s="369" t="s">
        <v>257</v>
      </c>
      <c r="X42" s="387">
        <v>772</v>
      </c>
    </row>
    <row r="43" spans="1:24" ht="12.75" customHeight="1">
      <c r="A43" s="386">
        <v>773</v>
      </c>
      <c r="B43" s="241"/>
      <c r="C43" s="258" t="s">
        <v>182</v>
      </c>
      <c r="D43" s="420"/>
      <c r="E43" s="358">
        <v>4957.39</v>
      </c>
      <c r="F43" s="359">
        <v>58.62229277165563</v>
      </c>
      <c r="G43" s="358">
        <v>29061.356796327786</v>
      </c>
      <c r="H43" s="358">
        <v>4621.87</v>
      </c>
      <c r="I43" s="359">
        <v>59.21160517956045</v>
      </c>
      <c r="J43" s="358">
        <v>27366.834163125506</v>
      </c>
      <c r="K43" s="358">
        <v>335.52</v>
      </c>
      <c r="L43" s="359">
        <v>50.504370326725144</v>
      </c>
      <c r="M43" s="358">
        <v>1694.522633202282</v>
      </c>
      <c r="N43" s="358">
        <v>203.76</v>
      </c>
      <c r="O43" s="359">
        <v>41.5983778245497</v>
      </c>
      <c r="P43" s="358">
        <v>847.6085465530247</v>
      </c>
      <c r="Q43" s="358">
        <v>268.88</v>
      </c>
      <c r="R43" s="359">
        <v>57.067291033398156</v>
      </c>
      <c r="S43" s="358">
        <v>1534.4253213060097</v>
      </c>
      <c r="T43" s="358">
        <v>5454.7</v>
      </c>
      <c r="U43" s="359">
        <v>57.82479197770698</v>
      </c>
      <c r="V43" s="358">
        <v>31541.689280079823</v>
      </c>
      <c r="X43" s="387">
        <v>773</v>
      </c>
    </row>
    <row r="44" spans="1:24" ht="12.75" customHeight="1">
      <c r="A44" s="386">
        <v>774</v>
      </c>
      <c r="B44" s="241"/>
      <c r="C44" s="258" t="s">
        <v>183</v>
      </c>
      <c r="D44" s="302"/>
      <c r="E44" s="358">
        <v>3537.1</v>
      </c>
      <c r="F44" s="359">
        <v>56.3572677833739</v>
      </c>
      <c r="G44" s="358">
        <v>19934.129187657185</v>
      </c>
      <c r="H44" s="358">
        <v>2905.8</v>
      </c>
      <c r="I44" s="359">
        <v>58.2565029996548</v>
      </c>
      <c r="J44" s="358">
        <v>16928.174641639693</v>
      </c>
      <c r="K44" s="358">
        <v>631.3</v>
      </c>
      <c r="L44" s="359">
        <v>47.615310407373514</v>
      </c>
      <c r="M44" s="358">
        <v>3005.9545460174895</v>
      </c>
      <c r="N44" s="358">
        <v>553.17</v>
      </c>
      <c r="O44" s="359">
        <v>42.869453400441174</v>
      </c>
      <c r="P44" s="358">
        <v>2371.4095537522044</v>
      </c>
      <c r="Q44" s="358">
        <v>509.1</v>
      </c>
      <c r="R44" s="359">
        <v>55.21790668468616</v>
      </c>
      <c r="S44" s="358">
        <v>2811.143629317373</v>
      </c>
      <c r="T44" s="369" t="s">
        <v>257</v>
      </c>
      <c r="U44" s="359">
        <v>54.57851238842084</v>
      </c>
      <c r="V44" s="369" t="s">
        <v>257</v>
      </c>
      <c r="W44" s="297"/>
      <c r="X44" s="382">
        <v>774</v>
      </c>
    </row>
    <row r="45" spans="1:24" ht="12.75" customHeight="1">
      <c r="A45" s="386">
        <v>775</v>
      </c>
      <c r="B45" s="241"/>
      <c r="C45" s="258" t="s">
        <v>184</v>
      </c>
      <c r="D45" s="314"/>
      <c r="E45" s="358">
        <v>2701.64</v>
      </c>
      <c r="F45" s="359">
        <v>58.424621156209824</v>
      </c>
      <c r="G45" s="358">
        <v>15784.22935004627</v>
      </c>
      <c r="H45" s="358">
        <v>2146.31</v>
      </c>
      <c r="I45" s="359">
        <v>60.93057144906668</v>
      </c>
      <c r="J45" s="358">
        <v>13077.58948068463</v>
      </c>
      <c r="K45" s="358">
        <v>555.33</v>
      </c>
      <c r="L45" s="359">
        <v>48.739305806667</v>
      </c>
      <c r="M45" s="358">
        <v>2706.6398693616384</v>
      </c>
      <c r="N45" s="358">
        <v>307.34</v>
      </c>
      <c r="O45" s="359">
        <v>42.27881529762718</v>
      </c>
      <c r="P45" s="358">
        <v>1299.3971093572738</v>
      </c>
      <c r="Q45" s="369" t="s">
        <v>257</v>
      </c>
      <c r="R45" s="359">
        <v>56.057764752994736</v>
      </c>
      <c r="S45" s="369" t="s">
        <v>257</v>
      </c>
      <c r="T45" s="358">
        <v>3159.73</v>
      </c>
      <c r="U45" s="359">
        <v>56.73548397594531</v>
      </c>
      <c r="V45" s="358">
        <v>17926.881078331367</v>
      </c>
      <c r="W45" s="297"/>
      <c r="X45" s="382">
        <v>775</v>
      </c>
    </row>
    <row r="46" spans="1:24" ht="12.75" customHeight="1">
      <c r="A46" s="386">
        <v>776</v>
      </c>
      <c r="B46" s="241"/>
      <c r="C46" s="258" t="s">
        <v>185</v>
      </c>
      <c r="D46" s="237"/>
      <c r="E46" s="359" t="s">
        <v>234</v>
      </c>
      <c r="F46" s="359" t="s">
        <v>234</v>
      </c>
      <c r="G46" s="359" t="s">
        <v>234</v>
      </c>
      <c r="H46" s="359" t="s">
        <v>234</v>
      </c>
      <c r="I46" s="359" t="s">
        <v>234</v>
      </c>
      <c r="J46" s="359" t="s">
        <v>234</v>
      </c>
      <c r="K46" s="359" t="s">
        <v>234</v>
      </c>
      <c r="L46" s="359" t="s">
        <v>234</v>
      </c>
      <c r="M46" s="359" t="s">
        <v>234</v>
      </c>
      <c r="N46" s="359" t="s">
        <v>234</v>
      </c>
      <c r="O46" s="359" t="s">
        <v>234</v>
      </c>
      <c r="P46" s="359" t="s">
        <v>234</v>
      </c>
      <c r="Q46" s="359" t="s">
        <v>234</v>
      </c>
      <c r="R46" s="359" t="s">
        <v>234</v>
      </c>
      <c r="S46" s="359" t="s">
        <v>234</v>
      </c>
      <c r="T46" s="359" t="s">
        <v>234</v>
      </c>
      <c r="U46" s="359" t="s">
        <v>234</v>
      </c>
      <c r="V46" s="359" t="s">
        <v>234</v>
      </c>
      <c r="W46" s="297"/>
      <c r="X46" s="382">
        <v>776</v>
      </c>
    </row>
    <row r="47" spans="1:24" ht="12.75" customHeight="1">
      <c r="A47" s="386">
        <v>777</v>
      </c>
      <c r="B47" s="241"/>
      <c r="C47" s="258" t="s">
        <v>186</v>
      </c>
      <c r="D47" s="237"/>
      <c r="E47" s="358">
        <v>1113.47</v>
      </c>
      <c r="F47" s="359">
        <v>54.24985267423492</v>
      </c>
      <c r="G47" s="358">
        <v>6040.5583457180355</v>
      </c>
      <c r="H47" s="358">
        <v>864.25</v>
      </c>
      <c r="I47" s="359">
        <v>57.35948621697162</v>
      </c>
      <c r="J47" s="358">
        <v>4957.293596301772</v>
      </c>
      <c r="K47" s="358">
        <v>249.22</v>
      </c>
      <c r="L47" s="359">
        <v>43.466204534799125</v>
      </c>
      <c r="M47" s="358">
        <v>1083.2647494162638</v>
      </c>
      <c r="N47" s="358">
        <v>189.36</v>
      </c>
      <c r="O47" s="359">
        <v>41.8528813342316</v>
      </c>
      <c r="P47" s="358">
        <v>792.5261609450097</v>
      </c>
      <c r="Q47" s="358">
        <v>146.11</v>
      </c>
      <c r="R47" s="359">
        <v>62.026904233465686</v>
      </c>
      <c r="S47" s="358">
        <v>906.2750977551672</v>
      </c>
      <c r="T47" s="369" t="s">
        <v>257</v>
      </c>
      <c r="U47" s="359">
        <v>53.386763983950225</v>
      </c>
      <c r="V47" s="369" t="s">
        <v>257</v>
      </c>
      <c r="W47" s="297"/>
      <c r="X47" s="382">
        <v>777</v>
      </c>
    </row>
    <row r="48" spans="1:24" ht="12.75" customHeight="1">
      <c r="A48" s="386">
        <v>778</v>
      </c>
      <c r="B48" s="241"/>
      <c r="C48" s="258" t="s">
        <v>187</v>
      </c>
      <c r="D48" s="237"/>
      <c r="E48" s="358">
        <v>3740.36</v>
      </c>
      <c r="F48" s="359">
        <v>53.62711815002158</v>
      </c>
      <c r="G48" s="358">
        <v>20058.472764361468</v>
      </c>
      <c r="H48" s="358">
        <v>3225.6</v>
      </c>
      <c r="I48" s="359">
        <v>55.41422983564701</v>
      </c>
      <c r="J48" s="358">
        <v>17874.4139757863</v>
      </c>
      <c r="K48" s="358">
        <v>514.76</v>
      </c>
      <c r="L48" s="359">
        <v>42.42868110527563</v>
      </c>
      <c r="M48" s="358">
        <v>2184.0587885751684</v>
      </c>
      <c r="N48" s="358">
        <v>518.8</v>
      </c>
      <c r="O48" s="359">
        <v>40.52464096665103</v>
      </c>
      <c r="P48" s="358">
        <v>2102.418373349855</v>
      </c>
      <c r="Q48" s="358">
        <v>695.13</v>
      </c>
      <c r="R48" s="359">
        <v>51.172043730924784</v>
      </c>
      <c r="S48" s="358">
        <v>3557.1222758677745</v>
      </c>
      <c r="T48" s="369" t="s">
        <v>257</v>
      </c>
      <c r="U48" s="359">
        <v>51.842909798963895</v>
      </c>
      <c r="V48" s="369" t="s">
        <v>257</v>
      </c>
      <c r="W48" s="297"/>
      <c r="X48" s="382">
        <v>778</v>
      </c>
    </row>
    <row r="49" spans="1:24" ht="12.75" customHeight="1">
      <c r="A49" s="386">
        <v>779</v>
      </c>
      <c r="B49" s="241"/>
      <c r="C49" s="258" t="s">
        <v>188</v>
      </c>
      <c r="D49" s="302"/>
      <c r="E49" s="358">
        <v>8030.91</v>
      </c>
      <c r="F49" s="359">
        <v>60.644855474597335</v>
      </c>
      <c r="G49" s="358">
        <v>48703.33762794985</v>
      </c>
      <c r="H49" s="358">
        <v>7734.64</v>
      </c>
      <c r="I49" s="359">
        <v>61.06617632631228</v>
      </c>
      <c r="J49" s="358">
        <v>47232.489006054806</v>
      </c>
      <c r="K49" s="358">
        <v>296.27</v>
      </c>
      <c r="L49" s="359">
        <v>49.64554703125671</v>
      </c>
      <c r="M49" s="358">
        <v>1470.8486218950425</v>
      </c>
      <c r="N49" s="358">
        <v>427.56</v>
      </c>
      <c r="O49" s="359">
        <v>41.77254380572061</v>
      </c>
      <c r="P49" s="358">
        <v>1786.0268829573902</v>
      </c>
      <c r="Q49" s="358">
        <v>2095.71</v>
      </c>
      <c r="R49" s="359">
        <v>64.19399219375147</v>
      </c>
      <c r="S49" s="358">
        <v>13453.19913803669</v>
      </c>
      <c r="T49" s="358">
        <v>10580.9</v>
      </c>
      <c r="U49" s="359">
        <v>60.539290652115795</v>
      </c>
      <c r="V49" s="358">
        <v>64056.018046097204</v>
      </c>
      <c r="W49" s="297"/>
      <c r="X49" s="382">
        <v>779</v>
      </c>
    </row>
    <row r="50" spans="1:24" ht="12.75" customHeight="1">
      <c r="A50" s="386">
        <v>780</v>
      </c>
      <c r="B50" s="241"/>
      <c r="C50" s="258" t="s">
        <v>189</v>
      </c>
      <c r="D50" s="237"/>
      <c r="E50" s="369" t="s">
        <v>257</v>
      </c>
      <c r="F50" s="359">
        <v>50.345622043156915</v>
      </c>
      <c r="G50" s="369" t="s">
        <v>257</v>
      </c>
      <c r="H50" s="369" t="s">
        <v>257</v>
      </c>
      <c r="I50" s="359">
        <v>57.03063003416911</v>
      </c>
      <c r="J50" s="369" t="s">
        <v>257</v>
      </c>
      <c r="K50" s="369" t="s">
        <v>257</v>
      </c>
      <c r="L50" s="359">
        <v>46.64499261956088</v>
      </c>
      <c r="M50" s="369" t="s">
        <v>257</v>
      </c>
      <c r="N50" s="359" t="s">
        <v>234</v>
      </c>
      <c r="O50" s="359" t="s">
        <v>234</v>
      </c>
      <c r="P50" s="359" t="s">
        <v>234</v>
      </c>
      <c r="Q50" s="369" t="s">
        <v>257</v>
      </c>
      <c r="R50" s="359">
        <v>48.518958234181625</v>
      </c>
      <c r="S50" s="369" t="s">
        <v>257</v>
      </c>
      <c r="T50" s="358">
        <v>12.01</v>
      </c>
      <c r="U50" s="359">
        <v>49.18057251969724</v>
      </c>
      <c r="V50" s="358">
        <v>59.06586759615639</v>
      </c>
      <c r="W50" s="297"/>
      <c r="X50" s="382">
        <v>780</v>
      </c>
    </row>
    <row r="51" spans="1:24" ht="12.75" customHeight="1">
      <c r="A51" s="386"/>
      <c r="B51" s="241"/>
      <c r="C51" s="145"/>
      <c r="D51" s="237"/>
      <c r="E51" s="189"/>
      <c r="F51" s="189"/>
      <c r="G51" s="189"/>
      <c r="H51" s="358"/>
      <c r="I51" s="189"/>
      <c r="J51" s="358"/>
      <c r="K51" s="189"/>
      <c r="L51" s="189"/>
      <c r="M51" s="358"/>
      <c r="N51" s="189"/>
      <c r="O51" s="189"/>
      <c r="P51" s="189"/>
      <c r="Q51" s="189"/>
      <c r="R51" s="189"/>
      <c r="S51" s="358"/>
      <c r="T51" s="189"/>
      <c r="U51" s="189"/>
      <c r="V51" s="189"/>
      <c r="W51" s="297"/>
      <c r="X51" s="382"/>
    </row>
    <row r="52" spans="1:24" ht="12.75" customHeight="1">
      <c r="A52" s="383">
        <v>7</v>
      </c>
      <c r="B52" s="259"/>
      <c r="C52" s="230" t="s">
        <v>62</v>
      </c>
      <c r="D52" s="237"/>
      <c r="E52" s="363">
        <v>37138.22</v>
      </c>
      <c r="F52" s="364">
        <v>58.00997865000541</v>
      </c>
      <c r="G52" s="363">
        <v>215438.73492992038</v>
      </c>
      <c r="H52" s="363">
        <v>31222.2</v>
      </c>
      <c r="I52" s="364">
        <v>59.68087006661581</v>
      </c>
      <c r="J52" s="363">
        <v>186336.8061393892</v>
      </c>
      <c r="K52" s="363">
        <v>5916.02</v>
      </c>
      <c r="L52" s="364">
        <v>49.191734967987195</v>
      </c>
      <c r="M52" s="363">
        <v>29101.92879053117</v>
      </c>
      <c r="N52" s="363">
        <v>3330.56</v>
      </c>
      <c r="O52" s="364">
        <v>42.80308166357726</v>
      </c>
      <c r="P52" s="363">
        <v>14255.823166544385</v>
      </c>
      <c r="Q52" s="363">
        <v>5001.33</v>
      </c>
      <c r="R52" s="364">
        <v>59.15111952292052</v>
      </c>
      <c r="S52" s="363">
        <v>29583.42686035681</v>
      </c>
      <c r="T52" s="363">
        <v>45659.78</v>
      </c>
      <c r="U52" s="364">
        <v>56.970538350723146</v>
      </c>
      <c r="V52" s="363">
        <v>260126.22475755823</v>
      </c>
      <c r="W52" s="297"/>
      <c r="X52" s="411">
        <v>7</v>
      </c>
    </row>
    <row r="53" spans="1:4" ht="7.5" customHeight="1">
      <c r="A53" s="421" t="s">
        <v>191</v>
      </c>
      <c r="B53" s="259"/>
      <c r="C53" s="230"/>
      <c r="D53" s="245"/>
    </row>
    <row r="54" ht="12.75" customHeight="1">
      <c r="A54" s="396" t="s">
        <v>270</v>
      </c>
    </row>
    <row r="55" spans="19:22" ht="12.75" customHeight="1">
      <c r="S55" s="189"/>
      <c r="T55" s="189"/>
      <c r="U55" s="189"/>
      <c r="V55" s="189"/>
    </row>
    <row r="56" spans="19:22" ht="12.75" customHeight="1">
      <c r="S56" s="189"/>
      <c r="T56" s="189"/>
      <c r="U56" s="189"/>
      <c r="V56" s="189"/>
    </row>
    <row r="57" spans="19:22" ht="13.5">
      <c r="S57" s="189"/>
      <c r="T57" s="189"/>
      <c r="U57" s="189"/>
      <c r="V57" s="189"/>
    </row>
    <row r="58" spans="19:22" ht="13.5">
      <c r="S58" s="189"/>
      <c r="T58" s="189"/>
      <c r="U58" s="189"/>
      <c r="V58" s="189"/>
    </row>
    <row r="59" spans="19:22" ht="13.5">
      <c r="S59" s="189"/>
      <c r="T59" s="189"/>
      <c r="U59" s="189"/>
      <c r="V59" s="189"/>
    </row>
    <row r="60" spans="19:22" ht="13.5">
      <c r="S60" s="189"/>
      <c r="T60" s="189"/>
      <c r="U60" s="189"/>
      <c r="V60" s="189"/>
    </row>
    <row r="61" spans="19:22" ht="13.5">
      <c r="S61" s="189"/>
      <c r="T61" s="189"/>
      <c r="U61" s="189"/>
      <c r="V61" s="189"/>
    </row>
    <row r="62" spans="19:22" ht="13.5">
      <c r="S62" s="189"/>
      <c r="T62" s="189"/>
      <c r="U62" s="189"/>
      <c r="V62" s="189"/>
    </row>
    <row r="63" spans="19:22" ht="13.5">
      <c r="S63" s="189"/>
      <c r="T63" s="189"/>
      <c r="U63" s="189"/>
      <c r="V63" s="189"/>
    </row>
    <row r="64" spans="19:22" ht="13.5">
      <c r="S64" s="189"/>
      <c r="T64" s="189"/>
      <c r="U64" s="189"/>
      <c r="V64" s="189"/>
    </row>
    <row r="65" spans="19:22" ht="13.5">
      <c r="S65" s="189"/>
      <c r="T65" s="189"/>
      <c r="U65" s="189"/>
      <c r="V65" s="189"/>
    </row>
    <row r="66" spans="19:22" ht="13.5">
      <c r="S66" s="189"/>
      <c r="T66" s="189"/>
      <c r="U66" s="189"/>
      <c r="V66" s="189"/>
    </row>
    <row r="67" spans="19:22" ht="13.5">
      <c r="S67" s="189"/>
      <c r="T67" s="189"/>
      <c r="U67" s="189"/>
      <c r="V67" s="189"/>
    </row>
    <row r="68" spans="19:22" ht="13.5">
      <c r="S68" s="189"/>
      <c r="T68" s="189"/>
      <c r="U68" s="189"/>
      <c r="V68" s="189"/>
    </row>
    <row r="69" spans="19:22" ht="13.5">
      <c r="S69" s="189"/>
      <c r="T69" s="189"/>
      <c r="U69" s="189"/>
      <c r="V69" s="189"/>
    </row>
    <row r="70" spans="19:22" ht="13.5">
      <c r="S70" s="189"/>
      <c r="T70" s="189"/>
      <c r="U70" s="189"/>
      <c r="V70" s="189"/>
    </row>
    <row r="71" spans="19:22" ht="13.5">
      <c r="S71" s="189"/>
      <c r="T71" s="189"/>
      <c r="U71" s="189"/>
      <c r="V71" s="189"/>
    </row>
    <row r="72" spans="19:22" ht="13.5">
      <c r="S72" s="189"/>
      <c r="T72" s="189"/>
      <c r="U72" s="189"/>
      <c r="V72" s="189"/>
    </row>
    <row r="73" spans="19:22" ht="13.5">
      <c r="S73" s="189"/>
      <c r="T73" s="189"/>
      <c r="U73" s="189"/>
      <c r="V73" s="189"/>
    </row>
    <row r="74" spans="19:22" ht="13.5">
      <c r="S74" s="189"/>
      <c r="T74" s="189"/>
      <c r="U74" s="189"/>
      <c r="V74" s="189"/>
    </row>
    <row r="75" spans="19:22" ht="13.5">
      <c r="S75" s="189"/>
      <c r="T75" s="189"/>
      <c r="U75" s="189"/>
      <c r="V75" s="189"/>
    </row>
    <row r="76" spans="19:22" ht="13.5">
      <c r="S76" s="189"/>
      <c r="T76" s="189"/>
      <c r="U76" s="189"/>
      <c r="V76" s="189"/>
    </row>
    <row r="77" spans="19:22" ht="13.5">
      <c r="S77" s="189"/>
      <c r="T77" s="189"/>
      <c r="U77" s="189"/>
      <c r="V77" s="189"/>
    </row>
    <row r="78" spans="19:22" ht="13.5">
      <c r="S78" s="189"/>
      <c r="T78" s="189"/>
      <c r="U78" s="189"/>
      <c r="V78" s="189"/>
    </row>
    <row r="79" spans="19:22" ht="13.5">
      <c r="S79" s="189"/>
      <c r="T79" s="189"/>
      <c r="U79" s="189"/>
      <c r="V79" s="189"/>
    </row>
    <row r="80" spans="19:22" ht="13.5">
      <c r="S80" s="189"/>
      <c r="T80" s="189"/>
      <c r="U80" s="189"/>
      <c r="V80" s="189"/>
    </row>
    <row r="81" spans="19:22" ht="13.5">
      <c r="S81" s="189"/>
      <c r="T81" s="189"/>
      <c r="U81" s="189"/>
      <c r="V81" s="189"/>
    </row>
    <row r="82" spans="19:22" ht="13.5">
      <c r="S82" s="189"/>
      <c r="T82" s="189"/>
      <c r="U82" s="189"/>
      <c r="V82" s="189"/>
    </row>
    <row r="83" spans="19:22" ht="13.5">
      <c r="S83" s="189"/>
      <c r="T83" s="189"/>
      <c r="U83" s="189"/>
      <c r="V83" s="189"/>
    </row>
    <row r="84" spans="19:22" ht="13.5">
      <c r="S84" s="189"/>
      <c r="T84" s="189"/>
      <c r="U84" s="189"/>
      <c r="V84" s="189"/>
    </row>
    <row r="85" spans="19:22" ht="13.5">
      <c r="S85" s="189"/>
      <c r="T85" s="189"/>
      <c r="U85" s="189"/>
      <c r="V85" s="189"/>
    </row>
    <row r="86" spans="19:22" ht="13.5">
      <c r="S86" s="189"/>
      <c r="T86" s="189"/>
      <c r="U86" s="189"/>
      <c r="V86" s="189"/>
    </row>
    <row r="87" spans="19:22" ht="13.5">
      <c r="S87" s="189"/>
      <c r="T87" s="189"/>
      <c r="U87" s="189"/>
      <c r="V87" s="189"/>
    </row>
    <row r="88" spans="19:22" ht="13.5">
      <c r="S88" s="189"/>
      <c r="T88" s="189"/>
      <c r="U88" s="189"/>
      <c r="V88" s="189"/>
    </row>
    <row r="89" spans="19:22" ht="13.5">
      <c r="S89" s="189"/>
      <c r="T89" s="189"/>
      <c r="U89" s="189"/>
      <c r="V89" s="189"/>
    </row>
    <row r="90" spans="19:22" ht="13.5">
      <c r="S90" s="189"/>
      <c r="T90" s="189"/>
      <c r="U90" s="189"/>
      <c r="V90" s="189"/>
    </row>
    <row r="91" spans="19:22" ht="13.5">
      <c r="S91" s="189"/>
      <c r="T91" s="189"/>
      <c r="U91" s="189"/>
      <c r="V91" s="189"/>
    </row>
    <row r="92" spans="19:22" ht="13.5">
      <c r="S92" s="189"/>
      <c r="T92" s="189"/>
      <c r="U92" s="189"/>
      <c r="V92" s="189"/>
    </row>
    <row r="93" spans="19:22" ht="13.5">
      <c r="S93" s="189"/>
      <c r="T93" s="189"/>
      <c r="U93" s="189"/>
      <c r="V93" s="189"/>
    </row>
    <row r="94" spans="19:22" ht="13.5">
      <c r="S94" s="189"/>
      <c r="T94" s="189"/>
      <c r="U94" s="189"/>
      <c r="V94" s="189"/>
    </row>
    <row r="95" spans="19:22" ht="13.5">
      <c r="S95" s="189"/>
      <c r="T95" s="189"/>
      <c r="U95" s="189"/>
      <c r="V95" s="189"/>
    </row>
    <row r="96" spans="19:22" ht="13.5">
      <c r="S96" s="189"/>
      <c r="T96" s="189"/>
      <c r="U96" s="189"/>
      <c r="V96" s="189"/>
    </row>
    <row r="97" spans="19:22" ht="13.5">
      <c r="S97" s="189"/>
      <c r="T97" s="189"/>
      <c r="U97" s="189"/>
      <c r="V97" s="189"/>
    </row>
    <row r="98" spans="19:22" ht="13.5">
      <c r="S98" s="189"/>
      <c r="T98" s="189"/>
      <c r="U98" s="189"/>
      <c r="V98" s="189"/>
    </row>
    <row r="99" spans="19:22" ht="13.5">
      <c r="S99" s="189"/>
      <c r="T99" s="189"/>
      <c r="U99" s="189"/>
      <c r="V99" s="189"/>
    </row>
    <row r="100" spans="19:22" ht="13.5">
      <c r="S100" s="189"/>
      <c r="T100" s="189"/>
      <c r="U100" s="189"/>
      <c r="V100" s="189"/>
    </row>
    <row r="101" spans="19:22" ht="13.5">
      <c r="S101" s="189"/>
      <c r="T101" s="189"/>
      <c r="U101" s="189"/>
      <c r="V101" s="189"/>
    </row>
    <row r="102" spans="19:22" ht="13.5">
      <c r="S102" s="189"/>
      <c r="T102" s="189"/>
      <c r="U102" s="189"/>
      <c r="V102" s="189"/>
    </row>
    <row r="103" spans="19:22" ht="13.5">
      <c r="S103" s="189"/>
      <c r="T103" s="189"/>
      <c r="U103" s="189"/>
      <c r="V103" s="189"/>
    </row>
    <row r="104" spans="19:22" ht="13.5">
      <c r="S104" s="189"/>
      <c r="T104" s="189"/>
      <c r="U104" s="189"/>
      <c r="V104" s="189"/>
    </row>
    <row r="105" spans="19:22" ht="13.5">
      <c r="S105" s="189"/>
      <c r="T105" s="189"/>
      <c r="U105" s="189"/>
      <c r="V105" s="189"/>
    </row>
    <row r="106" spans="19:22" ht="13.5">
      <c r="S106" s="189"/>
      <c r="T106" s="189"/>
      <c r="U106" s="189"/>
      <c r="V106" s="189"/>
    </row>
    <row r="107" spans="19:22" ht="13.5">
      <c r="S107" s="189"/>
      <c r="T107" s="189"/>
      <c r="U107" s="189"/>
      <c r="V107" s="189"/>
    </row>
    <row r="108" spans="19:22" ht="13.5">
      <c r="S108" s="189"/>
      <c r="T108" s="189"/>
      <c r="U108" s="189"/>
      <c r="V108" s="189"/>
    </row>
    <row r="109" spans="19:22" ht="13.5">
      <c r="S109" s="189"/>
      <c r="T109" s="189"/>
      <c r="U109" s="189"/>
      <c r="V109" s="189"/>
    </row>
    <row r="110" spans="19:22" ht="13.5">
      <c r="S110" s="189"/>
      <c r="T110" s="189"/>
      <c r="U110" s="189"/>
      <c r="V110" s="189"/>
    </row>
    <row r="111" spans="19:22" ht="13.5">
      <c r="S111" s="189"/>
      <c r="T111" s="189"/>
      <c r="U111" s="189"/>
      <c r="V111" s="189"/>
    </row>
    <row r="112" spans="19:22" ht="13.5">
      <c r="S112" s="189"/>
      <c r="T112" s="189"/>
      <c r="U112" s="189"/>
      <c r="V112" s="189"/>
    </row>
    <row r="113" spans="19:22" ht="13.5">
      <c r="S113" s="189"/>
      <c r="T113" s="189"/>
      <c r="U113" s="189"/>
      <c r="V113" s="189"/>
    </row>
    <row r="114" spans="19:22" ht="13.5">
      <c r="S114" s="189"/>
      <c r="T114" s="189"/>
      <c r="U114" s="189"/>
      <c r="V114" s="189"/>
    </row>
    <row r="115" spans="19:22" ht="13.5">
      <c r="S115" s="189"/>
      <c r="T115" s="189"/>
      <c r="U115" s="189"/>
      <c r="V115" s="189"/>
    </row>
    <row r="116" spans="19:22" ht="13.5">
      <c r="S116" s="189"/>
      <c r="T116" s="189"/>
      <c r="U116" s="189"/>
      <c r="V116" s="189"/>
    </row>
    <row r="117" spans="19:22" ht="13.5">
      <c r="S117" s="189"/>
      <c r="T117" s="189"/>
      <c r="U117" s="189"/>
      <c r="V117" s="189"/>
    </row>
    <row r="118" spans="19:22" ht="13.5">
      <c r="S118" s="189"/>
      <c r="T118" s="189"/>
      <c r="U118" s="189"/>
      <c r="V118" s="189"/>
    </row>
    <row r="119" spans="19:22" ht="13.5">
      <c r="S119" s="189"/>
      <c r="T119" s="189"/>
      <c r="U119" s="189"/>
      <c r="V119" s="189"/>
    </row>
    <row r="120" spans="19:22" ht="13.5">
      <c r="S120" s="189"/>
      <c r="T120" s="189"/>
      <c r="U120" s="189"/>
      <c r="V120" s="189"/>
    </row>
    <row r="121" spans="19:22" ht="13.5">
      <c r="S121" s="189"/>
      <c r="T121" s="189"/>
      <c r="U121" s="189"/>
      <c r="V121" s="189"/>
    </row>
    <row r="122" spans="19:22" ht="13.5">
      <c r="S122" s="189"/>
      <c r="T122" s="189"/>
      <c r="U122" s="189"/>
      <c r="V122" s="189"/>
    </row>
    <row r="123" spans="19:22" ht="13.5">
      <c r="S123" s="189"/>
      <c r="T123" s="189"/>
      <c r="U123" s="189"/>
      <c r="V123" s="189"/>
    </row>
    <row r="124" spans="19:22" ht="13.5">
      <c r="S124" s="189"/>
      <c r="T124" s="189"/>
      <c r="U124" s="189"/>
      <c r="V124" s="189"/>
    </row>
    <row r="125" spans="19:22" ht="13.5">
      <c r="S125" s="189"/>
      <c r="T125" s="189"/>
      <c r="U125" s="189"/>
      <c r="V125" s="189"/>
    </row>
    <row r="126" spans="19:22" ht="13.5">
      <c r="S126" s="189"/>
      <c r="T126" s="189"/>
      <c r="U126" s="189"/>
      <c r="V126" s="189"/>
    </row>
    <row r="127" spans="19:22" ht="13.5">
      <c r="S127" s="189"/>
      <c r="T127" s="189"/>
      <c r="U127" s="189"/>
      <c r="V127" s="189"/>
    </row>
    <row r="128" spans="19:22" ht="13.5">
      <c r="S128" s="189"/>
      <c r="T128" s="189"/>
      <c r="U128" s="189"/>
      <c r="V128" s="189"/>
    </row>
    <row r="129" spans="19:22" ht="13.5">
      <c r="S129" s="189"/>
      <c r="T129" s="189"/>
      <c r="U129" s="189"/>
      <c r="V129" s="189"/>
    </row>
    <row r="130" spans="19:22" ht="13.5">
      <c r="S130" s="189"/>
      <c r="T130" s="189"/>
      <c r="U130" s="189"/>
      <c r="V130" s="189"/>
    </row>
    <row r="131" spans="19:22" ht="13.5">
      <c r="S131" s="189"/>
      <c r="T131" s="189"/>
      <c r="U131" s="189"/>
      <c r="V131" s="189"/>
    </row>
    <row r="132" spans="19:22" ht="13.5">
      <c r="S132" s="189"/>
      <c r="T132" s="189"/>
      <c r="U132" s="189"/>
      <c r="V132" s="189"/>
    </row>
    <row r="133" spans="19:22" ht="13.5">
      <c r="S133" s="189"/>
      <c r="T133" s="189"/>
      <c r="U133" s="189"/>
      <c r="V133" s="189"/>
    </row>
    <row r="134" spans="19:22" ht="13.5">
      <c r="S134" s="189"/>
      <c r="T134" s="189"/>
      <c r="U134" s="189"/>
      <c r="V134" s="189"/>
    </row>
    <row r="135" spans="19:22" ht="13.5">
      <c r="S135" s="189"/>
      <c r="T135" s="189"/>
      <c r="U135" s="189"/>
      <c r="V135" s="189"/>
    </row>
    <row r="136" spans="19:22" ht="13.5">
      <c r="S136" s="189"/>
      <c r="T136" s="189"/>
      <c r="U136" s="189"/>
      <c r="V136" s="189"/>
    </row>
    <row r="137" spans="19:22" ht="13.5">
      <c r="S137" s="189"/>
      <c r="T137" s="189"/>
      <c r="U137" s="189"/>
      <c r="V137" s="189"/>
    </row>
    <row r="138" spans="19:22" ht="13.5">
      <c r="S138" s="189"/>
      <c r="T138" s="189"/>
      <c r="U138" s="189"/>
      <c r="V138" s="189"/>
    </row>
    <row r="139" spans="19:22" ht="13.5">
      <c r="S139" s="189"/>
      <c r="T139" s="189"/>
      <c r="U139" s="189"/>
      <c r="V139" s="189"/>
    </row>
    <row r="140" spans="19:22" ht="13.5">
      <c r="S140" s="189"/>
      <c r="T140" s="189"/>
      <c r="U140" s="189"/>
      <c r="V140" s="189"/>
    </row>
    <row r="141" spans="19:22" ht="13.5">
      <c r="S141" s="189"/>
      <c r="T141" s="189"/>
      <c r="U141" s="189"/>
      <c r="V141" s="189"/>
    </row>
    <row r="142" spans="19:22" ht="13.5">
      <c r="S142" s="189"/>
      <c r="T142" s="189"/>
      <c r="U142" s="189"/>
      <c r="V142" s="189"/>
    </row>
    <row r="143" spans="19:22" ht="13.5">
      <c r="S143" s="189"/>
      <c r="T143" s="189"/>
      <c r="U143" s="189"/>
      <c r="V143" s="189"/>
    </row>
    <row r="144" spans="19:22" ht="13.5">
      <c r="S144" s="189"/>
      <c r="T144" s="189"/>
      <c r="U144" s="189"/>
      <c r="V144" s="189"/>
    </row>
    <row r="145" spans="19:22" ht="13.5">
      <c r="S145" s="189"/>
      <c r="T145" s="189"/>
      <c r="U145" s="189"/>
      <c r="V145" s="189"/>
    </row>
    <row r="146" spans="19:22" ht="13.5">
      <c r="S146" s="189"/>
      <c r="T146" s="189"/>
      <c r="U146" s="189"/>
      <c r="V146" s="189"/>
    </row>
    <row r="147" spans="19:22" ht="13.5">
      <c r="S147" s="189"/>
      <c r="T147" s="189"/>
      <c r="U147" s="189"/>
      <c r="V147" s="189"/>
    </row>
    <row r="148" spans="19:22" ht="13.5">
      <c r="S148" s="189"/>
      <c r="T148" s="189"/>
      <c r="U148" s="189"/>
      <c r="V148" s="189"/>
    </row>
    <row r="149" spans="19:22" ht="13.5">
      <c r="S149" s="189"/>
      <c r="T149" s="189"/>
      <c r="U149" s="189"/>
      <c r="V149" s="189"/>
    </row>
    <row r="150" spans="19:22" ht="13.5">
      <c r="S150" s="189"/>
      <c r="T150" s="189"/>
      <c r="U150" s="189"/>
      <c r="V150" s="189"/>
    </row>
    <row r="151" spans="19:22" ht="13.5">
      <c r="S151" s="189"/>
      <c r="T151" s="189"/>
      <c r="U151" s="189"/>
      <c r="V151" s="189"/>
    </row>
    <row r="152" spans="19:22" ht="13.5">
      <c r="S152" s="189"/>
      <c r="T152" s="189"/>
      <c r="U152" s="189"/>
      <c r="V152" s="189"/>
    </row>
    <row r="153" spans="19:22" ht="13.5">
      <c r="S153" s="189"/>
      <c r="T153" s="189"/>
      <c r="U153" s="189"/>
      <c r="V153" s="189"/>
    </row>
    <row r="154" spans="19:22" ht="13.5">
      <c r="S154" s="189"/>
      <c r="T154" s="189"/>
      <c r="U154" s="189"/>
      <c r="V154" s="189"/>
    </row>
    <row r="155" spans="19:22" ht="13.5">
      <c r="S155" s="189"/>
      <c r="T155" s="189"/>
      <c r="U155" s="189"/>
      <c r="V155" s="189"/>
    </row>
    <row r="156" spans="19:22" ht="13.5">
      <c r="S156" s="189"/>
      <c r="T156" s="189"/>
      <c r="U156" s="189"/>
      <c r="V156" s="189"/>
    </row>
    <row r="157" spans="19:22" ht="13.5">
      <c r="S157" s="189"/>
      <c r="T157" s="189"/>
      <c r="U157" s="189"/>
      <c r="V157" s="189"/>
    </row>
    <row r="158" spans="19:22" ht="13.5">
      <c r="S158" s="189"/>
      <c r="T158" s="189"/>
      <c r="U158" s="189"/>
      <c r="V158" s="189"/>
    </row>
    <row r="159" spans="19:22" ht="13.5">
      <c r="S159" s="189"/>
      <c r="T159" s="189"/>
      <c r="U159" s="189"/>
      <c r="V159" s="189"/>
    </row>
    <row r="160" spans="19:22" ht="13.5">
      <c r="S160" s="189"/>
      <c r="T160" s="189"/>
      <c r="U160" s="189"/>
      <c r="V160" s="189"/>
    </row>
    <row r="161" spans="19:22" ht="13.5">
      <c r="S161" s="189"/>
      <c r="T161" s="189"/>
      <c r="U161" s="189"/>
      <c r="V161" s="189"/>
    </row>
    <row r="162" spans="19:22" ht="13.5">
      <c r="S162" s="189"/>
      <c r="T162" s="189"/>
      <c r="U162" s="189"/>
      <c r="V162" s="189"/>
    </row>
    <row r="163" spans="19:22" ht="13.5">
      <c r="S163" s="189"/>
      <c r="T163" s="189"/>
      <c r="U163" s="189"/>
      <c r="V163" s="189"/>
    </row>
    <row r="164" spans="19:22" ht="13.5">
      <c r="S164" s="189"/>
      <c r="T164" s="189"/>
      <c r="U164" s="189"/>
      <c r="V164" s="189"/>
    </row>
    <row r="165" spans="19:22" ht="13.5">
      <c r="S165" s="189"/>
      <c r="T165" s="189"/>
      <c r="U165" s="189"/>
      <c r="V165" s="189"/>
    </row>
    <row r="166" spans="19:22" ht="13.5">
      <c r="S166" s="189"/>
      <c r="T166" s="189"/>
      <c r="U166" s="189"/>
      <c r="V166" s="189"/>
    </row>
    <row r="167" spans="19:22" ht="13.5">
      <c r="S167" s="189"/>
      <c r="T167" s="189"/>
      <c r="U167" s="189"/>
      <c r="V167" s="189"/>
    </row>
    <row r="168" spans="19:22" ht="13.5">
      <c r="S168" s="189"/>
      <c r="T168" s="189"/>
      <c r="U168" s="189"/>
      <c r="V168" s="189"/>
    </row>
    <row r="169" spans="19:22" ht="13.5">
      <c r="S169" s="189"/>
      <c r="T169" s="189"/>
      <c r="U169" s="189"/>
      <c r="V169" s="189"/>
    </row>
    <row r="170" spans="19:22" ht="13.5">
      <c r="S170" s="189"/>
      <c r="T170" s="189"/>
      <c r="U170" s="189"/>
      <c r="V170" s="189"/>
    </row>
    <row r="171" spans="19:22" ht="13.5">
      <c r="S171" s="189"/>
      <c r="T171" s="189"/>
      <c r="U171" s="189"/>
      <c r="V171" s="189"/>
    </row>
    <row r="172" spans="19:22" ht="13.5">
      <c r="S172" s="189"/>
      <c r="T172" s="189"/>
      <c r="U172" s="189"/>
      <c r="V172" s="189"/>
    </row>
    <row r="173" spans="19:22" ht="13.5">
      <c r="S173" s="189"/>
      <c r="T173" s="189"/>
      <c r="U173" s="189"/>
      <c r="V173" s="189"/>
    </row>
    <row r="174" spans="19:22" ht="13.5">
      <c r="S174" s="189"/>
      <c r="T174" s="189"/>
      <c r="U174" s="189"/>
      <c r="V174" s="189"/>
    </row>
    <row r="175" spans="19:22" ht="13.5">
      <c r="S175" s="189"/>
      <c r="T175" s="189"/>
      <c r="U175" s="189"/>
      <c r="V175" s="189"/>
    </row>
    <row r="176" spans="19:22" ht="13.5">
      <c r="S176" s="189"/>
      <c r="T176" s="189"/>
      <c r="U176" s="189"/>
      <c r="V176" s="189"/>
    </row>
    <row r="177" spans="19:22" ht="13.5">
      <c r="S177" s="189"/>
      <c r="T177" s="189"/>
      <c r="U177" s="189"/>
      <c r="V177" s="189"/>
    </row>
    <row r="178" spans="19:22" ht="13.5">
      <c r="S178" s="189"/>
      <c r="T178" s="189"/>
      <c r="U178" s="189"/>
      <c r="V178" s="189"/>
    </row>
    <row r="179" spans="19:22" ht="13.5">
      <c r="S179" s="189"/>
      <c r="T179" s="189"/>
      <c r="U179" s="189"/>
      <c r="V179" s="189"/>
    </row>
    <row r="180" spans="19:22" ht="13.5">
      <c r="S180" s="189"/>
      <c r="T180" s="189"/>
      <c r="U180" s="189"/>
      <c r="V180" s="189"/>
    </row>
    <row r="181" spans="19:22" ht="13.5">
      <c r="S181" s="189"/>
      <c r="T181" s="189"/>
      <c r="U181" s="189"/>
      <c r="V181" s="189"/>
    </row>
    <row r="182" spans="19:22" ht="13.5">
      <c r="S182" s="189"/>
      <c r="T182" s="189"/>
      <c r="U182" s="189"/>
      <c r="V182" s="189"/>
    </row>
    <row r="183" spans="19:22" ht="13.5">
      <c r="S183" s="189"/>
      <c r="T183" s="189"/>
      <c r="U183" s="189"/>
      <c r="V183" s="189"/>
    </row>
    <row r="184" spans="19:22" ht="13.5">
      <c r="S184" s="189"/>
      <c r="T184" s="189"/>
      <c r="U184" s="189"/>
      <c r="V184" s="189"/>
    </row>
    <row r="185" spans="19:22" ht="13.5">
      <c r="S185" s="189"/>
      <c r="T185" s="189"/>
      <c r="U185" s="189"/>
      <c r="V185" s="189"/>
    </row>
    <row r="186" spans="19:22" ht="13.5">
      <c r="S186" s="189"/>
      <c r="T186" s="189"/>
      <c r="U186" s="189"/>
      <c r="V186" s="189"/>
    </row>
    <row r="187" spans="19:22" ht="13.5">
      <c r="S187" s="189"/>
      <c r="T187" s="189"/>
      <c r="U187" s="189"/>
      <c r="V187" s="189"/>
    </row>
    <row r="188" spans="19:22" ht="13.5">
      <c r="S188" s="189"/>
      <c r="T188" s="189"/>
      <c r="U188" s="189"/>
      <c r="V188" s="189"/>
    </row>
    <row r="189" spans="19:22" ht="13.5">
      <c r="S189" s="189"/>
      <c r="T189" s="189"/>
      <c r="U189" s="189"/>
      <c r="V189" s="189"/>
    </row>
    <row r="190" spans="19:22" ht="13.5">
      <c r="S190" s="189"/>
      <c r="T190" s="189"/>
      <c r="U190" s="189"/>
      <c r="V190" s="189"/>
    </row>
    <row r="191" spans="19:22" ht="13.5">
      <c r="S191" s="189"/>
      <c r="T191" s="189"/>
      <c r="U191" s="189"/>
      <c r="V191" s="189"/>
    </row>
    <row r="192" spans="19:22" ht="13.5">
      <c r="S192" s="189"/>
      <c r="T192" s="189"/>
      <c r="U192" s="189"/>
      <c r="V192" s="189"/>
    </row>
    <row r="193" spans="19:22" ht="13.5">
      <c r="S193" s="189"/>
      <c r="T193" s="189"/>
      <c r="U193" s="189"/>
      <c r="V193" s="189"/>
    </row>
    <row r="194" spans="19:22" ht="13.5">
      <c r="S194" s="189"/>
      <c r="T194" s="189"/>
      <c r="U194" s="189"/>
      <c r="V194" s="189"/>
    </row>
    <row r="195" spans="19:22" ht="13.5">
      <c r="S195" s="189"/>
      <c r="T195" s="189"/>
      <c r="U195" s="189"/>
      <c r="V195" s="189"/>
    </row>
    <row r="196" spans="19:22" ht="13.5">
      <c r="S196" s="189"/>
      <c r="T196" s="189"/>
      <c r="U196" s="189"/>
      <c r="V196" s="189"/>
    </row>
    <row r="197" spans="19:22" ht="13.5">
      <c r="S197" s="189"/>
      <c r="T197" s="189"/>
      <c r="U197" s="189"/>
      <c r="V197" s="189"/>
    </row>
    <row r="198" spans="19:22" ht="13.5">
      <c r="S198" s="189"/>
      <c r="T198" s="189"/>
      <c r="U198" s="189"/>
      <c r="V198" s="189"/>
    </row>
    <row r="199" spans="19:22" ht="13.5">
      <c r="S199" s="189"/>
      <c r="T199" s="189"/>
      <c r="U199" s="189"/>
      <c r="V199" s="189"/>
    </row>
    <row r="200" spans="19:22" ht="13.5">
      <c r="S200" s="189"/>
      <c r="T200" s="189"/>
      <c r="U200" s="189"/>
      <c r="V200" s="189"/>
    </row>
    <row r="201" spans="19:22" ht="13.5">
      <c r="S201" s="189"/>
      <c r="T201" s="189"/>
      <c r="U201" s="189"/>
      <c r="V201" s="189"/>
    </row>
    <row r="202" spans="19:22" ht="13.5">
      <c r="S202" s="189"/>
      <c r="T202" s="189"/>
      <c r="U202" s="189"/>
      <c r="V202" s="189"/>
    </row>
    <row r="203" spans="19:22" ht="13.5">
      <c r="S203" s="189"/>
      <c r="T203" s="189"/>
      <c r="U203" s="189"/>
      <c r="V203" s="189"/>
    </row>
    <row r="204" spans="19:22" ht="13.5">
      <c r="S204" s="189"/>
      <c r="T204" s="189"/>
      <c r="U204" s="189"/>
      <c r="V204" s="189"/>
    </row>
    <row r="205" spans="19:22" ht="13.5">
      <c r="S205" s="189"/>
      <c r="T205" s="189"/>
      <c r="U205" s="189"/>
      <c r="V205" s="189"/>
    </row>
    <row r="206" spans="19:22" ht="13.5">
      <c r="S206" s="189"/>
      <c r="T206" s="189"/>
      <c r="U206" s="189"/>
      <c r="V206" s="189"/>
    </row>
    <row r="207" spans="19:22" ht="13.5">
      <c r="S207" s="189"/>
      <c r="T207" s="189"/>
      <c r="U207" s="189"/>
      <c r="V207" s="189"/>
    </row>
    <row r="208" spans="19:22" ht="13.5">
      <c r="S208" s="189"/>
      <c r="T208" s="189"/>
      <c r="U208" s="189"/>
      <c r="V208" s="189"/>
    </row>
    <row r="209" spans="19:22" ht="13.5">
      <c r="S209" s="189"/>
      <c r="T209" s="189"/>
      <c r="U209" s="189"/>
      <c r="V209" s="189"/>
    </row>
    <row r="210" spans="19:22" ht="13.5">
      <c r="S210" s="189"/>
      <c r="T210" s="189"/>
      <c r="U210" s="189"/>
      <c r="V210" s="189"/>
    </row>
    <row r="211" spans="19:22" ht="13.5">
      <c r="S211" s="189"/>
      <c r="T211" s="189"/>
      <c r="U211" s="189"/>
      <c r="V211" s="189"/>
    </row>
    <row r="212" spans="19:22" ht="13.5">
      <c r="S212" s="189"/>
      <c r="T212" s="189"/>
      <c r="U212" s="189"/>
      <c r="V212" s="189"/>
    </row>
    <row r="213" spans="19:22" ht="13.5">
      <c r="S213" s="189"/>
      <c r="T213" s="189"/>
      <c r="U213" s="189"/>
      <c r="V213" s="189"/>
    </row>
    <row r="214" spans="19:22" ht="13.5">
      <c r="S214" s="189"/>
      <c r="T214" s="189"/>
      <c r="U214" s="189"/>
      <c r="V214" s="189"/>
    </row>
    <row r="215" spans="19:22" ht="13.5">
      <c r="S215" s="189"/>
      <c r="T215" s="189"/>
      <c r="U215" s="189"/>
      <c r="V215" s="189"/>
    </row>
    <row r="216" spans="19:22" ht="13.5">
      <c r="S216" s="189"/>
      <c r="T216" s="189"/>
      <c r="U216" s="189"/>
      <c r="V216" s="189"/>
    </row>
    <row r="217" spans="19:22" ht="13.5">
      <c r="S217" s="189"/>
      <c r="T217" s="189"/>
      <c r="U217" s="189"/>
      <c r="V217" s="189"/>
    </row>
    <row r="218" spans="19:22" ht="13.5">
      <c r="S218" s="189"/>
      <c r="T218" s="189"/>
      <c r="U218" s="189"/>
      <c r="V218" s="189"/>
    </row>
    <row r="219" spans="19:22" ht="13.5">
      <c r="S219" s="189"/>
      <c r="T219" s="189"/>
      <c r="U219" s="189"/>
      <c r="V219" s="189"/>
    </row>
    <row r="220" spans="19:22" ht="13.5">
      <c r="S220" s="189"/>
      <c r="T220" s="189"/>
      <c r="U220" s="189"/>
      <c r="V220" s="189"/>
    </row>
    <row r="221" spans="19:22" ht="13.5">
      <c r="S221" s="189"/>
      <c r="T221" s="189"/>
      <c r="U221" s="189"/>
      <c r="V221" s="189"/>
    </row>
    <row r="222" spans="19:22" ht="13.5">
      <c r="S222" s="189"/>
      <c r="T222" s="189"/>
      <c r="U222" s="189"/>
      <c r="V222" s="189"/>
    </row>
    <row r="223" spans="19:22" ht="13.5">
      <c r="S223" s="189"/>
      <c r="T223" s="189"/>
      <c r="U223" s="189"/>
      <c r="V223" s="189"/>
    </row>
    <row r="224" spans="19:22" ht="13.5">
      <c r="S224" s="189"/>
      <c r="T224" s="189"/>
      <c r="U224" s="189"/>
      <c r="V224" s="189"/>
    </row>
    <row r="225" spans="19:22" ht="13.5">
      <c r="S225" s="189"/>
      <c r="T225" s="189"/>
      <c r="U225" s="189"/>
      <c r="V225" s="189"/>
    </row>
    <row r="226" spans="19:22" ht="13.5">
      <c r="S226" s="189"/>
      <c r="T226" s="189"/>
      <c r="U226" s="189"/>
      <c r="V226" s="189"/>
    </row>
    <row r="227" spans="19:22" ht="13.5">
      <c r="S227" s="189"/>
      <c r="T227" s="189"/>
      <c r="U227" s="189"/>
      <c r="V227" s="189"/>
    </row>
    <row r="228" spans="19:22" ht="13.5">
      <c r="S228" s="189"/>
      <c r="T228" s="189"/>
      <c r="U228" s="189"/>
      <c r="V228" s="189"/>
    </row>
    <row r="229" spans="19:22" ht="13.5">
      <c r="S229" s="189"/>
      <c r="T229" s="189"/>
      <c r="U229" s="189"/>
      <c r="V229" s="189"/>
    </row>
    <row r="230" spans="19:22" ht="13.5">
      <c r="S230" s="189"/>
      <c r="T230" s="189"/>
      <c r="U230" s="189"/>
      <c r="V230" s="189"/>
    </row>
    <row r="231" spans="19:22" ht="13.5">
      <c r="S231" s="189"/>
      <c r="T231" s="189"/>
      <c r="U231" s="189"/>
      <c r="V231" s="189"/>
    </row>
    <row r="232" spans="19:22" ht="13.5">
      <c r="S232" s="189"/>
      <c r="T232" s="189"/>
      <c r="U232" s="189"/>
      <c r="V232" s="189"/>
    </row>
    <row r="233" spans="19:22" ht="13.5">
      <c r="S233" s="189"/>
      <c r="T233" s="189"/>
      <c r="U233" s="189"/>
      <c r="V233" s="189"/>
    </row>
    <row r="234" spans="19:22" ht="13.5">
      <c r="S234" s="189"/>
      <c r="T234" s="189"/>
      <c r="U234" s="189"/>
      <c r="V234" s="189"/>
    </row>
    <row r="235" spans="19:22" ht="13.5">
      <c r="S235" s="189"/>
      <c r="T235" s="189"/>
      <c r="U235" s="189"/>
      <c r="V235" s="189"/>
    </row>
    <row r="236" spans="19:22" ht="13.5">
      <c r="S236" s="189"/>
      <c r="T236" s="189"/>
      <c r="U236" s="189"/>
      <c r="V236" s="189"/>
    </row>
    <row r="237" spans="19:22" ht="13.5">
      <c r="S237" s="189"/>
      <c r="T237" s="189"/>
      <c r="U237" s="189"/>
      <c r="V237" s="189"/>
    </row>
    <row r="238" spans="19:22" ht="13.5">
      <c r="S238" s="189"/>
      <c r="T238" s="189"/>
      <c r="U238" s="189"/>
      <c r="V238" s="189"/>
    </row>
    <row r="239" spans="19:22" ht="13.5">
      <c r="S239" s="189"/>
      <c r="T239" s="189"/>
      <c r="U239" s="189"/>
      <c r="V239" s="189"/>
    </row>
    <row r="240" spans="19:22" ht="13.5">
      <c r="S240" s="189"/>
      <c r="T240" s="189"/>
      <c r="U240" s="189"/>
      <c r="V240" s="189"/>
    </row>
    <row r="241" spans="19:22" ht="13.5">
      <c r="S241" s="189"/>
      <c r="T241" s="189"/>
      <c r="U241" s="189"/>
      <c r="V241" s="189"/>
    </row>
    <row r="242" spans="19:22" ht="13.5">
      <c r="S242" s="189"/>
      <c r="T242" s="189"/>
      <c r="U242" s="189"/>
      <c r="V242" s="189"/>
    </row>
    <row r="243" spans="19:22" ht="13.5">
      <c r="S243" s="189"/>
      <c r="T243" s="189"/>
      <c r="U243" s="189"/>
      <c r="V243" s="189"/>
    </row>
    <row r="244" spans="19:22" ht="13.5">
      <c r="S244" s="189"/>
      <c r="T244" s="189"/>
      <c r="U244" s="189"/>
      <c r="V244" s="189"/>
    </row>
    <row r="245" spans="19:22" ht="13.5">
      <c r="S245" s="189"/>
      <c r="T245" s="189"/>
      <c r="U245" s="189"/>
      <c r="V245" s="189"/>
    </row>
    <row r="246" spans="19:22" ht="13.5">
      <c r="S246" s="189"/>
      <c r="T246" s="189"/>
      <c r="U246" s="189"/>
      <c r="V246" s="189"/>
    </row>
    <row r="247" spans="19:22" ht="13.5">
      <c r="S247" s="189"/>
      <c r="T247" s="189"/>
      <c r="U247" s="189"/>
      <c r="V247" s="189"/>
    </row>
    <row r="248" spans="19:22" ht="13.5">
      <c r="S248" s="189"/>
      <c r="T248" s="189"/>
      <c r="U248" s="189"/>
      <c r="V248" s="189"/>
    </row>
    <row r="249" spans="19:22" ht="13.5">
      <c r="S249" s="189"/>
      <c r="T249" s="189"/>
      <c r="U249" s="189"/>
      <c r="V249" s="189"/>
    </row>
    <row r="250" spans="19:22" ht="13.5">
      <c r="S250" s="189"/>
      <c r="T250" s="189"/>
      <c r="U250" s="189"/>
      <c r="V250" s="189"/>
    </row>
    <row r="251" spans="19:22" ht="13.5">
      <c r="S251" s="189"/>
      <c r="T251" s="189"/>
      <c r="U251" s="189"/>
      <c r="V251" s="189"/>
    </row>
    <row r="252" spans="19:22" ht="13.5">
      <c r="S252" s="189"/>
      <c r="T252" s="189"/>
      <c r="U252" s="189"/>
      <c r="V252" s="189"/>
    </row>
    <row r="253" spans="19:22" ht="13.5">
      <c r="S253" s="189"/>
      <c r="T253" s="189"/>
      <c r="U253" s="189"/>
      <c r="V253" s="189"/>
    </row>
    <row r="254" spans="19:22" ht="13.5">
      <c r="S254" s="189"/>
      <c r="T254" s="189"/>
      <c r="U254" s="189"/>
      <c r="V254" s="189"/>
    </row>
    <row r="255" spans="19:22" ht="13.5">
      <c r="S255" s="189"/>
      <c r="T255" s="189"/>
      <c r="U255" s="189"/>
      <c r="V255" s="189"/>
    </row>
    <row r="256" spans="19:22" ht="13.5">
      <c r="S256" s="189"/>
      <c r="T256" s="189"/>
      <c r="U256" s="189"/>
      <c r="V256" s="189"/>
    </row>
    <row r="257" spans="19:22" ht="13.5">
      <c r="S257" s="189"/>
      <c r="T257" s="189"/>
      <c r="U257" s="189"/>
      <c r="V257" s="189"/>
    </row>
    <row r="258" spans="19:22" ht="13.5">
      <c r="S258" s="189"/>
      <c r="T258" s="189"/>
      <c r="U258" s="189"/>
      <c r="V258" s="189"/>
    </row>
    <row r="259" spans="19:22" ht="13.5">
      <c r="S259" s="189"/>
      <c r="T259" s="189"/>
      <c r="U259" s="189"/>
      <c r="V259" s="189"/>
    </row>
    <row r="260" spans="19:22" ht="13.5">
      <c r="S260" s="189"/>
      <c r="T260" s="189"/>
      <c r="U260" s="189"/>
      <c r="V260" s="189"/>
    </row>
    <row r="261" spans="19:22" ht="13.5">
      <c r="S261" s="189"/>
      <c r="T261" s="189"/>
      <c r="U261" s="189"/>
      <c r="V261" s="189"/>
    </row>
    <row r="262" spans="19:22" ht="13.5">
      <c r="S262" s="189"/>
      <c r="T262" s="189"/>
      <c r="U262" s="189"/>
      <c r="V262" s="189"/>
    </row>
    <row r="263" spans="19:22" ht="13.5">
      <c r="S263" s="189"/>
      <c r="T263" s="189"/>
      <c r="U263" s="189"/>
      <c r="V263" s="189"/>
    </row>
    <row r="264" spans="19:22" ht="13.5">
      <c r="S264" s="189"/>
      <c r="T264" s="189"/>
      <c r="U264" s="189"/>
      <c r="V264" s="189"/>
    </row>
    <row r="265" spans="19:22" ht="13.5">
      <c r="S265" s="189"/>
      <c r="T265" s="189"/>
      <c r="U265" s="189"/>
      <c r="V265" s="189"/>
    </row>
    <row r="266" spans="19:22" ht="13.5">
      <c r="S266" s="189"/>
      <c r="T266" s="189"/>
      <c r="U266" s="189"/>
      <c r="V266" s="189"/>
    </row>
    <row r="267" spans="19:22" ht="13.5">
      <c r="S267" s="189"/>
      <c r="T267" s="189"/>
      <c r="U267" s="189"/>
      <c r="V267" s="189"/>
    </row>
    <row r="268" spans="19:22" ht="13.5">
      <c r="S268" s="189"/>
      <c r="T268" s="189"/>
      <c r="U268" s="189"/>
      <c r="V268" s="189"/>
    </row>
    <row r="269" spans="19:22" ht="13.5">
      <c r="S269" s="189"/>
      <c r="T269" s="189"/>
      <c r="U269" s="189"/>
      <c r="V269" s="189"/>
    </row>
    <row r="270" spans="19:22" ht="13.5">
      <c r="S270" s="189"/>
      <c r="T270" s="189"/>
      <c r="U270" s="189"/>
      <c r="V270" s="189"/>
    </row>
    <row r="271" spans="19:22" ht="13.5">
      <c r="S271" s="189"/>
      <c r="T271" s="189"/>
      <c r="U271" s="189"/>
      <c r="V271" s="189"/>
    </row>
    <row r="272" spans="19:22" ht="13.5">
      <c r="S272" s="189"/>
      <c r="T272" s="189"/>
      <c r="U272" s="189"/>
      <c r="V272" s="189"/>
    </row>
    <row r="273" spans="19:22" ht="13.5">
      <c r="S273" s="189"/>
      <c r="T273" s="189"/>
      <c r="U273" s="189"/>
      <c r="V273" s="189"/>
    </row>
    <row r="274" spans="19:22" ht="13.5">
      <c r="S274" s="189"/>
      <c r="T274" s="189"/>
      <c r="U274" s="189"/>
      <c r="V274" s="189"/>
    </row>
    <row r="275" spans="19:22" ht="13.5">
      <c r="S275" s="189"/>
      <c r="T275" s="189"/>
      <c r="U275" s="189"/>
      <c r="V275" s="189"/>
    </row>
    <row r="276" spans="19:22" ht="13.5">
      <c r="S276" s="189"/>
      <c r="T276" s="189"/>
      <c r="U276" s="189"/>
      <c r="V276" s="189"/>
    </row>
    <row r="277" spans="19:22" ht="13.5">
      <c r="S277" s="189"/>
      <c r="T277" s="189"/>
      <c r="U277" s="189"/>
      <c r="V277" s="189"/>
    </row>
    <row r="278" spans="19:22" ht="13.5">
      <c r="S278" s="189"/>
      <c r="T278" s="189"/>
      <c r="U278" s="189"/>
      <c r="V278" s="189"/>
    </row>
    <row r="279" spans="19:22" ht="13.5">
      <c r="S279" s="189"/>
      <c r="T279" s="189"/>
      <c r="U279" s="189"/>
      <c r="V279" s="189"/>
    </row>
    <row r="280" spans="19:22" ht="13.5">
      <c r="S280" s="189"/>
      <c r="T280" s="189"/>
      <c r="U280" s="189"/>
      <c r="V280" s="189"/>
    </row>
    <row r="281" spans="19:22" ht="13.5">
      <c r="S281" s="189"/>
      <c r="T281" s="189"/>
      <c r="U281" s="189"/>
      <c r="V281" s="189"/>
    </row>
    <row r="282" spans="19:22" ht="13.5">
      <c r="S282" s="189"/>
      <c r="T282" s="189"/>
      <c r="U282" s="189"/>
      <c r="V282" s="189"/>
    </row>
    <row r="283" spans="19:22" ht="13.5">
      <c r="S283" s="189"/>
      <c r="T283" s="189"/>
      <c r="U283" s="189"/>
      <c r="V283" s="189"/>
    </row>
    <row r="284" spans="19:22" ht="13.5">
      <c r="S284" s="189"/>
      <c r="T284" s="189"/>
      <c r="U284" s="189"/>
      <c r="V284" s="189"/>
    </row>
    <row r="285" spans="19:22" ht="13.5">
      <c r="S285" s="189"/>
      <c r="T285" s="189"/>
      <c r="U285" s="189"/>
      <c r="V285" s="189"/>
    </row>
    <row r="286" spans="19:22" ht="13.5">
      <c r="S286" s="189"/>
      <c r="T286" s="189"/>
      <c r="U286" s="189"/>
      <c r="V286" s="189"/>
    </row>
    <row r="287" spans="19:22" ht="13.5">
      <c r="S287" s="189"/>
      <c r="T287" s="189"/>
      <c r="U287" s="189"/>
      <c r="V287" s="189"/>
    </row>
    <row r="288" spans="19:22" ht="13.5">
      <c r="S288" s="189"/>
      <c r="T288" s="189"/>
      <c r="U288" s="189"/>
      <c r="V288" s="189"/>
    </row>
    <row r="289" spans="19:22" ht="13.5">
      <c r="S289" s="189"/>
      <c r="T289" s="189"/>
      <c r="U289" s="189"/>
      <c r="V289" s="189"/>
    </row>
    <row r="290" spans="19:22" ht="13.5">
      <c r="S290" s="189"/>
      <c r="T290" s="189"/>
      <c r="U290" s="189"/>
      <c r="V290" s="189"/>
    </row>
    <row r="291" spans="19:22" ht="13.5">
      <c r="S291" s="189"/>
      <c r="T291" s="189"/>
      <c r="U291" s="189"/>
      <c r="V291" s="189"/>
    </row>
    <row r="292" spans="19:22" ht="13.5">
      <c r="S292" s="189"/>
      <c r="T292" s="189"/>
      <c r="U292" s="189"/>
      <c r="V292" s="189"/>
    </row>
    <row r="293" spans="19:22" ht="13.5">
      <c r="S293" s="189"/>
      <c r="T293" s="189"/>
      <c r="U293" s="189"/>
      <c r="V293" s="189"/>
    </row>
    <row r="294" spans="19:22" ht="13.5">
      <c r="S294" s="189"/>
      <c r="T294" s="189"/>
      <c r="U294" s="189"/>
      <c r="V294" s="189"/>
    </row>
    <row r="295" spans="19:22" ht="13.5">
      <c r="S295" s="189"/>
      <c r="T295" s="189"/>
      <c r="U295" s="189"/>
      <c r="V295" s="189"/>
    </row>
    <row r="296" spans="19:22" ht="13.5">
      <c r="S296" s="189"/>
      <c r="T296" s="189"/>
      <c r="U296" s="189"/>
      <c r="V296" s="189"/>
    </row>
    <row r="297" spans="19:22" ht="13.5">
      <c r="S297" s="189"/>
      <c r="T297" s="189"/>
      <c r="U297" s="189"/>
      <c r="V297" s="189"/>
    </row>
    <row r="298" spans="19:22" ht="13.5">
      <c r="S298" s="189"/>
      <c r="T298" s="189"/>
      <c r="U298" s="189"/>
      <c r="V298" s="189"/>
    </row>
    <row r="299" spans="19:22" ht="13.5">
      <c r="S299" s="189"/>
      <c r="T299" s="189"/>
      <c r="U299" s="189"/>
      <c r="V299" s="189"/>
    </row>
    <row r="300" spans="19:22" ht="13.5">
      <c r="S300" s="189"/>
      <c r="T300" s="189"/>
      <c r="U300" s="189"/>
      <c r="V300" s="189"/>
    </row>
    <row r="301" spans="19:22" ht="13.5">
      <c r="S301" s="189"/>
      <c r="T301" s="189"/>
      <c r="U301" s="189"/>
      <c r="V301" s="189"/>
    </row>
    <row r="302" spans="19:22" ht="13.5">
      <c r="S302" s="189"/>
      <c r="T302" s="189"/>
      <c r="U302" s="189"/>
      <c r="V302" s="189"/>
    </row>
    <row r="303" spans="19:22" ht="13.5">
      <c r="S303" s="189"/>
      <c r="T303" s="189"/>
      <c r="U303" s="189"/>
      <c r="V303" s="189"/>
    </row>
    <row r="304" spans="19:22" ht="13.5">
      <c r="S304" s="189"/>
      <c r="T304" s="189"/>
      <c r="U304" s="189"/>
      <c r="V304" s="189"/>
    </row>
    <row r="305" spans="19:22" ht="13.5">
      <c r="S305" s="189"/>
      <c r="T305" s="189"/>
      <c r="U305" s="189"/>
      <c r="V305" s="189"/>
    </row>
    <row r="306" spans="19:22" ht="13.5">
      <c r="S306" s="189"/>
      <c r="T306" s="189"/>
      <c r="U306" s="189"/>
      <c r="V306" s="189"/>
    </row>
    <row r="307" spans="19:22" ht="13.5">
      <c r="S307" s="189"/>
      <c r="T307" s="189"/>
      <c r="U307" s="189"/>
      <c r="V307" s="189"/>
    </row>
    <row r="308" spans="19:22" ht="13.5">
      <c r="S308" s="189"/>
      <c r="T308" s="189"/>
      <c r="U308" s="189"/>
      <c r="V308" s="189"/>
    </row>
    <row r="309" spans="19:22" ht="13.5">
      <c r="S309" s="189"/>
      <c r="T309" s="189"/>
      <c r="U309" s="189"/>
      <c r="V309" s="189"/>
    </row>
    <row r="310" spans="19:22" ht="13.5">
      <c r="S310" s="189"/>
      <c r="T310" s="189"/>
      <c r="U310" s="189"/>
      <c r="V310" s="189"/>
    </row>
    <row r="311" spans="19:22" ht="13.5">
      <c r="S311" s="189"/>
      <c r="T311" s="189"/>
      <c r="U311" s="189"/>
      <c r="V311" s="189"/>
    </row>
    <row r="312" spans="19:22" ht="13.5">
      <c r="S312" s="189"/>
      <c r="T312" s="189"/>
      <c r="U312" s="189"/>
      <c r="V312" s="189"/>
    </row>
    <row r="313" spans="19:22" ht="13.5">
      <c r="S313" s="189"/>
      <c r="T313" s="189"/>
      <c r="U313" s="189"/>
      <c r="V313" s="189"/>
    </row>
    <row r="314" spans="19:22" ht="13.5">
      <c r="S314" s="189"/>
      <c r="T314" s="189"/>
      <c r="U314" s="189"/>
      <c r="V314" s="189"/>
    </row>
    <row r="315" spans="19:22" ht="13.5">
      <c r="S315" s="189"/>
      <c r="T315" s="189"/>
      <c r="U315" s="189"/>
      <c r="V315" s="189"/>
    </row>
    <row r="316" spans="19:22" ht="13.5">
      <c r="S316" s="189"/>
      <c r="T316" s="189"/>
      <c r="U316" s="189"/>
      <c r="V316" s="189"/>
    </row>
    <row r="317" spans="19:22" ht="13.5">
      <c r="S317" s="189"/>
      <c r="T317" s="189"/>
      <c r="U317" s="189"/>
      <c r="V317" s="189"/>
    </row>
    <row r="318" spans="19:22" ht="13.5">
      <c r="S318" s="189"/>
      <c r="T318" s="189"/>
      <c r="U318" s="189"/>
      <c r="V318" s="189"/>
    </row>
    <row r="319" spans="19:22" ht="13.5">
      <c r="S319" s="189"/>
      <c r="T319" s="189"/>
      <c r="U319" s="189"/>
      <c r="V319" s="189"/>
    </row>
    <row r="320" spans="19:22" ht="13.5">
      <c r="S320" s="189"/>
      <c r="T320" s="189"/>
      <c r="U320" s="189"/>
      <c r="V320" s="189"/>
    </row>
    <row r="321" spans="19:22" ht="13.5">
      <c r="S321" s="189"/>
      <c r="T321" s="189"/>
      <c r="U321" s="189"/>
      <c r="V321" s="189"/>
    </row>
    <row r="322" spans="19:22" ht="13.5">
      <c r="S322" s="189"/>
      <c r="T322" s="189"/>
      <c r="U322" s="189"/>
      <c r="V322" s="189"/>
    </row>
    <row r="323" spans="19:22" ht="13.5">
      <c r="S323" s="189"/>
      <c r="T323" s="189"/>
      <c r="U323" s="189"/>
      <c r="V323" s="189"/>
    </row>
    <row r="324" spans="19:22" ht="13.5">
      <c r="S324" s="189"/>
      <c r="T324" s="189"/>
      <c r="U324" s="189"/>
      <c r="V324" s="189"/>
    </row>
    <row r="325" spans="19:22" ht="13.5">
      <c r="S325" s="189"/>
      <c r="T325" s="189"/>
      <c r="U325" s="189"/>
      <c r="V325" s="189"/>
    </row>
    <row r="326" spans="19:22" ht="13.5">
      <c r="S326" s="189"/>
      <c r="T326" s="189"/>
      <c r="U326" s="189"/>
      <c r="V326" s="189"/>
    </row>
    <row r="327" spans="19:22" ht="13.5">
      <c r="S327" s="189"/>
      <c r="T327" s="189"/>
      <c r="U327" s="189"/>
      <c r="V327" s="189"/>
    </row>
    <row r="328" spans="19:22" ht="13.5">
      <c r="S328" s="189"/>
      <c r="T328" s="189"/>
      <c r="U328" s="189"/>
      <c r="V328" s="189"/>
    </row>
    <row r="329" spans="19:22" ht="13.5">
      <c r="S329" s="189"/>
      <c r="T329" s="189"/>
      <c r="U329" s="189"/>
      <c r="V329" s="189"/>
    </row>
    <row r="330" spans="19:22" ht="13.5">
      <c r="S330" s="189"/>
      <c r="T330" s="189"/>
      <c r="U330" s="189"/>
      <c r="V330" s="189"/>
    </row>
    <row r="331" spans="19:22" ht="13.5">
      <c r="S331" s="189"/>
      <c r="T331" s="189"/>
      <c r="U331" s="189"/>
      <c r="V331" s="189"/>
    </row>
    <row r="332" spans="19:22" ht="13.5">
      <c r="S332" s="189"/>
      <c r="T332" s="189"/>
      <c r="U332" s="189"/>
      <c r="V332" s="189"/>
    </row>
    <row r="333" spans="19:22" ht="13.5">
      <c r="S333" s="189"/>
      <c r="T333" s="189"/>
      <c r="U333" s="189"/>
      <c r="V333" s="189"/>
    </row>
    <row r="334" spans="19:22" ht="13.5">
      <c r="S334" s="189"/>
      <c r="T334" s="189"/>
      <c r="U334" s="189"/>
      <c r="V334" s="189"/>
    </row>
    <row r="335" spans="19:22" ht="13.5">
      <c r="S335" s="189"/>
      <c r="T335" s="189"/>
      <c r="U335" s="189"/>
      <c r="V335" s="189"/>
    </row>
    <row r="336" spans="19:22" ht="13.5">
      <c r="S336" s="189"/>
      <c r="T336" s="189"/>
      <c r="U336" s="189"/>
      <c r="V336" s="189"/>
    </row>
    <row r="337" spans="19:22" ht="13.5">
      <c r="S337" s="189"/>
      <c r="T337" s="189"/>
      <c r="U337" s="189"/>
      <c r="V337" s="189"/>
    </row>
    <row r="338" spans="19:22" ht="13.5">
      <c r="S338" s="189"/>
      <c r="T338" s="189"/>
      <c r="U338" s="189"/>
      <c r="V338" s="189"/>
    </row>
    <row r="339" spans="19:22" ht="13.5">
      <c r="S339" s="189"/>
      <c r="T339" s="189"/>
      <c r="U339" s="189"/>
      <c r="V339" s="189"/>
    </row>
    <row r="340" spans="19:22" ht="13.5">
      <c r="S340" s="189"/>
      <c r="T340" s="189"/>
      <c r="U340" s="189"/>
      <c r="V340" s="189"/>
    </row>
    <row r="341" spans="19:22" ht="13.5">
      <c r="S341" s="189"/>
      <c r="T341" s="189"/>
      <c r="U341" s="189"/>
      <c r="V341" s="189"/>
    </row>
    <row r="342" spans="19:22" ht="13.5">
      <c r="S342" s="189"/>
      <c r="T342" s="189"/>
      <c r="U342" s="189"/>
      <c r="V342" s="189"/>
    </row>
    <row r="343" spans="19:22" ht="13.5">
      <c r="S343" s="189"/>
      <c r="T343" s="189"/>
      <c r="U343" s="189"/>
      <c r="V343" s="189"/>
    </row>
    <row r="344" spans="19:22" ht="13.5">
      <c r="S344" s="189"/>
      <c r="T344" s="189"/>
      <c r="U344" s="189"/>
      <c r="V344" s="189"/>
    </row>
    <row r="345" spans="19:22" ht="13.5">
      <c r="S345" s="189"/>
      <c r="T345" s="189"/>
      <c r="U345" s="189"/>
      <c r="V345" s="189"/>
    </row>
    <row r="346" spans="19:22" ht="13.5">
      <c r="S346" s="189"/>
      <c r="T346" s="189"/>
      <c r="U346" s="189"/>
      <c r="V346" s="189"/>
    </row>
    <row r="347" spans="19:22" ht="13.5">
      <c r="S347" s="189"/>
      <c r="T347" s="189"/>
      <c r="U347" s="189"/>
      <c r="V347" s="189"/>
    </row>
    <row r="348" spans="19:22" ht="13.5">
      <c r="S348" s="189"/>
      <c r="T348" s="189"/>
      <c r="U348" s="189"/>
      <c r="V348" s="189"/>
    </row>
    <row r="349" spans="19:22" ht="13.5">
      <c r="S349" s="189"/>
      <c r="T349" s="189"/>
      <c r="U349" s="189"/>
      <c r="V349" s="189"/>
    </row>
    <row r="350" spans="19:22" ht="13.5">
      <c r="S350" s="189"/>
      <c r="T350" s="189"/>
      <c r="U350" s="189"/>
      <c r="V350" s="189"/>
    </row>
    <row r="351" spans="19:22" ht="13.5">
      <c r="S351" s="189"/>
      <c r="T351" s="189"/>
      <c r="U351" s="189"/>
      <c r="V351" s="189"/>
    </row>
    <row r="352" spans="19:22" ht="13.5">
      <c r="S352" s="189"/>
      <c r="T352" s="189"/>
      <c r="U352" s="189"/>
      <c r="V352" s="189"/>
    </row>
    <row r="353" spans="19:22" ht="13.5">
      <c r="S353" s="189"/>
      <c r="T353" s="189"/>
      <c r="U353" s="189"/>
      <c r="V353" s="189"/>
    </row>
    <row r="354" spans="19:22" ht="13.5">
      <c r="S354" s="189"/>
      <c r="T354" s="189"/>
      <c r="U354" s="189"/>
      <c r="V354" s="189"/>
    </row>
    <row r="355" spans="19:22" ht="13.5">
      <c r="S355" s="189"/>
      <c r="T355" s="189"/>
      <c r="U355" s="189"/>
      <c r="V355" s="189"/>
    </row>
    <row r="356" spans="19:22" ht="13.5">
      <c r="S356" s="189"/>
      <c r="T356" s="189"/>
      <c r="U356" s="189"/>
      <c r="V356" s="189"/>
    </row>
    <row r="357" spans="19:22" ht="13.5">
      <c r="S357" s="189"/>
      <c r="T357" s="189"/>
      <c r="U357" s="189"/>
      <c r="V357" s="189"/>
    </row>
    <row r="358" spans="19:22" ht="13.5">
      <c r="S358" s="189"/>
      <c r="T358" s="189"/>
      <c r="U358" s="189"/>
      <c r="V358" s="189"/>
    </row>
    <row r="359" spans="19:22" ht="13.5">
      <c r="S359" s="189"/>
      <c r="T359" s="189"/>
      <c r="U359" s="189"/>
      <c r="V359" s="189"/>
    </row>
    <row r="360" spans="19:22" ht="13.5">
      <c r="S360" s="189"/>
      <c r="T360" s="189"/>
      <c r="U360" s="189"/>
      <c r="V360" s="189"/>
    </row>
    <row r="361" spans="19:22" ht="13.5">
      <c r="S361" s="189"/>
      <c r="T361" s="189"/>
      <c r="U361" s="189"/>
      <c r="V361" s="189"/>
    </row>
    <row r="362" spans="19:22" ht="13.5">
      <c r="S362" s="189"/>
      <c r="T362" s="189"/>
      <c r="U362" s="189"/>
      <c r="V362" s="189"/>
    </row>
    <row r="363" spans="19:22" ht="13.5">
      <c r="S363" s="189"/>
      <c r="T363" s="189"/>
      <c r="U363" s="189"/>
      <c r="V363" s="189"/>
    </row>
    <row r="364" spans="19:22" ht="13.5">
      <c r="S364" s="189"/>
      <c r="T364" s="189"/>
      <c r="U364" s="189"/>
      <c r="V364" s="189"/>
    </row>
    <row r="365" spans="19:22" ht="13.5">
      <c r="S365" s="189"/>
      <c r="T365" s="189"/>
      <c r="U365" s="189"/>
      <c r="V365" s="189"/>
    </row>
    <row r="366" spans="19:22" ht="13.5">
      <c r="S366" s="189"/>
      <c r="T366" s="189"/>
      <c r="U366" s="189"/>
      <c r="V366" s="189"/>
    </row>
    <row r="367" spans="19:22" ht="13.5">
      <c r="S367" s="189"/>
      <c r="T367" s="189"/>
      <c r="U367" s="189"/>
      <c r="V367" s="189"/>
    </row>
    <row r="368" spans="19:22" ht="13.5">
      <c r="S368" s="189"/>
      <c r="T368" s="189"/>
      <c r="U368" s="189"/>
      <c r="V368" s="189"/>
    </row>
    <row r="369" spans="19:22" ht="13.5">
      <c r="S369" s="189"/>
      <c r="T369" s="189"/>
      <c r="U369" s="189"/>
      <c r="V369" s="189"/>
    </row>
    <row r="370" spans="19:22" ht="13.5">
      <c r="S370" s="189"/>
      <c r="T370" s="189"/>
      <c r="U370" s="189"/>
      <c r="V370" s="189"/>
    </row>
    <row r="371" spans="19:22" ht="13.5">
      <c r="S371" s="189"/>
      <c r="T371" s="189"/>
      <c r="U371" s="189"/>
      <c r="V371" s="189"/>
    </row>
    <row r="372" spans="19:22" ht="13.5">
      <c r="S372" s="189"/>
      <c r="T372" s="189"/>
      <c r="U372" s="189"/>
      <c r="V372" s="189"/>
    </row>
    <row r="373" spans="19:22" ht="13.5">
      <c r="S373" s="189"/>
      <c r="T373" s="189"/>
      <c r="U373" s="189"/>
      <c r="V373" s="189"/>
    </row>
    <row r="374" spans="19:22" ht="13.5">
      <c r="S374" s="189"/>
      <c r="T374" s="189"/>
      <c r="U374" s="189"/>
      <c r="V374" s="189"/>
    </row>
    <row r="375" spans="19:22" ht="13.5">
      <c r="S375" s="189"/>
      <c r="T375" s="189"/>
      <c r="U375" s="189"/>
      <c r="V375" s="189"/>
    </row>
    <row r="376" spans="19:22" ht="13.5">
      <c r="S376" s="189"/>
      <c r="T376" s="189"/>
      <c r="U376" s="189"/>
      <c r="V376" s="189"/>
    </row>
    <row r="377" spans="19:22" ht="13.5">
      <c r="S377" s="189"/>
      <c r="T377" s="189"/>
      <c r="U377" s="189"/>
      <c r="V377" s="189"/>
    </row>
    <row r="378" spans="19:22" ht="13.5">
      <c r="S378" s="189"/>
      <c r="T378" s="189"/>
      <c r="U378" s="189"/>
      <c r="V378" s="189"/>
    </row>
    <row r="379" spans="19:22" ht="13.5">
      <c r="S379" s="189"/>
      <c r="T379" s="189"/>
      <c r="U379" s="189"/>
      <c r="V379" s="189"/>
    </row>
    <row r="380" spans="19:22" ht="13.5">
      <c r="S380" s="189"/>
      <c r="T380" s="189"/>
      <c r="U380" s="189"/>
      <c r="V380" s="189"/>
    </row>
    <row r="381" spans="19:22" ht="13.5">
      <c r="S381" s="189"/>
      <c r="T381" s="189"/>
      <c r="U381" s="189"/>
      <c r="V381" s="189"/>
    </row>
    <row r="382" spans="19:22" ht="13.5">
      <c r="S382" s="189"/>
      <c r="T382" s="189"/>
      <c r="U382" s="189"/>
      <c r="V382" s="189"/>
    </row>
    <row r="383" spans="19:22" ht="13.5">
      <c r="S383" s="189"/>
      <c r="T383" s="189"/>
      <c r="U383" s="189"/>
      <c r="V383" s="189"/>
    </row>
    <row r="384" spans="19:22" ht="13.5">
      <c r="S384" s="189"/>
      <c r="T384" s="189"/>
      <c r="U384" s="189"/>
      <c r="V384" s="189"/>
    </row>
    <row r="385" spans="19:22" ht="13.5">
      <c r="S385" s="189"/>
      <c r="T385" s="189"/>
      <c r="U385" s="189"/>
      <c r="V385" s="189"/>
    </row>
    <row r="386" spans="19:22" ht="13.5">
      <c r="S386" s="189"/>
      <c r="T386" s="189"/>
      <c r="U386" s="189"/>
      <c r="V386" s="189"/>
    </row>
    <row r="387" spans="19:22" ht="13.5">
      <c r="S387" s="189"/>
      <c r="T387" s="189"/>
      <c r="U387" s="189"/>
      <c r="V387" s="189"/>
    </row>
    <row r="388" spans="19:22" ht="13.5">
      <c r="S388" s="189"/>
      <c r="T388" s="189"/>
      <c r="U388" s="189"/>
      <c r="V388" s="189"/>
    </row>
    <row r="389" spans="19:22" ht="13.5">
      <c r="S389" s="189"/>
      <c r="T389" s="189"/>
      <c r="U389" s="189"/>
      <c r="V389" s="189"/>
    </row>
    <row r="390" spans="19:22" ht="13.5">
      <c r="S390" s="189"/>
      <c r="T390" s="189"/>
      <c r="U390" s="189"/>
      <c r="V390" s="189"/>
    </row>
    <row r="391" spans="19:22" ht="13.5">
      <c r="S391" s="189"/>
      <c r="T391" s="189"/>
      <c r="U391" s="189"/>
      <c r="V391" s="189"/>
    </row>
    <row r="392" spans="19:22" ht="13.5">
      <c r="S392" s="189"/>
      <c r="T392" s="189"/>
      <c r="U392" s="189"/>
      <c r="V392" s="189"/>
    </row>
    <row r="393" spans="19:22" ht="13.5">
      <c r="S393" s="189"/>
      <c r="T393" s="189"/>
      <c r="U393" s="189"/>
      <c r="V393" s="189"/>
    </row>
    <row r="394" spans="19:22" ht="13.5">
      <c r="S394" s="189"/>
      <c r="T394" s="189"/>
      <c r="U394" s="189"/>
      <c r="V394" s="189"/>
    </row>
    <row r="395" spans="19:22" ht="13.5">
      <c r="S395" s="189"/>
      <c r="T395" s="189"/>
      <c r="U395" s="189"/>
      <c r="V395" s="189"/>
    </row>
    <row r="396" spans="19:22" ht="13.5">
      <c r="S396" s="189"/>
      <c r="T396" s="189"/>
      <c r="U396" s="189"/>
      <c r="V396" s="189"/>
    </row>
    <row r="397" spans="19:22" ht="13.5">
      <c r="S397" s="189"/>
      <c r="T397" s="189"/>
      <c r="U397" s="189"/>
      <c r="V397" s="189"/>
    </row>
    <row r="398" spans="19:22" ht="13.5">
      <c r="S398" s="189"/>
      <c r="T398" s="189"/>
      <c r="U398" s="189"/>
      <c r="V398" s="189"/>
    </row>
    <row r="399" spans="19:22" ht="13.5">
      <c r="S399" s="189"/>
      <c r="T399" s="189"/>
      <c r="U399" s="189"/>
      <c r="V399" s="189"/>
    </row>
    <row r="400" spans="19:22" ht="13.5">
      <c r="S400" s="189"/>
      <c r="T400" s="189"/>
      <c r="U400" s="189"/>
      <c r="V400" s="189"/>
    </row>
    <row r="401" spans="19:22" ht="13.5">
      <c r="S401" s="189"/>
      <c r="T401" s="189"/>
      <c r="U401" s="189"/>
      <c r="V401" s="189"/>
    </row>
    <row r="402" spans="19:22" ht="13.5">
      <c r="S402" s="189"/>
      <c r="T402" s="189"/>
      <c r="U402" s="189"/>
      <c r="V402" s="189"/>
    </row>
    <row r="403" spans="19:22" ht="13.5">
      <c r="S403" s="189"/>
      <c r="T403" s="189"/>
      <c r="U403" s="189"/>
      <c r="V403" s="189"/>
    </row>
    <row r="404" spans="19:22" ht="13.5">
      <c r="S404" s="189"/>
      <c r="T404" s="189"/>
      <c r="U404" s="189"/>
      <c r="V404" s="189"/>
    </row>
    <row r="405" spans="19:22" ht="13.5">
      <c r="S405" s="189"/>
      <c r="T405" s="189"/>
      <c r="U405" s="189"/>
      <c r="V405" s="189"/>
    </row>
    <row r="406" spans="19:22" ht="13.5">
      <c r="S406" s="189"/>
      <c r="T406" s="189"/>
      <c r="U406" s="189"/>
      <c r="V406" s="189"/>
    </row>
    <row r="407" spans="19:22" ht="13.5">
      <c r="S407" s="189"/>
      <c r="T407" s="189"/>
      <c r="U407" s="189"/>
      <c r="V407" s="189"/>
    </row>
    <row r="408" spans="19:22" ht="13.5">
      <c r="S408" s="189"/>
      <c r="T408" s="189"/>
      <c r="U408" s="189"/>
      <c r="V408" s="189"/>
    </row>
    <row r="409" spans="19:22" ht="13.5">
      <c r="S409" s="189"/>
      <c r="T409" s="189"/>
      <c r="U409" s="189"/>
      <c r="V409" s="189"/>
    </row>
    <row r="410" spans="19:22" ht="13.5">
      <c r="S410" s="189"/>
      <c r="T410" s="189"/>
      <c r="U410" s="189"/>
      <c r="V410" s="189"/>
    </row>
    <row r="411" spans="19:22" ht="13.5">
      <c r="S411" s="189"/>
      <c r="T411" s="189"/>
      <c r="U411" s="189"/>
      <c r="V411" s="189"/>
    </row>
    <row r="412" spans="19:22" ht="13.5">
      <c r="S412" s="189"/>
      <c r="T412" s="189"/>
      <c r="U412" s="189"/>
      <c r="V412" s="189"/>
    </row>
    <row r="413" spans="19:22" ht="13.5">
      <c r="S413" s="189"/>
      <c r="T413" s="189"/>
      <c r="U413" s="189"/>
      <c r="V413" s="189"/>
    </row>
    <row r="414" spans="19:22" ht="13.5">
      <c r="S414" s="189"/>
      <c r="T414" s="189"/>
      <c r="U414" s="189"/>
      <c r="V414" s="189"/>
    </row>
    <row r="415" spans="19:22" ht="13.5">
      <c r="S415" s="189"/>
      <c r="T415" s="189"/>
      <c r="U415" s="189"/>
      <c r="V415" s="189"/>
    </row>
    <row r="416" spans="19:22" ht="13.5">
      <c r="S416" s="189"/>
      <c r="T416" s="189"/>
      <c r="U416" s="189"/>
      <c r="V416" s="189"/>
    </row>
    <row r="417" spans="19:22" ht="13.5">
      <c r="S417" s="189"/>
      <c r="T417" s="189"/>
      <c r="U417" s="189"/>
      <c r="V417" s="189"/>
    </row>
    <row r="418" spans="19:22" ht="13.5">
      <c r="S418" s="189"/>
      <c r="T418" s="189"/>
      <c r="U418" s="189"/>
      <c r="V418" s="189"/>
    </row>
    <row r="419" spans="19:22" ht="13.5">
      <c r="S419" s="189"/>
      <c r="T419" s="189"/>
      <c r="U419" s="189"/>
      <c r="V419" s="189"/>
    </row>
    <row r="420" spans="19:22" ht="13.5">
      <c r="S420" s="189"/>
      <c r="T420" s="189"/>
      <c r="U420" s="189"/>
      <c r="V420" s="189"/>
    </row>
    <row r="421" spans="19:22" ht="13.5">
      <c r="S421" s="189"/>
      <c r="T421" s="189"/>
      <c r="U421" s="189"/>
      <c r="V421" s="189"/>
    </row>
    <row r="422" spans="19:22" ht="13.5">
      <c r="S422" s="189"/>
      <c r="T422" s="189"/>
      <c r="U422" s="189"/>
      <c r="V422" s="189"/>
    </row>
    <row r="423" spans="19:22" ht="13.5">
      <c r="S423" s="189"/>
      <c r="T423" s="189"/>
      <c r="U423" s="189"/>
      <c r="V423" s="189"/>
    </row>
    <row r="424" spans="19:22" ht="13.5">
      <c r="S424" s="189"/>
      <c r="T424" s="189"/>
      <c r="U424" s="189"/>
      <c r="V424" s="189"/>
    </row>
    <row r="425" spans="19:22" ht="13.5">
      <c r="S425" s="189"/>
      <c r="T425" s="189"/>
      <c r="U425" s="189"/>
      <c r="V425" s="189"/>
    </row>
    <row r="426" spans="19:22" ht="13.5">
      <c r="S426" s="189"/>
      <c r="T426" s="189"/>
      <c r="U426" s="189"/>
      <c r="V426" s="189"/>
    </row>
    <row r="427" spans="19:22" ht="13.5">
      <c r="S427" s="189"/>
      <c r="T427" s="189"/>
      <c r="U427" s="189"/>
      <c r="V427" s="189"/>
    </row>
    <row r="428" spans="19:22" ht="13.5">
      <c r="S428" s="189"/>
      <c r="T428" s="189"/>
      <c r="U428" s="189"/>
      <c r="V428" s="189"/>
    </row>
    <row r="429" spans="19:22" ht="13.5">
      <c r="S429" s="189"/>
      <c r="T429" s="189"/>
      <c r="U429" s="189"/>
      <c r="V429" s="189"/>
    </row>
    <row r="430" spans="19:22" ht="13.5">
      <c r="S430" s="189"/>
      <c r="T430" s="189"/>
      <c r="U430" s="189"/>
      <c r="V430" s="189"/>
    </row>
    <row r="431" spans="19:22" ht="13.5">
      <c r="S431" s="189"/>
      <c r="T431" s="189"/>
      <c r="U431" s="189"/>
      <c r="V431" s="189"/>
    </row>
    <row r="432" spans="19:22" ht="13.5">
      <c r="S432" s="189"/>
      <c r="T432" s="189"/>
      <c r="U432" s="189"/>
      <c r="V432" s="189"/>
    </row>
    <row r="433" spans="19:22" ht="13.5">
      <c r="S433" s="189"/>
      <c r="T433" s="189"/>
      <c r="U433" s="189"/>
      <c r="V433" s="189"/>
    </row>
    <row r="434" spans="19:22" ht="13.5">
      <c r="S434" s="189"/>
      <c r="T434" s="189"/>
      <c r="U434" s="189"/>
      <c r="V434" s="189"/>
    </row>
    <row r="435" spans="19:22" ht="13.5">
      <c r="S435" s="189"/>
      <c r="T435" s="189"/>
      <c r="U435" s="189"/>
      <c r="V435" s="189"/>
    </row>
    <row r="436" spans="19:22" ht="13.5">
      <c r="S436" s="189"/>
      <c r="T436" s="189"/>
      <c r="U436" s="189"/>
      <c r="V436" s="189"/>
    </row>
    <row r="437" spans="19:22" ht="13.5">
      <c r="S437" s="189"/>
      <c r="T437" s="189"/>
      <c r="U437" s="189"/>
      <c r="V437" s="189"/>
    </row>
    <row r="438" spans="19:22" ht="13.5">
      <c r="S438" s="189"/>
      <c r="T438" s="189"/>
      <c r="U438" s="189"/>
      <c r="V438" s="189"/>
    </row>
    <row r="439" spans="19:22" ht="13.5">
      <c r="S439" s="189"/>
      <c r="T439" s="189"/>
      <c r="U439" s="189"/>
      <c r="V439" s="189"/>
    </row>
    <row r="440" spans="19:22" ht="13.5">
      <c r="S440" s="189"/>
      <c r="T440" s="189"/>
      <c r="U440" s="189"/>
      <c r="V440" s="189"/>
    </row>
    <row r="441" spans="19:22" ht="13.5">
      <c r="S441" s="189"/>
      <c r="T441" s="189"/>
      <c r="U441" s="189"/>
      <c r="V441" s="189"/>
    </row>
    <row r="442" spans="19:22" ht="13.5">
      <c r="S442" s="189"/>
      <c r="T442" s="189"/>
      <c r="U442" s="189"/>
      <c r="V442" s="189"/>
    </row>
    <row r="443" spans="19:22" ht="13.5">
      <c r="S443" s="189"/>
      <c r="T443" s="189"/>
      <c r="U443" s="189"/>
      <c r="V443" s="189"/>
    </row>
    <row r="444" spans="19:22" ht="13.5">
      <c r="S444" s="189"/>
      <c r="T444" s="189"/>
      <c r="U444" s="189"/>
      <c r="V444" s="189"/>
    </row>
    <row r="445" spans="19:22" ht="13.5">
      <c r="S445" s="189"/>
      <c r="T445" s="189"/>
      <c r="U445" s="189"/>
      <c r="V445" s="189"/>
    </row>
    <row r="446" spans="19:22" ht="13.5">
      <c r="S446" s="189"/>
      <c r="T446" s="189"/>
      <c r="U446" s="189"/>
      <c r="V446" s="189"/>
    </row>
    <row r="447" spans="19:22" ht="13.5">
      <c r="S447" s="189"/>
      <c r="T447" s="189"/>
      <c r="U447" s="189"/>
      <c r="V447" s="189"/>
    </row>
    <row r="448" spans="19:22" ht="13.5">
      <c r="S448" s="189"/>
      <c r="T448" s="189"/>
      <c r="U448" s="189"/>
      <c r="V448" s="189"/>
    </row>
    <row r="449" spans="19:22" ht="13.5">
      <c r="S449" s="189"/>
      <c r="T449" s="189"/>
      <c r="U449" s="189"/>
      <c r="V449" s="189"/>
    </row>
    <row r="450" spans="19:22" ht="13.5">
      <c r="S450" s="189"/>
      <c r="T450" s="189"/>
      <c r="U450" s="189"/>
      <c r="V450" s="189"/>
    </row>
    <row r="451" spans="19:22" ht="13.5">
      <c r="S451" s="189"/>
      <c r="T451" s="189"/>
      <c r="U451" s="189"/>
      <c r="V451" s="189"/>
    </row>
    <row r="452" spans="19:22" ht="13.5">
      <c r="S452" s="189"/>
      <c r="T452" s="189"/>
      <c r="U452" s="189"/>
      <c r="V452" s="189"/>
    </row>
    <row r="453" spans="19:22" ht="13.5">
      <c r="S453" s="189"/>
      <c r="T453" s="189"/>
      <c r="U453" s="189"/>
      <c r="V453" s="189"/>
    </row>
    <row r="454" spans="19:22" ht="13.5">
      <c r="S454" s="189"/>
      <c r="T454" s="189"/>
      <c r="U454" s="189"/>
      <c r="V454" s="189"/>
    </row>
    <row r="455" spans="19:22" ht="13.5">
      <c r="S455" s="189"/>
      <c r="T455" s="189"/>
      <c r="U455" s="189"/>
      <c r="V455" s="189"/>
    </row>
    <row r="456" spans="19:22" ht="13.5">
      <c r="S456" s="189"/>
      <c r="T456" s="189"/>
      <c r="U456" s="189"/>
      <c r="V456" s="189"/>
    </row>
    <row r="457" spans="19:22" ht="13.5">
      <c r="S457" s="189"/>
      <c r="T457" s="189"/>
      <c r="U457" s="189"/>
      <c r="V457" s="189"/>
    </row>
    <row r="458" spans="19:22" ht="13.5">
      <c r="S458" s="189"/>
      <c r="T458" s="189"/>
      <c r="U458" s="189"/>
      <c r="V458" s="189"/>
    </row>
    <row r="459" spans="19:22" ht="13.5">
      <c r="S459" s="189"/>
      <c r="T459" s="189"/>
      <c r="U459" s="189"/>
      <c r="V459" s="189"/>
    </row>
    <row r="460" spans="19:22" ht="13.5">
      <c r="S460" s="189"/>
      <c r="T460" s="189"/>
      <c r="U460" s="189"/>
      <c r="V460" s="189"/>
    </row>
    <row r="461" spans="19:22" ht="13.5">
      <c r="S461" s="189"/>
      <c r="T461" s="189"/>
      <c r="U461" s="189"/>
      <c r="V461" s="189"/>
    </row>
    <row r="462" spans="19:22" ht="13.5">
      <c r="S462" s="189"/>
      <c r="T462" s="189"/>
      <c r="U462" s="189"/>
      <c r="V462" s="189"/>
    </row>
    <row r="463" spans="19:22" ht="13.5">
      <c r="S463" s="189"/>
      <c r="T463" s="189"/>
      <c r="U463" s="189"/>
      <c r="V463" s="189"/>
    </row>
    <row r="464" spans="19:22" ht="13.5">
      <c r="S464" s="189"/>
      <c r="T464" s="189"/>
      <c r="U464" s="189"/>
      <c r="V464" s="189"/>
    </row>
    <row r="465" spans="19:22" ht="13.5">
      <c r="S465" s="189"/>
      <c r="T465" s="189"/>
      <c r="U465" s="189"/>
      <c r="V465" s="189"/>
    </row>
    <row r="466" spans="19:22" ht="13.5">
      <c r="S466" s="189"/>
      <c r="T466" s="189"/>
      <c r="U466" s="189"/>
      <c r="V466" s="189"/>
    </row>
    <row r="467" spans="19:22" ht="13.5">
      <c r="S467" s="189"/>
      <c r="T467" s="189"/>
      <c r="U467" s="189"/>
      <c r="V467" s="189"/>
    </row>
    <row r="468" spans="19:22" ht="13.5">
      <c r="S468" s="189"/>
      <c r="T468" s="189"/>
      <c r="U468" s="189"/>
      <c r="V468" s="189"/>
    </row>
    <row r="469" spans="19:22" ht="13.5">
      <c r="S469" s="189"/>
      <c r="T469" s="189"/>
      <c r="U469" s="189"/>
      <c r="V469" s="189"/>
    </row>
    <row r="470" spans="19:22" ht="13.5">
      <c r="S470" s="189"/>
      <c r="T470" s="189"/>
      <c r="U470" s="189"/>
      <c r="V470" s="189"/>
    </row>
    <row r="471" spans="19:22" ht="13.5">
      <c r="S471" s="189"/>
      <c r="T471" s="189"/>
      <c r="U471" s="189"/>
      <c r="V471" s="189"/>
    </row>
    <row r="472" spans="19:22" ht="13.5">
      <c r="S472" s="189"/>
      <c r="T472" s="189"/>
      <c r="U472" s="189"/>
      <c r="V472" s="189"/>
    </row>
    <row r="473" spans="19:22" ht="13.5">
      <c r="S473" s="189"/>
      <c r="T473" s="189"/>
      <c r="U473" s="189"/>
      <c r="V473" s="189"/>
    </row>
    <row r="474" spans="19:22" ht="13.5">
      <c r="S474" s="189"/>
      <c r="T474" s="189"/>
      <c r="U474" s="189"/>
      <c r="V474" s="189"/>
    </row>
    <row r="475" spans="19:22" ht="13.5">
      <c r="S475" s="189"/>
      <c r="T475" s="189"/>
      <c r="U475" s="189"/>
      <c r="V475" s="189"/>
    </row>
    <row r="476" spans="19:22" ht="13.5">
      <c r="S476" s="189"/>
      <c r="T476" s="189"/>
      <c r="U476" s="189"/>
      <c r="V476" s="189"/>
    </row>
    <row r="477" spans="19:22" ht="13.5">
      <c r="S477" s="189"/>
      <c r="T477" s="189"/>
      <c r="U477" s="189"/>
      <c r="V477" s="189"/>
    </row>
    <row r="478" spans="19:22" ht="13.5">
      <c r="S478" s="189"/>
      <c r="T478" s="189"/>
      <c r="U478" s="189"/>
      <c r="V478" s="189"/>
    </row>
    <row r="479" spans="19:22" ht="13.5">
      <c r="S479" s="189"/>
      <c r="T479" s="189"/>
      <c r="U479" s="189"/>
      <c r="V479" s="189"/>
    </row>
    <row r="480" spans="19:22" ht="13.5">
      <c r="S480" s="189"/>
      <c r="T480" s="189"/>
      <c r="U480" s="189"/>
      <c r="V480" s="189"/>
    </row>
    <row r="481" spans="19:22" ht="13.5">
      <c r="S481" s="189"/>
      <c r="T481" s="189"/>
      <c r="U481" s="189"/>
      <c r="V481" s="189"/>
    </row>
    <row r="482" spans="19:22" ht="13.5">
      <c r="S482" s="189"/>
      <c r="T482" s="189"/>
      <c r="U482" s="189"/>
      <c r="V482" s="189"/>
    </row>
    <row r="483" spans="19:22" ht="13.5">
      <c r="S483" s="189"/>
      <c r="T483" s="189"/>
      <c r="U483" s="189"/>
      <c r="V483" s="189"/>
    </row>
    <row r="484" spans="19:22" ht="13.5">
      <c r="S484" s="189"/>
      <c r="T484" s="189"/>
      <c r="U484" s="189"/>
      <c r="V484" s="189"/>
    </row>
    <row r="485" spans="19:22" ht="13.5">
      <c r="S485" s="189"/>
      <c r="T485" s="189"/>
      <c r="U485" s="189"/>
      <c r="V485" s="189"/>
    </row>
    <row r="486" spans="19:22" ht="13.5">
      <c r="S486" s="189"/>
      <c r="T486" s="189"/>
      <c r="U486" s="189"/>
      <c r="V486" s="189"/>
    </row>
    <row r="487" spans="19:22" ht="13.5">
      <c r="S487" s="189"/>
      <c r="T487" s="189"/>
      <c r="U487" s="189"/>
      <c r="V487" s="189"/>
    </row>
    <row r="488" spans="19:22" ht="13.5">
      <c r="S488" s="189"/>
      <c r="T488" s="189"/>
      <c r="U488" s="189"/>
      <c r="V488" s="189"/>
    </row>
    <row r="489" spans="19:22" ht="13.5">
      <c r="S489" s="189"/>
      <c r="T489" s="189"/>
      <c r="U489" s="189"/>
      <c r="V489" s="189"/>
    </row>
    <row r="490" spans="19:22" ht="13.5">
      <c r="S490" s="189"/>
      <c r="T490" s="189"/>
      <c r="U490" s="189"/>
      <c r="V490" s="189"/>
    </row>
    <row r="491" spans="19:22" ht="13.5">
      <c r="S491" s="189"/>
      <c r="T491" s="189"/>
      <c r="U491" s="189"/>
      <c r="V491" s="189"/>
    </row>
    <row r="492" spans="19:22" ht="13.5">
      <c r="S492" s="189"/>
      <c r="T492" s="189"/>
      <c r="U492" s="189"/>
      <c r="V492" s="189"/>
    </row>
    <row r="493" spans="19:22" ht="13.5">
      <c r="S493" s="189"/>
      <c r="T493" s="189"/>
      <c r="U493" s="189"/>
      <c r="V493" s="189"/>
    </row>
    <row r="494" spans="19:22" ht="13.5">
      <c r="S494" s="189"/>
      <c r="T494" s="189"/>
      <c r="U494" s="189"/>
      <c r="V494" s="189"/>
    </row>
    <row r="495" spans="19:22" ht="13.5">
      <c r="S495" s="189"/>
      <c r="T495" s="189"/>
      <c r="U495" s="189"/>
      <c r="V495" s="189"/>
    </row>
    <row r="496" spans="19:22" ht="13.5">
      <c r="S496" s="189"/>
      <c r="T496" s="189"/>
      <c r="U496" s="189"/>
      <c r="V496" s="189"/>
    </row>
    <row r="497" spans="19:22" ht="13.5">
      <c r="S497" s="189"/>
      <c r="T497" s="189"/>
      <c r="U497" s="189"/>
      <c r="V497" s="189"/>
    </row>
    <row r="498" spans="19:22" ht="13.5">
      <c r="S498" s="189"/>
      <c r="T498" s="189"/>
      <c r="U498" s="189"/>
      <c r="V498" s="189"/>
    </row>
    <row r="499" spans="19:22" ht="13.5">
      <c r="S499" s="189"/>
      <c r="T499" s="189"/>
      <c r="U499" s="189"/>
      <c r="V499" s="189"/>
    </row>
    <row r="500" spans="19:22" ht="13.5">
      <c r="S500" s="189"/>
      <c r="T500" s="189"/>
      <c r="U500" s="189"/>
      <c r="V500" s="189"/>
    </row>
    <row r="501" spans="19:22" ht="13.5">
      <c r="S501" s="189"/>
      <c r="T501" s="189"/>
      <c r="U501" s="189"/>
      <c r="V501" s="189"/>
    </row>
    <row r="502" spans="19:22" ht="13.5">
      <c r="S502" s="189"/>
      <c r="T502" s="189"/>
      <c r="U502" s="189"/>
      <c r="V502" s="189"/>
    </row>
    <row r="503" spans="19:22" ht="13.5">
      <c r="S503" s="189"/>
      <c r="T503" s="189"/>
      <c r="U503" s="189"/>
      <c r="V503" s="189"/>
    </row>
    <row r="504" spans="19:22" ht="13.5">
      <c r="S504" s="189"/>
      <c r="T504" s="189"/>
      <c r="U504" s="189"/>
      <c r="V504" s="189"/>
    </row>
    <row r="505" spans="19:22" ht="13.5">
      <c r="S505" s="189"/>
      <c r="T505" s="189"/>
      <c r="U505" s="189"/>
      <c r="V505" s="189"/>
    </row>
    <row r="506" spans="19:22" ht="13.5">
      <c r="S506" s="189"/>
      <c r="T506" s="189"/>
      <c r="U506" s="189"/>
      <c r="V506" s="189"/>
    </row>
    <row r="507" spans="19:22" ht="13.5">
      <c r="S507" s="189"/>
      <c r="T507" s="189"/>
      <c r="U507" s="189"/>
      <c r="V507" s="189"/>
    </row>
    <row r="508" spans="19:22" ht="13.5">
      <c r="S508" s="189"/>
      <c r="T508" s="189"/>
      <c r="U508" s="189"/>
      <c r="V508" s="189"/>
    </row>
    <row r="509" spans="19:22" ht="13.5">
      <c r="S509" s="189"/>
      <c r="T509" s="189"/>
      <c r="U509" s="189"/>
      <c r="V509" s="189"/>
    </row>
    <row r="510" spans="19:22" ht="13.5">
      <c r="S510" s="189"/>
      <c r="T510" s="189"/>
      <c r="U510" s="189"/>
      <c r="V510" s="189"/>
    </row>
    <row r="511" spans="19:22" ht="13.5">
      <c r="S511" s="189"/>
      <c r="T511" s="189"/>
      <c r="U511" s="189"/>
      <c r="V511" s="189"/>
    </row>
    <row r="512" spans="19:22" ht="13.5">
      <c r="S512" s="189"/>
      <c r="T512" s="189"/>
      <c r="U512" s="189"/>
      <c r="V512" s="189"/>
    </row>
    <row r="513" spans="19:22" ht="13.5">
      <c r="S513" s="189"/>
      <c r="T513" s="189"/>
      <c r="U513" s="189"/>
      <c r="V513" s="189"/>
    </row>
    <row r="514" spans="19:22" ht="13.5">
      <c r="S514" s="189"/>
      <c r="T514" s="189"/>
      <c r="U514" s="189"/>
      <c r="V514" s="189"/>
    </row>
    <row r="515" spans="19:22" ht="13.5">
      <c r="S515" s="189"/>
      <c r="T515" s="189"/>
      <c r="U515" s="189"/>
      <c r="V515" s="189"/>
    </row>
    <row r="516" spans="19:22" ht="13.5">
      <c r="S516" s="189"/>
      <c r="T516" s="189"/>
      <c r="U516" s="189"/>
      <c r="V516" s="189"/>
    </row>
    <row r="517" spans="19:22" ht="13.5">
      <c r="S517" s="189"/>
      <c r="T517" s="189"/>
      <c r="U517" s="189"/>
      <c r="V517" s="189"/>
    </row>
    <row r="518" spans="19:22" ht="13.5">
      <c r="S518" s="189"/>
      <c r="T518" s="189"/>
      <c r="U518" s="189"/>
      <c r="V518" s="189"/>
    </row>
    <row r="519" spans="19:22" ht="13.5">
      <c r="S519" s="189"/>
      <c r="T519" s="189"/>
      <c r="U519" s="189"/>
      <c r="V519" s="189"/>
    </row>
    <row r="520" spans="19:22" ht="13.5">
      <c r="S520" s="189"/>
      <c r="T520" s="189"/>
      <c r="U520" s="189"/>
      <c r="V520" s="189"/>
    </row>
    <row r="521" spans="19:22" ht="13.5">
      <c r="S521" s="189"/>
      <c r="T521" s="189"/>
      <c r="U521" s="189"/>
      <c r="V521" s="189"/>
    </row>
    <row r="522" spans="19:22" ht="13.5">
      <c r="S522" s="189"/>
      <c r="T522" s="189"/>
      <c r="U522" s="189"/>
      <c r="V522" s="189"/>
    </row>
    <row r="523" spans="19:22" ht="13.5">
      <c r="S523" s="189"/>
      <c r="T523" s="189"/>
      <c r="U523" s="189"/>
      <c r="V523" s="189"/>
    </row>
    <row r="524" spans="19:22" ht="13.5">
      <c r="S524" s="189"/>
      <c r="T524" s="189"/>
      <c r="U524" s="189"/>
      <c r="V524" s="189"/>
    </row>
    <row r="525" spans="19:22" ht="13.5">
      <c r="S525" s="189"/>
      <c r="T525" s="189"/>
      <c r="U525" s="189"/>
      <c r="V525" s="189"/>
    </row>
    <row r="526" spans="19:22" ht="13.5">
      <c r="S526" s="189"/>
      <c r="T526" s="189"/>
      <c r="U526" s="189"/>
      <c r="V526" s="189"/>
    </row>
    <row r="527" spans="19:22" ht="13.5">
      <c r="S527" s="189"/>
      <c r="T527" s="189"/>
      <c r="U527" s="189"/>
      <c r="V527" s="189"/>
    </row>
    <row r="528" spans="19:22" ht="13.5">
      <c r="S528" s="189"/>
      <c r="T528" s="189"/>
      <c r="U528" s="189"/>
      <c r="V528" s="189"/>
    </row>
    <row r="529" spans="19:22" ht="13.5">
      <c r="S529" s="189"/>
      <c r="T529" s="189"/>
      <c r="U529" s="189"/>
      <c r="V529" s="189"/>
    </row>
    <row r="530" spans="19:22" ht="13.5">
      <c r="S530" s="189"/>
      <c r="T530" s="189"/>
      <c r="U530" s="189"/>
      <c r="V530" s="189"/>
    </row>
    <row r="531" spans="19:22" ht="13.5">
      <c r="S531" s="189"/>
      <c r="T531" s="189"/>
      <c r="U531" s="189"/>
      <c r="V531" s="189"/>
    </row>
    <row r="532" spans="19:22" ht="13.5">
      <c r="S532" s="189"/>
      <c r="T532" s="189"/>
      <c r="U532" s="189"/>
      <c r="V532" s="189"/>
    </row>
    <row r="533" spans="19:22" ht="13.5">
      <c r="S533" s="189"/>
      <c r="T533" s="189"/>
      <c r="U533" s="189"/>
      <c r="V533" s="189"/>
    </row>
    <row r="534" spans="19:22" ht="13.5">
      <c r="S534" s="189"/>
      <c r="T534" s="189"/>
      <c r="U534" s="189"/>
      <c r="V534" s="189"/>
    </row>
    <row r="535" spans="19:22" ht="13.5">
      <c r="S535" s="189"/>
      <c r="T535" s="189"/>
      <c r="U535" s="189"/>
      <c r="V535" s="189"/>
    </row>
    <row r="536" spans="19:22" ht="13.5">
      <c r="S536" s="189"/>
      <c r="T536" s="189"/>
      <c r="U536" s="189"/>
      <c r="V536" s="189"/>
    </row>
    <row r="537" spans="19:22" ht="13.5">
      <c r="S537" s="189"/>
      <c r="T537" s="189"/>
      <c r="U537" s="189"/>
      <c r="V537" s="189"/>
    </row>
    <row r="538" spans="19:22" ht="13.5">
      <c r="S538" s="189"/>
      <c r="T538" s="189"/>
      <c r="U538" s="189"/>
      <c r="V538" s="189"/>
    </row>
    <row r="539" spans="19:22" ht="13.5">
      <c r="S539" s="189"/>
      <c r="T539" s="189"/>
      <c r="U539" s="189"/>
      <c r="V539" s="189"/>
    </row>
    <row r="540" spans="19:22" ht="13.5">
      <c r="S540" s="189"/>
      <c r="T540" s="189"/>
      <c r="U540" s="189"/>
      <c r="V540" s="189"/>
    </row>
    <row r="541" spans="19:22" ht="13.5">
      <c r="S541" s="189"/>
      <c r="T541" s="189"/>
      <c r="U541" s="189"/>
      <c r="V541" s="189"/>
    </row>
    <row r="542" spans="19:22" ht="13.5">
      <c r="S542" s="189"/>
      <c r="T542" s="189"/>
      <c r="U542" s="189"/>
      <c r="V542" s="189"/>
    </row>
    <row r="543" spans="19:22" ht="13.5">
      <c r="S543" s="189"/>
      <c r="T543" s="189"/>
      <c r="U543" s="189"/>
      <c r="V543" s="189"/>
    </row>
    <row r="544" spans="19:22" ht="13.5">
      <c r="S544" s="189"/>
      <c r="T544" s="189"/>
      <c r="U544" s="189"/>
      <c r="V544" s="189"/>
    </row>
    <row r="545" spans="19:22" ht="13.5">
      <c r="S545" s="189"/>
      <c r="T545" s="189"/>
      <c r="U545" s="189"/>
      <c r="V545" s="189"/>
    </row>
    <row r="546" spans="19:22" ht="13.5">
      <c r="S546" s="189"/>
      <c r="T546" s="189"/>
      <c r="U546" s="189"/>
      <c r="V546" s="189"/>
    </row>
    <row r="547" spans="19:22" ht="13.5">
      <c r="S547" s="189"/>
      <c r="T547" s="189"/>
      <c r="U547" s="189"/>
      <c r="V547" s="189"/>
    </row>
    <row r="548" spans="19:22" ht="13.5">
      <c r="S548" s="189"/>
      <c r="T548" s="189"/>
      <c r="U548" s="189"/>
      <c r="V548" s="189"/>
    </row>
    <row r="549" spans="19:22" ht="13.5">
      <c r="S549" s="189"/>
      <c r="T549" s="189"/>
      <c r="U549" s="189"/>
      <c r="V549" s="189"/>
    </row>
    <row r="550" spans="19:22" ht="13.5">
      <c r="S550" s="189"/>
      <c r="T550" s="189"/>
      <c r="U550" s="189"/>
      <c r="V550" s="189"/>
    </row>
    <row r="551" spans="19:22" ht="13.5">
      <c r="S551" s="189"/>
      <c r="T551" s="189"/>
      <c r="U551" s="189"/>
      <c r="V551" s="189"/>
    </row>
    <row r="552" spans="19:22" ht="13.5">
      <c r="S552" s="189"/>
      <c r="T552" s="189"/>
      <c r="U552" s="189"/>
      <c r="V552" s="189"/>
    </row>
    <row r="553" spans="19:22" ht="13.5">
      <c r="S553" s="189"/>
      <c r="T553" s="189"/>
      <c r="U553" s="189"/>
      <c r="V553" s="189"/>
    </row>
    <row r="554" spans="19:22" ht="13.5">
      <c r="S554" s="189"/>
      <c r="T554" s="189"/>
      <c r="U554" s="189"/>
      <c r="V554" s="189"/>
    </row>
    <row r="555" spans="19:22" ht="13.5">
      <c r="S555" s="189"/>
      <c r="T555" s="189"/>
      <c r="U555" s="189"/>
      <c r="V555" s="189"/>
    </row>
    <row r="556" spans="19:22" ht="13.5">
      <c r="S556" s="189"/>
      <c r="T556" s="189"/>
      <c r="U556" s="189"/>
      <c r="V556" s="189"/>
    </row>
    <row r="557" spans="19:22" ht="13.5">
      <c r="S557" s="189"/>
      <c r="T557" s="189"/>
      <c r="U557" s="189"/>
      <c r="V557" s="189"/>
    </row>
    <row r="558" spans="19:22" ht="13.5">
      <c r="S558" s="189"/>
      <c r="T558" s="189"/>
      <c r="U558" s="189"/>
      <c r="V558" s="189"/>
    </row>
    <row r="559" spans="19:22" ht="13.5">
      <c r="S559" s="189"/>
      <c r="T559" s="189"/>
      <c r="U559" s="189"/>
      <c r="V559" s="189"/>
    </row>
    <row r="560" spans="19:22" ht="13.5">
      <c r="S560" s="189"/>
      <c r="T560" s="189"/>
      <c r="U560" s="189"/>
      <c r="V560" s="189"/>
    </row>
    <row r="561" spans="19:22" ht="13.5">
      <c r="S561" s="189"/>
      <c r="T561" s="189"/>
      <c r="U561" s="189"/>
      <c r="V561" s="189"/>
    </row>
    <row r="562" spans="19:22" ht="13.5">
      <c r="S562" s="189"/>
      <c r="T562" s="189"/>
      <c r="U562" s="189"/>
      <c r="V562" s="189"/>
    </row>
    <row r="563" spans="19:22" ht="13.5">
      <c r="S563" s="189"/>
      <c r="T563" s="189"/>
      <c r="U563" s="189"/>
      <c r="V563" s="189"/>
    </row>
    <row r="564" spans="19:22" ht="13.5">
      <c r="S564" s="189"/>
      <c r="T564" s="189"/>
      <c r="U564" s="189"/>
      <c r="V564" s="189"/>
    </row>
    <row r="565" spans="19:22" ht="13.5">
      <c r="S565" s="189"/>
      <c r="T565" s="189"/>
      <c r="U565" s="189"/>
      <c r="V565" s="189"/>
    </row>
    <row r="566" spans="19:22" ht="13.5">
      <c r="S566" s="189"/>
      <c r="T566" s="189"/>
      <c r="U566" s="189"/>
      <c r="V566" s="189"/>
    </row>
    <row r="567" spans="19:22" ht="13.5">
      <c r="S567" s="189"/>
      <c r="T567" s="189"/>
      <c r="U567" s="189"/>
      <c r="V567" s="189"/>
    </row>
    <row r="568" spans="19:22" ht="13.5">
      <c r="S568" s="189"/>
      <c r="T568" s="189"/>
      <c r="U568" s="189"/>
      <c r="V568" s="189"/>
    </row>
    <row r="569" spans="19:22" ht="13.5">
      <c r="S569" s="189"/>
      <c r="T569" s="189"/>
      <c r="U569" s="189"/>
      <c r="V569" s="189"/>
    </row>
    <row r="570" spans="19:22" ht="13.5">
      <c r="S570" s="189"/>
      <c r="T570" s="189"/>
      <c r="U570" s="189"/>
      <c r="V570" s="189"/>
    </row>
    <row r="571" spans="19:22" ht="13.5">
      <c r="S571" s="189"/>
      <c r="T571" s="189"/>
      <c r="U571" s="189"/>
      <c r="V571" s="189"/>
    </row>
    <row r="572" spans="19:22" ht="13.5">
      <c r="S572" s="189"/>
      <c r="T572" s="189"/>
      <c r="U572" s="189"/>
      <c r="V572" s="189"/>
    </row>
    <row r="573" spans="19:22" ht="13.5">
      <c r="S573" s="189"/>
      <c r="T573" s="189"/>
      <c r="U573" s="189"/>
      <c r="V573" s="189"/>
    </row>
    <row r="574" spans="19:22" ht="13.5">
      <c r="S574" s="189"/>
      <c r="T574" s="189"/>
      <c r="U574" s="189"/>
      <c r="V574" s="189"/>
    </row>
    <row r="575" spans="19:22" ht="13.5">
      <c r="S575" s="189"/>
      <c r="T575" s="189"/>
      <c r="U575" s="189"/>
      <c r="V575" s="189"/>
    </row>
    <row r="576" spans="19:22" ht="13.5">
      <c r="S576" s="189"/>
      <c r="T576" s="189"/>
      <c r="U576" s="189"/>
      <c r="V576" s="189"/>
    </row>
    <row r="577" spans="19:22" ht="13.5">
      <c r="S577" s="189"/>
      <c r="T577" s="189"/>
      <c r="U577" s="189"/>
      <c r="V577" s="189"/>
    </row>
    <row r="578" spans="19:22" ht="13.5">
      <c r="S578" s="189"/>
      <c r="T578" s="189"/>
      <c r="U578" s="189"/>
      <c r="V578" s="189"/>
    </row>
    <row r="579" spans="19:22" ht="13.5">
      <c r="S579" s="189"/>
      <c r="T579" s="189"/>
      <c r="U579" s="189"/>
      <c r="V579" s="189"/>
    </row>
    <row r="580" spans="19:22" ht="13.5">
      <c r="S580" s="189"/>
      <c r="T580" s="189"/>
      <c r="U580" s="189"/>
      <c r="V580" s="189"/>
    </row>
    <row r="581" spans="19:22" ht="13.5">
      <c r="S581" s="189"/>
      <c r="T581" s="189"/>
      <c r="U581" s="189"/>
      <c r="V581" s="189"/>
    </row>
    <row r="582" spans="19:22" ht="13.5">
      <c r="S582" s="189"/>
      <c r="T582" s="189"/>
      <c r="U582" s="189"/>
      <c r="V582" s="189"/>
    </row>
    <row r="583" spans="19:22" ht="13.5">
      <c r="S583" s="189"/>
      <c r="T583" s="189"/>
      <c r="U583" s="189"/>
      <c r="V583" s="189"/>
    </row>
    <row r="584" spans="19:22" ht="13.5">
      <c r="S584" s="189"/>
      <c r="T584" s="189"/>
      <c r="U584" s="189"/>
      <c r="V584" s="189"/>
    </row>
    <row r="585" spans="19:22" ht="13.5">
      <c r="S585" s="189"/>
      <c r="T585" s="189"/>
      <c r="U585" s="189"/>
      <c r="V585" s="189"/>
    </row>
    <row r="586" spans="19:22" ht="13.5">
      <c r="S586" s="189"/>
      <c r="T586" s="189"/>
      <c r="U586" s="189"/>
      <c r="V586" s="189"/>
    </row>
    <row r="587" spans="19:22" ht="13.5">
      <c r="S587" s="189"/>
      <c r="T587" s="189"/>
      <c r="U587" s="189"/>
      <c r="V587" s="189"/>
    </row>
    <row r="588" spans="19:22" ht="13.5">
      <c r="S588" s="189"/>
      <c r="T588" s="189"/>
      <c r="U588" s="189"/>
      <c r="V588" s="189"/>
    </row>
    <row r="589" spans="19:22" ht="13.5">
      <c r="S589" s="189"/>
      <c r="T589" s="189"/>
      <c r="U589" s="189"/>
      <c r="V589" s="189"/>
    </row>
    <row r="590" spans="19:22" ht="13.5">
      <c r="S590" s="189"/>
      <c r="T590" s="189"/>
      <c r="U590" s="189"/>
      <c r="V590" s="189"/>
    </row>
    <row r="591" spans="19:22" ht="13.5">
      <c r="S591" s="189"/>
      <c r="T591" s="189"/>
      <c r="U591" s="189"/>
      <c r="V591" s="189"/>
    </row>
    <row r="592" spans="19:22" ht="13.5">
      <c r="S592" s="189"/>
      <c r="T592" s="189"/>
      <c r="U592" s="189"/>
      <c r="V592" s="189"/>
    </row>
    <row r="593" spans="19:22" ht="13.5">
      <c r="S593" s="189"/>
      <c r="T593" s="189"/>
      <c r="U593" s="189"/>
      <c r="V593" s="189"/>
    </row>
    <row r="594" spans="19:22" ht="13.5">
      <c r="S594" s="189"/>
      <c r="T594" s="189"/>
      <c r="U594" s="189"/>
      <c r="V594" s="189"/>
    </row>
    <row r="595" spans="19:22" ht="13.5">
      <c r="S595" s="189"/>
      <c r="T595" s="189"/>
      <c r="U595" s="189"/>
      <c r="V595" s="189"/>
    </row>
    <row r="596" spans="19:22" ht="13.5">
      <c r="S596" s="189"/>
      <c r="T596" s="189"/>
      <c r="U596" s="189"/>
      <c r="V596" s="189"/>
    </row>
    <row r="597" spans="19:22" ht="13.5">
      <c r="S597" s="189"/>
      <c r="T597" s="189"/>
      <c r="U597" s="189"/>
      <c r="V597" s="189"/>
    </row>
    <row r="598" spans="19:22" ht="13.5">
      <c r="S598" s="189"/>
      <c r="T598" s="189"/>
      <c r="U598" s="189"/>
      <c r="V598" s="189"/>
    </row>
    <row r="599" spans="19:22" ht="13.5">
      <c r="S599" s="189"/>
      <c r="T599" s="189"/>
      <c r="U599" s="189"/>
      <c r="V599" s="189"/>
    </row>
    <row r="600" spans="19:22" ht="13.5">
      <c r="S600" s="189"/>
      <c r="T600" s="189"/>
      <c r="U600" s="189"/>
      <c r="V600" s="189"/>
    </row>
    <row r="601" spans="19:22" ht="13.5">
      <c r="S601" s="189"/>
      <c r="T601" s="189"/>
      <c r="U601" s="189"/>
      <c r="V601" s="189"/>
    </row>
    <row r="602" spans="19:22" ht="13.5">
      <c r="S602" s="189"/>
      <c r="T602" s="189"/>
      <c r="U602" s="189"/>
      <c r="V602" s="189"/>
    </row>
    <row r="603" spans="19:22" ht="13.5">
      <c r="S603" s="189"/>
      <c r="T603" s="189"/>
      <c r="U603" s="189"/>
      <c r="V603" s="189"/>
    </row>
    <row r="604" spans="19:22" ht="13.5">
      <c r="S604" s="189"/>
      <c r="T604" s="189"/>
      <c r="U604" s="189"/>
      <c r="V604" s="189"/>
    </row>
    <row r="605" spans="19:22" ht="13.5">
      <c r="S605" s="189"/>
      <c r="T605" s="189"/>
      <c r="U605" s="189"/>
      <c r="V605" s="189"/>
    </row>
    <row r="606" spans="19:22" ht="13.5">
      <c r="S606" s="189"/>
      <c r="T606" s="189"/>
      <c r="U606" s="189"/>
      <c r="V606" s="189"/>
    </row>
    <row r="607" spans="19:22" ht="13.5">
      <c r="S607" s="189"/>
      <c r="T607" s="189"/>
      <c r="U607" s="189"/>
      <c r="V607" s="189"/>
    </row>
    <row r="608" spans="19:22" ht="13.5">
      <c r="S608" s="189"/>
      <c r="T608" s="189"/>
      <c r="U608" s="189"/>
      <c r="V608" s="189"/>
    </row>
    <row r="609" spans="19:22" ht="13.5">
      <c r="S609" s="189"/>
      <c r="T609" s="189"/>
      <c r="U609" s="189"/>
      <c r="V609" s="189"/>
    </row>
    <row r="610" spans="19:22" ht="13.5">
      <c r="S610" s="189"/>
      <c r="T610" s="189"/>
      <c r="U610" s="189"/>
      <c r="V610" s="189"/>
    </row>
    <row r="611" spans="19:22" ht="13.5">
      <c r="S611" s="189"/>
      <c r="T611" s="189"/>
      <c r="U611" s="189"/>
      <c r="V611" s="189"/>
    </row>
    <row r="612" spans="19:22" ht="13.5">
      <c r="S612" s="189"/>
      <c r="T612" s="189"/>
      <c r="U612" s="189"/>
      <c r="V612" s="189"/>
    </row>
    <row r="613" spans="19:22" ht="13.5">
      <c r="S613" s="189"/>
      <c r="T613" s="189"/>
      <c r="U613" s="189"/>
      <c r="V613" s="189"/>
    </row>
    <row r="614" spans="19:22" ht="13.5">
      <c r="S614" s="189"/>
      <c r="T614" s="189"/>
      <c r="U614" s="189"/>
      <c r="V614" s="189"/>
    </row>
    <row r="615" spans="19:22" ht="13.5">
      <c r="S615" s="189"/>
      <c r="T615" s="189"/>
      <c r="U615" s="189"/>
      <c r="V615" s="189"/>
    </row>
    <row r="616" spans="19:22" ht="13.5">
      <c r="S616" s="189"/>
      <c r="T616" s="189"/>
      <c r="U616" s="189"/>
      <c r="V616" s="189"/>
    </row>
    <row r="617" spans="19:22" ht="13.5">
      <c r="S617" s="189"/>
      <c r="T617" s="189"/>
      <c r="U617" s="189"/>
      <c r="V617" s="189"/>
    </row>
    <row r="618" spans="19:22" ht="13.5">
      <c r="S618" s="189"/>
      <c r="T618" s="189"/>
      <c r="U618" s="189"/>
      <c r="V618" s="189"/>
    </row>
    <row r="619" spans="19:22" ht="13.5">
      <c r="S619" s="189"/>
      <c r="T619" s="189"/>
      <c r="U619" s="189"/>
      <c r="V619" s="189"/>
    </row>
    <row r="620" spans="19:22" ht="13.5">
      <c r="S620" s="189"/>
      <c r="T620" s="189"/>
      <c r="U620" s="189"/>
      <c r="V620" s="189"/>
    </row>
    <row r="621" spans="19:22" ht="13.5">
      <c r="S621" s="189"/>
      <c r="T621" s="189"/>
      <c r="U621" s="189"/>
      <c r="V621" s="189"/>
    </row>
    <row r="622" spans="19:22" ht="13.5">
      <c r="S622" s="189"/>
      <c r="T622" s="189"/>
      <c r="U622" s="189"/>
      <c r="V622" s="189"/>
    </row>
    <row r="623" spans="19:22" ht="13.5">
      <c r="S623" s="189"/>
      <c r="T623" s="189"/>
      <c r="U623" s="189"/>
      <c r="V623" s="189"/>
    </row>
    <row r="624" spans="19:22" ht="13.5">
      <c r="S624" s="189"/>
      <c r="T624" s="189"/>
      <c r="U624" s="189"/>
      <c r="V624" s="189"/>
    </row>
    <row r="625" spans="19:22" ht="13.5">
      <c r="S625" s="189"/>
      <c r="T625" s="189"/>
      <c r="U625" s="189"/>
      <c r="V625" s="189"/>
    </row>
    <row r="626" spans="19:22" ht="13.5">
      <c r="S626" s="189"/>
      <c r="T626" s="189"/>
      <c r="U626" s="189"/>
      <c r="V626" s="189"/>
    </row>
    <row r="627" spans="19:22" ht="13.5">
      <c r="S627" s="189"/>
      <c r="T627" s="189"/>
      <c r="U627" s="189"/>
      <c r="V627" s="189"/>
    </row>
    <row r="628" spans="19:22" ht="13.5">
      <c r="S628" s="189"/>
      <c r="T628" s="189"/>
      <c r="U628" s="189"/>
      <c r="V628" s="189"/>
    </row>
    <row r="629" spans="19:22" ht="13.5">
      <c r="S629" s="189"/>
      <c r="T629" s="189"/>
      <c r="U629" s="189"/>
      <c r="V629" s="189"/>
    </row>
    <row r="630" spans="19:22" ht="13.5">
      <c r="S630" s="189"/>
      <c r="T630" s="189"/>
      <c r="U630" s="189"/>
      <c r="V630" s="189"/>
    </row>
    <row r="631" spans="19:22" ht="13.5">
      <c r="S631" s="189"/>
      <c r="T631" s="189"/>
      <c r="U631" s="189"/>
      <c r="V631" s="189"/>
    </row>
    <row r="632" spans="19:22" ht="13.5">
      <c r="S632" s="189"/>
      <c r="T632" s="189"/>
      <c r="U632" s="189"/>
      <c r="V632" s="189"/>
    </row>
    <row r="633" spans="19:22" ht="13.5">
      <c r="S633" s="189"/>
      <c r="T633" s="189"/>
      <c r="U633" s="189"/>
      <c r="V633" s="189"/>
    </row>
    <row r="634" spans="19:22" ht="13.5">
      <c r="S634" s="189"/>
      <c r="T634" s="189"/>
      <c r="U634" s="189"/>
      <c r="V634" s="189"/>
    </row>
    <row r="635" spans="19:22" ht="13.5">
      <c r="S635" s="189"/>
      <c r="T635" s="189"/>
      <c r="U635" s="189"/>
      <c r="V635" s="189"/>
    </row>
    <row r="636" spans="19:22" ht="13.5">
      <c r="S636" s="189"/>
      <c r="T636" s="189"/>
      <c r="U636" s="189"/>
      <c r="V636" s="189"/>
    </row>
    <row r="637" spans="19:22" ht="13.5">
      <c r="S637" s="189"/>
      <c r="T637" s="189"/>
      <c r="U637" s="189"/>
      <c r="V637" s="189"/>
    </row>
    <row r="638" spans="19:22" ht="13.5">
      <c r="S638" s="189"/>
      <c r="T638" s="189"/>
      <c r="U638" s="189"/>
      <c r="V638" s="189"/>
    </row>
    <row r="639" spans="19:22" ht="13.5">
      <c r="S639" s="189"/>
      <c r="T639" s="189"/>
      <c r="U639" s="189"/>
      <c r="V639" s="189"/>
    </row>
    <row r="640" spans="19:22" ht="13.5">
      <c r="S640" s="189"/>
      <c r="T640" s="189"/>
      <c r="U640" s="189"/>
      <c r="V640" s="189"/>
    </row>
    <row r="641" spans="19:22" ht="13.5">
      <c r="S641" s="189"/>
      <c r="T641" s="189"/>
      <c r="U641" s="189"/>
      <c r="V641" s="189"/>
    </row>
    <row r="642" spans="19:22" ht="13.5">
      <c r="S642" s="189"/>
      <c r="T642" s="189"/>
      <c r="U642" s="189"/>
      <c r="V642" s="189"/>
    </row>
    <row r="643" spans="19:22" ht="13.5">
      <c r="S643" s="189"/>
      <c r="T643" s="189"/>
      <c r="U643" s="189"/>
      <c r="V643" s="189"/>
    </row>
    <row r="644" spans="19:22" ht="13.5">
      <c r="S644" s="189"/>
      <c r="T644" s="189"/>
      <c r="U644" s="189"/>
      <c r="V644" s="189"/>
    </row>
    <row r="645" spans="19:22" ht="13.5">
      <c r="S645" s="189"/>
      <c r="T645" s="189"/>
      <c r="U645" s="189"/>
      <c r="V645" s="189"/>
    </row>
    <row r="646" spans="19:22" ht="13.5">
      <c r="S646" s="189"/>
      <c r="T646" s="189"/>
      <c r="U646" s="189"/>
      <c r="V646" s="189"/>
    </row>
    <row r="647" spans="19:22" ht="13.5">
      <c r="S647" s="189"/>
      <c r="T647" s="189"/>
      <c r="U647" s="189"/>
      <c r="V647" s="189"/>
    </row>
    <row r="648" spans="19:22" ht="13.5">
      <c r="S648" s="189"/>
      <c r="T648" s="189"/>
      <c r="U648" s="189"/>
      <c r="V648" s="189"/>
    </row>
    <row r="649" spans="19:22" ht="13.5">
      <c r="S649" s="189"/>
      <c r="T649" s="189"/>
      <c r="U649" s="189"/>
      <c r="V649" s="189"/>
    </row>
    <row r="650" spans="19:22" ht="13.5">
      <c r="S650" s="189"/>
      <c r="T650" s="189"/>
      <c r="U650" s="189"/>
      <c r="V650" s="189"/>
    </row>
    <row r="651" spans="19:22" ht="13.5">
      <c r="S651" s="189"/>
      <c r="T651" s="189"/>
      <c r="U651" s="189"/>
      <c r="V651" s="189"/>
    </row>
    <row r="652" spans="19:22" ht="13.5">
      <c r="S652" s="189"/>
      <c r="T652" s="189"/>
      <c r="U652" s="189"/>
      <c r="V652" s="189"/>
    </row>
    <row r="653" spans="19:22" ht="13.5">
      <c r="S653" s="189"/>
      <c r="T653" s="189"/>
      <c r="U653" s="189"/>
      <c r="V653" s="189"/>
    </row>
    <row r="654" spans="19:22" ht="13.5">
      <c r="S654" s="189"/>
      <c r="T654" s="189"/>
      <c r="U654" s="189"/>
      <c r="V654" s="189"/>
    </row>
    <row r="655" spans="19:22" ht="13.5">
      <c r="S655" s="189"/>
      <c r="T655" s="189"/>
      <c r="U655" s="189"/>
      <c r="V655" s="189"/>
    </row>
    <row r="656" spans="19:22" ht="13.5">
      <c r="S656" s="189"/>
      <c r="T656" s="189"/>
      <c r="U656" s="189"/>
      <c r="V656" s="189"/>
    </row>
    <row r="657" spans="19:22" ht="13.5">
      <c r="S657" s="189"/>
      <c r="T657" s="189"/>
      <c r="U657" s="189"/>
      <c r="V657" s="189"/>
    </row>
    <row r="658" spans="19:22" ht="13.5">
      <c r="S658" s="189"/>
      <c r="T658" s="189"/>
      <c r="U658" s="189"/>
      <c r="V658" s="189"/>
    </row>
    <row r="659" spans="19:22" ht="13.5">
      <c r="S659" s="189"/>
      <c r="T659" s="189"/>
      <c r="U659" s="189"/>
      <c r="V659" s="189"/>
    </row>
    <row r="660" spans="19:22" ht="13.5">
      <c r="S660" s="189"/>
      <c r="T660" s="189"/>
      <c r="U660" s="189"/>
      <c r="V660" s="189"/>
    </row>
    <row r="661" spans="19:22" ht="13.5">
      <c r="S661" s="189"/>
      <c r="T661" s="189"/>
      <c r="U661" s="189"/>
      <c r="V661" s="189"/>
    </row>
    <row r="662" spans="19:22" ht="13.5">
      <c r="S662" s="189"/>
      <c r="T662" s="189"/>
      <c r="U662" s="189"/>
      <c r="V662" s="189"/>
    </row>
    <row r="663" spans="19:22" ht="13.5">
      <c r="S663" s="189"/>
      <c r="T663" s="189"/>
      <c r="U663" s="189"/>
      <c r="V663" s="189"/>
    </row>
    <row r="664" spans="19:22" ht="13.5">
      <c r="S664" s="189"/>
      <c r="T664" s="189"/>
      <c r="U664" s="189"/>
      <c r="V664" s="189"/>
    </row>
    <row r="665" spans="19:22" ht="13.5">
      <c r="S665" s="189"/>
      <c r="T665" s="189"/>
      <c r="U665" s="189"/>
      <c r="V665" s="189"/>
    </row>
    <row r="666" spans="19:22" ht="13.5">
      <c r="S666" s="189"/>
      <c r="T666" s="189"/>
      <c r="U666" s="189"/>
      <c r="V666" s="189"/>
    </row>
    <row r="667" spans="19:22" ht="13.5">
      <c r="S667" s="189"/>
      <c r="T667" s="189"/>
      <c r="U667" s="189"/>
      <c r="V667" s="189"/>
    </row>
    <row r="668" spans="19:22" ht="13.5">
      <c r="S668" s="189"/>
      <c r="T668" s="189"/>
      <c r="U668" s="189"/>
      <c r="V668" s="189"/>
    </row>
    <row r="669" spans="19:22" ht="13.5">
      <c r="S669" s="189"/>
      <c r="T669" s="189"/>
      <c r="U669" s="189"/>
      <c r="V669" s="189"/>
    </row>
    <row r="670" spans="19:22" ht="13.5">
      <c r="S670" s="189"/>
      <c r="T670" s="189"/>
      <c r="U670" s="189"/>
      <c r="V670" s="189"/>
    </row>
    <row r="671" spans="19:22" ht="13.5">
      <c r="S671" s="189"/>
      <c r="T671" s="189"/>
      <c r="U671" s="189"/>
      <c r="V671" s="189"/>
    </row>
    <row r="672" spans="19:22" ht="13.5">
      <c r="S672" s="189"/>
      <c r="T672" s="189"/>
      <c r="U672" s="189"/>
      <c r="V672" s="189"/>
    </row>
    <row r="673" spans="19:22" ht="13.5">
      <c r="S673" s="189"/>
      <c r="T673" s="189"/>
      <c r="U673" s="189"/>
      <c r="V673" s="189"/>
    </row>
    <row r="674" spans="19:22" ht="13.5">
      <c r="S674" s="189"/>
      <c r="T674" s="189"/>
      <c r="U674" s="189"/>
      <c r="V674" s="189"/>
    </row>
    <row r="675" spans="19:22" ht="13.5">
      <c r="S675" s="189"/>
      <c r="T675" s="189"/>
      <c r="U675" s="189"/>
      <c r="V675" s="189"/>
    </row>
    <row r="676" spans="19:22" ht="13.5">
      <c r="S676" s="189"/>
      <c r="T676" s="189"/>
      <c r="U676" s="189"/>
      <c r="V676" s="189"/>
    </row>
    <row r="677" spans="19:22" ht="13.5">
      <c r="S677" s="189"/>
      <c r="T677" s="189"/>
      <c r="U677" s="189"/>
      <c r="V677" s="189"/>
    </row>
    <row r="678" spans="19:22" ht="13.5">
      <c r="S678" s="189"/>
      <c r="T678" s="189"/>
      <c r="U678" s="189"/>
      <c r="V678" s="189"/>
    </row>
    <row r="679" spans="19:22" ht="13.5">
      <c r="S679" s="189"/>
      <c r="T679" s="189"/>
      <c r="U679" s="189"/>
      <c r="V679" s="189"/>
    </row>
    <row r="680" spans="19:22" ht="13.5">
      <c r="S680" s="189"/>
      <c r="T680" s="189"/>
      <c r="U680" s="189"/>
      <c r="V680" s="189"/>
    </row>
    <row r="681" spans="19:22" ht="13.5">
      <c r="S681" s="189"/>
      <c r="T681" s="189"/>
      <c r="U681" s="189"/>
      <c r="V681" s="189"/>
    </row>
    <row r="682" spans="19:22" ht="13.5">
      <c r="S682" s="189"/>
      <c r="T682" s="189"/>
      <c r="U682" s="189"/>
      <c r="V682" s="189"/>
    </row>
    <row r="683" spans="19:22" ht="13.5">
      <c r="S683" s="189"/>
      <c r="T683" s="189"/>
      <c r="U683" s="189"/>
      <c r="V683" s="189"/>
    </row>
    <row r="684" spans="19:22" ht="13.5">
      <c r="S684" s="189"/>
      <c r="T684" s="189"/>
      <c r="U684" s="189"/>
      <c r="V684" s="189"/>
    </row>
    <row r="685" spans="19:22" ht="13.5">
      <c r="S685" s="189"/>
      <c r="T685" s="189"/>
      <c r="U685" s="189"/>
      <c r="V685" s="189"/>
    </row>
    <row r="686" spans="19:22" ht="13.5">
      <c r="S686" s="189"/>
      <c r="T686" s="189"/>
      <c r="U686" s="189"/>
      <c r="V686" s="189"/>
    </row>
    <row r="687" spans="19:22" ht="13.5">
      <c r="S687" s="189"/>
      <c r="T687" s="189"/>
      <c r="U687" s="189"/>
      <c r="V687" s="189"/>
    </row>
    <row r="688" spans="19:22" ht="13.5">
      <c r="S688" s="189"/>
      <c r="T688" s="189"/>
      <c r="U688" s="189"/>
      <c r="V688" s="189"/>
    </row>
    <row r="689" spans="19:22" ht="13.5">
      <c r="S689" s="189"/>
      <c r="T689" s="189"/>
      <c r="U689" s="189"/>
      <c r="V689" s="189"/>
    </row>
    <row r="690" spans="19:22" ht="13.5">
      <c r="S690" s="189"/>
      <c r="T690" s="189"/>
      <c r="U690" s="189"/>
      <c r="V690" s="189"/>
    </row>
    <row r="691" spans="19:22" ht="13.5">
      <c r="S691" s="189"/>
      <c r="T691" s="189"/>
      <c r="U691" s="189"/>
      <c r="V691" s="189"/>
    </row>
    <row r="692" spans="19:22" ht="13.5">
      <c r="S692" s="189"/>
      <c r="T692" s="189"/>
      <c r="U692" s="189"/>
      <c r="V692" s="189"/>
    </row>
    <row r="693" spans="19:22" ht="13.5">
      <c r="S693" s="189"/>
      <c r="T693" s="189"/>
      <c r="U693" s="189"/>
      <c r="V693" s="189"/>
    </row>
    <row r="694" spans="19:22" ht="13.5">
      <c r="S694" s="189"/>
      <c r="T694" s="189"/>
      <c r="U694" s="189"/>
      <c r="V694" s="189"/>
    </row>
    <row r="695" spans="19:22" ht="13.5">
      <c r="S695" s="189"/>
      <c r="T695" s="189"/>
      <c r="U695" s="189"/>
      <c r="V695" s="189"/>
    </row>
    <row r="696" spans="19:22" ht="13.5">
      <c r="S696" s="189"/>
      <c r="T696" s="189"/>
      <c r="U696" s="189"/>
      <c r="V696" s="189"/>
    </row>
    <row r="697" spans="19:22" ht="13.5">
      <c r="S697" s="189"/>
      <c r="T697" s="189"/>
      <c r="U697" s="189"/>
      <c r="V697" s="189"/>
    </row>
    <row r="698" spans="19:22" ht="13.5">
      <c r="S698" s="189"/>
      <c r="T698" s="189"/>
      <c r="U698" s="189"/>
      <c r="V698" s="189"/>
    </row>
    <row r="699" spans="19:22" ht="13.5">
      <c r="S699" s="189"/>
      <c r="T699" s="189"/>
      <c r="U699" s="189"/>
      <c r="V699" s="189"/>
    </row>
    <row r="700" spans="19:22" ht="13.5">
      <c r="S700" s="189"/>
      <c r="T700" s="189"/>
      <c r="U700" s="189"/>
      <c r="V700" s="189"/>
    </row>
    <row r="701" spans="19:22" ht="13.5">
      <c r="S701" s="189"/>
      <c r="T701" s="189"/>
      <c r="U701" s="189"/>
      <c r="V701" s="189"/>
    </row>
    <row r="702" spans="19:22" ht="13.5">
      <c r="S702" s="189"/>
      <c r="T702" s="189"/>
      <c r="U702" s="189"/>
      <c r="V702" s="189"/>
    </row>
    <row r="703" spans="19:22" ht="13.5">
      <c r="S703" s="189"/>
      <c r="T703" s="189"/>
      <c r="U703" s="189"/>
      <c r="V703" s="189"/>
    </row>
    <row r="704" spans="19:22" ht="13.5">
      <c r="S704" s="189"/>
      <c r="T704" s="189"/>
      <c r="U704" s="189"/>
      <c r="V704" s="189"/>
    </row>
    <row r="705" spans="19:22" ht="13.5">
      <c r="S705" s="189"/>
      <c r="T705" s="189"/>
      <c r="U705" s="189"/>
      <c r="V705" s="189"/>
    </row>
    <row r="706" spans="19:22" ht="13.5">
      <c r="S706" s="189"/>
      <c r="T706" s="189"/>
      <c r="U706" s="189"/>
      <c r="V706" s="189"/>
    </row>
    <row r="707" spans="19:22" ht="13.5">
      <c r="S707" s="189"/>
      <c r="T707" s="189"/>
      <c r="U707" s="189"/>
      <c r="V707" s="189"/>
    </row>
    <row r="708" spans="19:22" ht="13.5">
      <c r="S708" s="189"/>
      <c r="T708" s="189"/>
      <c r="U708" s="189"/>
      <c r="V708" s="189"/>
    </row>
    <row r="709" spans="19:22" ht="13.5">
      <c r="S709" s="189"/>
      <c r="T709" s="189"/>
      <c r="U709" s="189"/>
      <c r="V709" s="189"/>
    </row>
    <row r="710" spans="19:22" ht="13.5">
      <c r="S710" s="189"/>
      <c r="T710" s="189"/>
      <c r="U710" s="189"/>
      <c r="V710" s="189"/>
    </row>
    <row r="711" spans="19:22" ht="13.5">
      <c r="S711" s="189"/>
      <c r="T711" s="189"/>
      <c r="U711" s="189"/>
      <c r="V711" s="189"/>
    </row>
    <row r="712" spans="19:22" ht="13.5">
      <c r="S712" s="189"/>
      <c r="T712" s="189"/>
      <c r="U712" s="189"/>
      <c r="V712" s="189"/>
    </row>
    <row r="713" spans="19:22" ht="13.5">
      <c r="S713" s="189"/>
      <c r="T713" s="189"/>
      <c r="U713" s="189"/>
      <c r="V713" s="189"/>
    </row>
    <row r="714" spans="19:22" ht="13.5">
      <c r="S714" s="189"/>
      <c r="T714" s="189"/>
      <c r="U714" s="189"/>
      <c r="V714" s="189"/>
    </row>
    <row r="715" spans="19:22" ht="13.5">
      <c r="S715" s="189"/>
      <c r="T715" s="189"/>
      <c r="U715" s="189"/>
      <c r="V715" s="189"/>
    </row>
    <row r="716" spans="19:22" ht="13.5">
      <c r="S716" s="189"/>
      <c r="T716" s="189"/>
      <c r="U716" s="189"/>
      <c r="V716" s="189"/>
    </row>
    <row r="717" spans="19:22" ht="13.5">
      <c r="S717" s="189"/>
      <c r="T717" s="189"/>
      <c r="U717" s="189"/>
      <c r="V717" s="189"/>
    </row>
    <row r="718" spans="19:22" ht="13.5">
      <c r="S718" s="189"/>
      <c r="T718" s="189"/>
      <c r="U718" s="189"/>
      <c r="V718" s="189"/>
    </row>
    <row r="719" spans="19:22" ht="13.5">
      <c r="S719" s="189"/>
      <c r="T719" s="189"/>
      <c r="U719" s="189"/>
      <c r="V719" s="189"/>
    </row>
    <row r="720" spans="19:22" ht="13.5">
      <c r="S720" s="189"/>
      <c r="T720" s="189"/>
      <c r="U720" s="189"/>
      <c r="V720" s="189"/>
    </row>
    <row r="721" spans="19:22" ht="13.5">
      <c r="S721" s="189"/>
      <c r="T721" s="189"/>
      <c r="U721" s="189"/>
      <c r="V721" s="189"/>
    </row>
    <row r="722" spans="19:22" ht="13.5">
      <c r="S722" s="189"/>
      <c r="T722" s="189"/>
      <c r="U722" s="189"/>
      <c r="V722" s="189"/>
    </row>
    <row r="723" spans="19:22" ht="13.5">
      <c r="S723" s="189"/>
      <c r="T723" s="189"/>
      <c r="U723" s="189"/>
      <c r="V723" s="189"/>
    </row>
    <row r="724" spans="19:22" ht="13.5">
      <c r="S724" s="189"/>
      <c r="T724" s="189"/>
      <c r="U724" s="189"/>
      <c r="V724" s="189"/>
    </row>
    <row r="725" spans="19:22" ht="13.5">
      <c r="S725" s="189"/>
      <c r="T725" s="189"/>
      <c r="U725" s="189"/>
      <c r="V725" s="189"/>
    </row>
    <row r="726" spans="19:22" ht="13.5">
      <c r="S726" s="189"/>
      <c r="T726" s="189"/>
      <c r="U726" s="189"/>
      <c r="V726" s="189"/>
    </row>
    <row r="727" spans="19:22" ht="13.5">
      <c r="S727" s="189"/>
      <c r="T727" s="189"/>
      <c r="U727" s="189"/>
      <c r="V727" s="189"/>
    </row>
    <row r="728" spans="19:22" ht="13.5">
      <c r="S728" s="189"/>
      <c r="T728" s="189"/>
      <c r="U728" s="189"/>
      <c r="V728" s="189"/>
    </row>
    <row r="729" spans="19:22" ht="13.5">
      <c r="S729" s="189"/>
      <c r="T729" s="189"/>
      <c r="U729" s="189"/>
      <c r="V729" s="189"/>
    </row>
    <row r="730" spans="19:22" ht="13.5">
      <c r="S730" s="189"/>
      <c r="T730" s="189"/>
      <c r="U730" s="189"/>
      <c r="V730" s="189"/>
    </row>
    <row r="731" spans="19:22" ht="13.5">
      <c r="S731" s="189"/>
      <c r="T731" s="189"/>
      <c r="U731" s="189"/>
      <c r="V731" s="189"/>
    </row>
    <row r="732" spans="19:22" ht="13.5">
      <c r="S732" s="189"/>
      <c r="T732" s="189"/>
      <c r="U732" s="189"/>
      <c r="V732" s="189"/>
    </row>
    <row r="733" spans="19:22" ht="13.5">
      <c r="S733" s="189"/>
      <c r="T733" s="189"/>
      <c r="U733" s="189"/>
      <c r="V733" s="189"/>
    </row>
    <row r="734" spans="19:22" ht="13.5">
      <c r="S734" s="189"/>
      <c r="T734" s="189"/>
      <c r="U734" s="189"/>
      <c r="V734" s="189"/>
    </row>
    <row r="735" spans="19:22" ht="13.5">
      <c r="S735" s="189"/>
      <c r="T735" s="189"/>
      <c r="U735" s="189"/>
      <c r="V735" s="189"/>
    </row>
    <row r="736" spans="19:22" ht="13.5">
      <c r="S736" s="189"/>
      <c r="T736" s="189"/>
      <c r="U736" s="189"/>
      <c r="V736" s="189"/>
    </row>
    <row r="737" spans="19:22" ht="13.5">
      <c r="S737" s="189"/>
      <c r="T737" s="189"/>
      <c r="U737" s="189"/>
      <c r="V737" s="189"/>
    </row>
    <row r="738" spans="19:22" ht="13.5">
      <c r="S738" s="189"/>
      <c r="T738" s="189"/>
      <c r="U738" s="189"/>
      <c r="V738" s="189"/>
    </row>
    <row r="739" spans="19:22" ht="13.5">
      <c r="S739" s="189"/>
      <c r="T739" s="189"/>
      <c r="U739" s="189"/>
      <c r="V739" s="189"/>
    </row>
    <row r="740" spans="19:22" ht="13.5">
      <c r="S740" s="189"/>
      <c r="T740" s="189"/>
      <c r="U740" s="189"/>
      <c r="V740" s="189"/>
    </row>
    <row r="741" spans="19:22" ht="13.5">
      <c r="S741" s="189"/>
      <c r="T741" s="189"/>
      <c r="U741" s="189"/>
      <c r="V741" s="189"/>
    </row>
    <row r="742" spans="19:22" ht="13.5">
      <c r="S742" s="189"/>
      <c r="T742" s="189"/>
      <c r="U742" s="189"/>
      <c r="V742" s="189"/>
    </row>
    <row r="743" spans="19:22" ht="13.5">
      <c r="S743" s="189"/>
      <c r="T743" s="189"/>
      <c r="U743" s="189"/>
      <c r="V743" s="189"/>
    </row>
    <row r="744" spans="19:22" ht="13.5">
      <c r="S744" s="189"/>
      <c r="T744" s="189"/>
      <c r="U744" s="189"/>
      <c r="V744" s="189"/>
    </row>
    <row r="745" spans="19:22" ht="13.5">
      <c r="S745" s="189"/>
      <c r="T745" s="189"/>
      <c r="U745" s="189"/>
      <c r="V745" s="189"/>
    </row>
    <row r="746" spans="19:22" ht="13.5">
      <c r="S746" s="189"/>
      <c r="T746" s="189"/>
      <c r="U746" s="189"/>
      <c r="V746" s="189"/>
    </row>
    <row r="747" spans="19:22" ht="13.5">
      <c r="S747" s="189"/>
      <c r="T747" s="189"/>
      <c r="U747" s="189"/>
      <c r="V747" s="189"/>
    </row>
    <row r="748" spans="19:22" ht="13.5">
      <c r="S748" s="189"/>
      <c r="T748" s="189"/>
      <c r="U748" s="189"/>
      <c r="V748" s="189"/>
    </row>
    <row r="749" spans="19:22" ht="13.5">
      <c r="S749" s="189"/>
      <c r="T749" s="189"/>
      <c r="U749" s="189"/>
      <c r="V749" s="189"/>
    </row>
    <row r="750" spans="19:22" ht="13.5">
      <c r="S750" s="189"/>
      <c r="T750" s="189"/>
      <c r="U750" s="189"/>
      <c r="V750" s="189"/>
    </row>
    <row r="751" spans="19:22" ht="13.5">
      <c r="S751" s="189"/>
      <c r="T751" s="189"/>
      <c r="U751" s="189"/>
      <c r="V751" s="189"/>
    </row>
    <row r="752" spans="19:22" ht="13.5">
      <c r="S752" s="189"/>
      <c r="T752" s="189"/>
      <c r="U752" s="189"/>
      <c r="V752" s="189"/>
    </row>
    <row r="753" spans="19:22" ht="13.5">
      <c r="S753" s="189"/>
      <c r="T753" s="189"/>
      <c r="U753" s="189"/>
      <c r="V753" s="189"/>
    </row>
    <row r="754" spans="19:22" ht="13.5">
      <c r="S754" s="189"/>
      <c r="T754" s="189"/>
      <c r="U754" s="189"/>
      <c r="V754" s="189"/>
    </row>
    <row r="755" spans="19:22" ht="13.5">
      <c r="S755" s="189"/>
      <c r="T755" s="189"/>
      <c r="U755" s="189"/>
      <c r="V755" s="189"/>
    </row>
    <row r="756" spans="19:22" ht="13.5">
      <c r="S756" s="189"/>
      <c r="T756" s="189"/>
      <c r="U756" s="189"/>
      <c r="V756" s="189"/>
    </row>
    <row r="757" spans="19:22" ht="13.5">
      <c r="S757" s="189"/>
      <c r="T757" s="189"/>
      <c r="U757" s="189"/>
      <c r="V757" s="189"/>
    </row>
    <row r="758" spans="19:22" ht="13.5">
      <c r="S758" s="189"/>
      <c r="T758" s="189"/>
      <c r="U758" s="189"/>
      <c r="V758" s="189"/>
    </row>
    <row r="759" spans="19:22" ht="13.5">
      <c r="S759" s="189"/>
      <c r="T759" s="189"/>
      <c r="U759" s="189"/>
      <c r="V759" s="189"/>
    </row>
    <row r="760" spans="19:22" ht="13.5">
      <c r="S760" s="189"/>
      <c r="T760" s="189"/>
      <c r="U760" s="189"/>
      <c r="V760" s="189"/>
    </row>
    <row r="761" spans="19:22" ht="13.5">
      <c r="S761" s="189"/>
      <c r="T761" s="189"/>
      <c r="U761" s="189"/>
      <c r="V761" s="189"/>
    </row>
    <row r="762" spans="19:22" ht="13.5">
      <c r="S762" s="189"/>
      <c r="T762" s="189"/>
      <c r="U762" s="189"/>
      <c r="V762" s="189"/>
    </row>
    <row r="763" spans="19:22" ht="13.5">
      <c r="S763" s="189"/>
      <c r="T763" s="189"/>
      <c r="U763" s="189"/>
      <c r="V763" s="189"/>
    </row>
    <row r="764" spans="19:22" ht="13.5">
      <c r="S764" s="189"/>
      <c r="T764" s="189"/>
      <c r="U764" s="189"/>
      <c r="V764" s="189"/>
    </row>
    <row r="765" spans="19:22" ht="13.5">
      <c r="S765" s="189"/>
      <c r="T765" s="189"/>
      <c r="U765" s="189"/>
      <c r="V765" s="189"/>
    </row>
    <row r="766" spans="19:22" ht="13.5">
      <c r="S766" s="189"/>
      <c r="T766" s="189"/>
      <c r="U766" s="189"/>
      <c r="V766" s="189"/>
    </row>
    <row r="767" spans="19:22" ht="13.5">
      <c r="S767" s="189"/>
      <c r="T767" s="189"/>
      <c r="U767" s="189"/>
      <c r="V767" s="189"/>
    </row>
    <row r="768" spans="19:22" ht="13.5">
      <c r="S768" s="189"/>
      <c r="T768" s="189"/>
      <c r="U768" s="189"/>
      <c r="V768" s="189"/>
    </row>
    <row r="769" spans="19:22" ht="13.5">
      <c r="S769" s="189"/>
      <c r="T769" s="189"/>
      <c r="U769" s="189"/>
      <c r="V769" s="189"/>
    </row>
    <row r="770" spans="19:22" ht="13.5">
      <c r="S770" s="189"/>
      <c r="T770" s="189"/>
      <c r="U770" s="189"/>
      <c r="V770" s="189"/>
    </row>
    <row r="771" spans="19:22" ht="13.5">
      <c r="S771" s="189"/>
      <c r="T771" s="189"/>
      <c r="U771" s="189"/>
      <c r="V771" s="189"/>
    </row>
    <row r="772" spans="19:22" ht="13.5">
      <c r="S772" s="189"/>
      <c r="T772" s="189"/>
      <c r="U772" s="189"/>
      <c r="V772" s="189"/>
    </row>
    <row r="773" spans="19:22" ht="13.5">
      <c r="S773" s="189"/>
      <c r="T773" s="189"/>
      <c r="U773" s="189"/>
      <c r="V773" s="189"/>
    </row>
    <row r="774" spans="19:22" ht="13.5">
      <c r="S774" s="189"/>
      <c r="T774" s="189"/>
      <c r="U774" s="189"/>
      <c r="V774" s="189"/>
    </row>
    <row r="775" spans="19:22" ht="13.5">
      <c r="S775" s="189"/>
      <c r="T775" s="189"/>
      <c r="U775" s="189"/>
      <c r="V775" s="189"/>
    </row>
    <row r="776" spans="19:22" ht="13.5">
      <c r="S776" s="189"/>
      <c r="T776" s="189"/>
      <c r="U776" s="189"/>
      <c r="V776" s="189"/>
    </row>
    <row r="777" spans="19:22" ht="13.5">
      <c r="S777" s="189"/>
      <c r="T777" s="189"/>
      <c r="U777" s="189"/>
      <c r="V777" s="189"/>
    </row>
    <row r="778" spans="19:22" ht="13.5">
      <c r="S778" s="189"/>
      <c r="T778" s="189"/>
      <c r="U778" s="189"/>
      <c r="V778" s="189"/>
    </row>
    <row r="779" spans="19:22" ht="13.5">
      <c r="S779" s="189"/>
      <c r="T779" s="189"/>
      <c r="U779" s="189"/>
      <c r="V779" s="189"/>
    </row>
    <row r="780" spans="19:22" ht="13.5">
      <c r="S780" s="189"/>
      <c r="T780" s="189"/>
      <c r="U780" s="189"/>
      <c r="V780" s="189"/>
    </row>
    <row r="781" spans="19:22" ht="13.5">
      <c r="S781" s="189"/>
      <c r="T781" s="189"/>
      <c r="U781" s="189"/>
      <c r="V781" s="189"/>
    </row>
    <row r="782" spans="19:22" ht="13.5">
      <c r="S782" s="189"/>
      <c r="T782" s="189"/>
      <c r="U782" s="189"/>
      <c r="V782" s="189"/>
    </row>
    <row r="783" spans="19:22" ht="13.5">
      <c r="S783" s="189"/>
      <c r="T783" s="189"/>
      <c r="U783" s="189"/>
      <c r="V783" s="189"/>
    </row>
    <row r="784" spans="19:22" ht="13.5">
      <c r="S784" s="189"/>
      <c r="T784" s="189"/>
      <c r="U784" s="189"/>
      <c r="V784" s="189"/>
    </row>
    <row r="785" spans="19:22" ht="13.5">
      <c r="S785" s="189"/>
      <c r="T785" s="189"/>
      <c r="U785" s="189"/>
      <c r="V785" s="189"/>
    </row>
    <row r="786" spans="19:22" ht="13.5">
      <c r="S786" s="189"/>
      <c r="T786" s="189"/>
      <c r="U786" s="189"/>
      <c r="V786" s="189"/>
    </row>
    <row r="787" spans="19:22" ht="13.5">
      <c r="S787" s="189"/>
      <c r="T787" s="189"/>
      <c r="U787" s="189"/>
      <c r="V787" s="189"/>
    </row>
    <row r="788" spans="19:22" ht="13.5">
      <c r="S788" s="189"/>
      <c r="T788" s="189"/>
      <c r="U788" s="189"/>
      <c r="V788" s="189"/>
    </row>
    <row r="789" spans="19:22" ht="13.5">
      <c r="S789" s="189"/>
      <c r="T789" s="189"/>
      <c r="U789" s="189"/>
      <c r="V789" s="189"/>
    </row>
    <row r="790" spans="19:22" ht="13.5">
      <c r="S790" s="189"/>
      <c r="T790" s="189"/>
      <c r="U790" s="189"/>
      <c r="V790" s="189"/>
    </row>
    <row r="791" spans="19:22" ht="13.5">
      <c r="S791" s="189"/>
      <c r="T791" s="189"/>
      <c r="U791" s="189"/>
      <c r="V791" s="189"/>
    </row>
    <row r="792" spans="19:22" ht="13.5">
      <c r="S792" s="189"/>
      <c r="T792" s="189"/>
      <c r="U792" s="189"/>
      <c r="V792" s="189"/>
    </row>
    <row r="793" spans="19:22" ht="13.5">
      <c r="S793" s="189"/>
      <c r="T793" s="189"/>
      <c r="U793" s="189"/>
      <c r="V793" s="189"/>
    </row>
    <row r="794" spans="19:22" ht="13.5">
      <c r="S794" s="189"/>
      <c r="T794" s="189"/>
      <c r="U794" s="189"/>
      <c r="V794" s="189"/>
    </row>
    <row r="795" spans="19:22" ht="13.5">
      <c r="S795" s="189"/>
      <c r="T795" s="189"/>
      <c r="U795" s="189"/>
      <c r="V795" s="189"/>
    </row>
    <row r="796" spans="19:22" ht="13.5">
      <c r="S796" s="189"/>
      <c r="T796" s="189"/>
      <c r="U796" s="189"/>
      <c r="V796" s="189"/>
    </row>
    <row r="797" spans="19:22" ht="13.5">
      <c r="S797" s="189"/>
      <c r="T797" s="189"/>
      <c r="U797" s="189"/>
      <c r="V797" s="189"/>
    </row>
    <row r="798" spans="19:22" ht="13.5">
      <c r="S798" s="189"/>
      <c r="T798" s="189"/>
      <c r="U798" s="189"/>
      <c r="V798" s="189"/>
    </row>
    <row r="799" spans="19:22" ht="13.5">
      <c r="S799" s="189"/>
      <c r="T799" s="189"/>
      <c r="U799" s="189"/>
      <c r="V799" s="189"/>
    </row>
    <row r="800" spans="19:22" ht="13.5">
      <c r="S800" s="189"/>
      <c r="T800" s="189"/>
      <c r="U800" s="189"/>
      <c r="V800" s="189"/>
    </row>
    <row r="801" spans="19:22" ht="13.5">
      <c r="S801" s="189"/>
      <c r="T801" s="189"/>
      <c r="U801" s="189"/>
      <c r="V801" s="189"/>
    </row>
    <row r="802" spans="19:22" ht="13.5">
      <c r="S802" s="189"/>
      <c r="T802" s="189"/>
      <c r="U802" s="189"/>
      <c r="V802" s="189"/>
    </row>
    <row r="803" spans="19:22" ht="13.5">
      <c r="S803" s="189"/>
      <c r="T803" s="189"/>
      <c r="U803" s="189"/>
      <c r="V803" s="189"/>
    </row>
    <row r="804" spans="19:22" ht="13.5">
      <c r="S804" s="189"/>
      <c r="T804" s="189"/>
      <c r="U804" s="189"/>
      <c r="V804" s="189"/>
    </row>
    <row r="805" spans="19:22" ht="13.5">
      <c r="S805" s="189"/>
      <c r="T805" s="189"/>
      <c r="U805" s="189"/>
      <c r="V805" s="189"/>
    </row>
    <row r="806" spans="19:22" ht="13.5">
      <c r="S806" s="189"/>
      <c r="T806" s="189"/>
      <c r="U806" s="189"/>
      <c r="V806" s="189"/>
    </row>
    <row r="807" spans="19:22" ht="13.5">
      <c r="S807" s="189"/>
      <c r="T807" s="189"/>
      <c r="U807" s="189"/>
      <c r="V807" s="189"/>
    </row>
    <row r="808" spans="19:22" ht="13.5">
      <c r="S808" s="189"/>
      <c r="T808" s="189"/>
      <c r="U808" s="189"/>
      <c r="V808" s="189"/>
    </row>
    <row r="809" spans="19:22" ht="13.5">
      <c r="S809" s="189"/>
      <c r="T809" s="189"/>
      <c r="U809" s="189"/>
      <c r="V809" s="189"/>
    </row>
    <row r="810" spans="19:22" ht="13.5">
      <c r="S810" s="189"/>
      <c r="T810" s="189"/>
      <c r="U810" s="189"/>
      <c r="V810" s="189"/>
    </row>
    <row r="811" spans="19:22" ht="13.5">
      <c r="S811" s="189"/>
      <c r="T811" s="189"/>
      <c r="U811" s="189"/>
      <c r="V811" s="189"/>
    </row>
    <row r="812" spans="19:22" ht="13.5">
      <c r="S812" s="189"/>
      <c r="T812" s="189"/>
      <c r="U812" s="189"/>
      <c r="V812" s="189"/>
    </row>
    <row r="813" spans="19:22" ht="13.5">
      <c r="S813" s="189"/>
      <c r="T813" s="189"/>
      <c r="U813" s="189"/>
      <c r="V813" s="189"/>
    </row>
    <row r="814" spans="19:22" ht="13.5">
      <c r="S814" s="189"/>
      <c r="T814" s="189"/>
      <c r="U814" s="189"/>
      <c r="V814" s="189"/>
    </row>
    <row r="815" spans="19:22" ht="13.5">
      <c r="S815" s="189"/>
      <c r="T815" s="189"/>
      <c r="U815" s="189"/>
      <c r="V815" s="189"/>
    </row>
    <row r="816" spans="19:22" ht="13.5">
      <c r="S816" s="189"/>
      <c r="T816" s="189"/>
      <c r="U816" s="189"/>
      <c r="V816" s="189"/>
    </row>
    <row r="817" spans="19:22" ht="13.5">
      <c r="S817" s="189"/>
      <c r="T817" s="189"/>
      <c r="U817" s="189"/>
      <c r="V817" s="189"/>
    </row>
    <row r="818" spans="19:22" ht="13.5">
      <c r="S818" s="189"/>
      <c r="T818" s="189"/>
      <c r="U818" s="189"/>
      <c r="V818" s="189"/>
    </row>
    <row r="819" spans="19:22" ht="13.5">
      <c r="S819" s="189"/>
      <c r="T819" s="189"/>
      <c r="U819" s="189"/>
      <c r="V819" s="189"/>
    </row>
    <row r="820" spans="19:22" ht="13.5">
      <c r="S820" s="189"/>
      <c r="T820" s="189"/>
      <c r="U820" s="189"/>
      <c r="V820" s="189"/>
    </row>
    <row r="821" spans="19:22" ht="13.5">
      <c r="S821" s="189"/>
      <c r="T821" s="189"/>
      <c r="U821" s="189"/>
      <c r="V821" s="189"/>
    </row>
    <row r="822" spans="19:22" ht="13.5">
      <c r="S822" s="189"/>
      <c r="T822" s="189"/>
      <c r="U822" s="189"/>
      <c r="V822" s="189"/>
    </row>
    <row r="823" spans="19:22" ht="13.5">
      <c r="S823" s="189"/>
      <c r="T823" s="189"/>
      <c r="U823" s="189"/>
      <c r="V823" s="189"/>
    </row>
    <row r="824" spans="19:22" ht="13.5">
      <c r="S824" s="189"/>
      <c r="T824" s="189"/>
      <c r="U824" s="189"/>
      <c r="V824" s="189"/>
    </row>
    <row r="825" spans="19:22" ht="13.5">
      <c r="S825" s="189"/>
      <c r="T825" s="189"/>
      <c r="U825" s="189"/>
      <c r="V825" s="189"/>
    </row>
    <row r="826" spans="19:22" ht="13.5">
      <c r="S826" s="189"/>
      <c r="T826" s="189"/>
      <c r="U826" s="189"/>
      <c r="V826" s="189"/>
    </row>
    <row r="827" spans="19:22" ht="13.5">
      <c r="S827" s="189"/>
      <c r="T827" s="189"/>
      <c r="U827" s="189"/>
      <c r="V827" s="189"/>
    </row>
    <row r="828" spans="19:22" ht="13.5">
      <c r="S828" s="189"/>
      <c r="T828" s="189"/>
      <c r="U828" s="189"/>
      <c r="V828" s="189"/>
    </row>
    <row r="829" spans="19:22" ht="13.5">
      <c r="S829" s="189"/>
      <c r="T829" s="189"/>
      <c r="U829" s="189"/>
      <c r="V829" s="189"/>
    </row>
    <row r="830" spans="19:22" ht="13.5">
      <c r="S830" s="189"/>
      <c r="T830" s="189"/>
      <c r="U830" s="189"/>
      <c r="V830" s="189"/>
    </row>
    <row r="831" spans="19:22" ht="13.5">
      <c r="S831" s="189"/>
      <c r="T831" s="189"/>
      <c r="U831" s="189"/>
      <c r="V831" s="189"/>
    </row>
    <row r="832" spans="19:22" ht="13.5">
      <c r="S832" s="189"/>
      <c r="T832" s="189"/>
      <c r="U832" s="189"/>
      <c r="V832" s="189"/>
    </row>
    <row r="833" spans="19:22" ht="13.5">
      <c r="S833" s="189"/>
      <c r="T833" s="189"/>
      <c r="U833" s="189"/>
      <c r="V833" s="189"/>
    </row>
    <row r="834" spans="19:22" ht="13.5">
      <c r="S834" s="189"/>
      <c r="T834" s="189"/>
      <c r="U834" s="189"/>
      <c r="V834" s="189"/>
    </row>
    <row r="835" spans="19:22" ht="13.5">
      <c r="S835" s="189"/>
      <c r="T835" s="189"/>
      <c r="U835" s="189"/>
      <c r="V835" s="189"/>
    </row>
    <row r="836" spans="19:22" ht="13.5">
      <c r="S836" s="189"/>
      <c r="T836" s="189"/>
      <c r="U836" s="189"/>
      <c r="V836" s="189"/>
    </row>
    <row r="837" spans="19:22" ht="13.5">
      <c r="S837" s="189"/>
      <c r="T837" s="189"/>
      <c r="U837" s="189"/>
      <c r="V837" s="189"/>
    </row>
    <row r="838" spans="19:22" ht="13.5">
      <c r="S838" s="189"/>
      <c r="T838" s="189"/>
      <c r="U838" s="189"/>
      <c r="V838" s="189"/>
    </row>
  </sheetData>
  <sheetProtection formatCells="0" formatColumns="0" formatRows="0" deleteColumns="0" deleteRows="0"/>
  <mergeCells count="24">
    <mergeCell ref="E32:M32"/>
    <mergeCell ref="N32:V32"/>
    <mergeCell ref="N7:P7"/>
    <mergeCell ref="Q7:S7"/>
    <mergeCell ref="T7:V7"/>
    <mergeCell ref="E8:E9"/>
    <mergeCell ref="H8:H9"/>
    <mergeCell ref="Q8:Q9"/>
    <mergeCell ref="T8:T9"/>
    <mergeCell ref="C4:M4"/>
    <mergeCell ref="N4:V4"/>
    <mergeCell ref="V10:W10"/>
    <mergeCell ref="E12:M12"/>
    <mergeCell ref="N12:V12"/>
    <mergeCell ref="A6:A10"/>
    <mergeCell ref="X6:X10"/>
    <mergeCell ref="C6:C10"/>
    <mergeCell ref="E6:M6"/>
    <mergeCell ref="N6:V6"/>
    <mergeCell ref="E7:G7"/>
    <mergeCell ref="H7:J7"/>
    <mergeCell ref="K7:M7"/>
    <mergeCell ref="K8:K9"/>
    <mergeCell ref="N8:N9"/>
  </mergeCells>
  <conditionalFormatting sqref="E31:V31 E53:V53">
    <cfRule type="cellIs" priority="1" dxfId="0" operator="equal" stopIfTrue="1">
      <formula>" falsch"</formula>
    </cfRule>
  </conditionalFormatting>
  <printOptions/>
  <pageMargins left="0.7086614173228347" right="0.7480314960629921" top="0.984251968503937" bottom="0.984251968503937" header="0.5118110236220472" footer="0.5118110236220472"/>
  <pageSetup horizontalDpi="1270" verticalDpi="127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682"/>
  <sheetViews>
    <sheetView zoomScalePageLayoutView="0" workbookViewId="0" topLeftCell="A1">
      <pane xSplit="4" ySplit="10" topLeftCell="E11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13" width="6.8515625" style="79" customWidth="1"/>
    <col min="14" max="22" width="9.140625" style="79" customWidth="1"/>
    <col min="23" max="23" width="0.71875" style="79" customWidth="1"/>
    <col min="24" max="24" width="4.57421875" style="79" customWidth="1"/>
    <col min="25" max="72" width="9.421875" style="79" customWidth="1"/>
    <col min="73" max="16384" width="11.421875" style="79" customWidth="1"/>
  </cols>
  <sheetData>
    <row r="1" spans="1:24" ht="12.75" customHeight="1">
      <c r="A1" s="224" t="s">
        <v>163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4" t="s">
        <v>164</v>
      </c>
      <c r="O1" s="226"/>
      <c r="P1" s="226"/>
      <c r="Q1" s="226"/>
      <c r="R1" s="226"/>
      <c r="S1" s="226"/>
      <c r="T1" s="226"/>
      <c r="U1" s="226"/>
      <c r="V1" s="226"/>
      <c r="W1" s="226"/>
      <c r="X1" s="227"/>
    </row>
    <row r="2" spans="1:24" ht="12.75" customHeight="1">
      <c r="A2" s="145"/>
      <c r="B2" s="145"/>
      <c r="C2" s="145"/>
      <c r="D2" s="145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45"/>
      <c r="S2" s="145"/>
      <c r="T2" s="145"/>
      <c r="U2" s="145"/>
      <c r="V2" s="145"/>
      <c r="W2" s="145"/>
      <c r="X2" s="145"/>
    </row>
    <row r="3" spans="1:24" ht="12.75" customHeight="1">
      <c r="A3" s="145"/>
      <c r="B3" s="145"/>
      <c r="C3" s="145"/>
      <c r="D3" s="145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45"/>
      <c r="S3" s="145"/>
      <c r="T3" s="145"/>
      <c r="U3" s="145"/>
      <c r="V3" s="145"/>
      <c r="W3" s="145"/>
      <c r="X3" s="145"/>
    </row>
    <row r="4" spans="1:24" ht="12.75" customHeight="1">
      <c r="A4" s="145"/>
      <c r="B4" s="145"/>
      <c r="C4" s="568" t="s">
        <v>190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9" t="s">
        <v>230</v>
      </c>
      <c r="O4" s="569"/>
      <c r="P4" s="569"/>
      <c r="Q4" s="569"/>
      <c r="R4" s="569"/>
      <c r="S4" s="569"/>
      <c r="T4" s="577"/>
      <c r="U4" s="577"/>
      <c r="V4" s="577"/>
      <c r="W4" s="145"/>
      <c r="X4" s="145"/>
    </row>
    <row r="5" spans="1:24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</row>
    <row r="6" spans="1:24" ht="12.75" customHeight="1">
      <c r="A6" s="511" t="s">
        <v>18</v>
      </c>
      <c r="B6" s="195"/>
      <c r="C6" s="507" t="s">
        <v>54</v>
      </c>
      <c r="D6" s="235"/>
      <c r="E6" s="481" t="s">
        <v>122</v>
      </c>
      <c r="F6" s="507"/>
      <c r="G6" s="491"/>
      <c r="H6" s="481" t="s">
        <v>235</v>
      </c>
      <c r="I6" s="507"/>
      <c r="J6" s="491"/>
      <c r="K6" s="481" t="s">
        <v>123</v>
      </c>
      <c r="L6" s="507"/>
      <c r="M6" s="507"/>
      <c r="N6" s="239" t="s">
        <v>36</v>
      </c>
      <c r="O6" s="239"/>
      <c r="P6" s="239"/>
      <c r="Q6" s="239"/>
      <c r="R6" s="239"/>
      <c r="S6" s="239"/>
      <c r="T6" s="477" t="s">
        <v>39</v>
      </c>
      <c r="U6" s="475"/>
      <c r="V6" s="475"/>
      <c r="W6" s="236"/>
      <c r="X6" s="481" t="s">
        <v>18</v>
      </c>
    </row>
    <row r="7" spans="1:24" ht="12.75" customHeight="1">
      <c r="A7" s="512"/>
      <c r="B7" s="195"/>
      <c r="C7" s="552"/>
      <c r="D7" s="195"/>
      <c r="E7" s="483"/>
      <c r="F7" s="509"/>
      <c r="G7" s="492"/>
      <c r="H7" s="483"/>
      <c r="I7" s="509"/>
      <c r="J7" s="492"/>
      <c r="K7" s="483"/>
      <c r="L7" s="509"/>
      <c r="M7" s="509"/>
      <c r="N7" s="509" t="s">
        <v>237</v>
      </c>
      <c r="O7" s="509"/>
      <c r="P7" s="492"/>
      <c r="Q7" s="483" t="s">
        <v>37</v>
      </c>
      <c r="R7" s="509"/>
      <c r="S7" s="492"/>
      <c r="T7" s="477" t="s">
        <v>76</v>
      </c>
      <c r="U7" s="475"/>
      <c r="V7" s="475"/>
      <c r="W7" s="236"/>
      <c r="X7" s="482"/>
    </row>
    <row r="8" spans="1:24" ht="12.75" customHeight="1">
      <c r="A8" s="512"/>
      <c r="B8" s="208"/>
      <c r="C8" s="552"/>
      <c r="D8" s="237"/>
      <c r="E8" s="487" t="s">
        <v>20</v>
      </c>
      <c r="F8" s="206" t="s">
        <v>55</v>
      </c>
      <c r="G8" s="206" t="s">
        <v>22</v>
      </c>
      <c r="H8" s="487" t="s">
        <v>20</v>
      </c>
      <c r="I8" s="206" t="s">
        <v>55</v>
      </c>
      <c r="J8" s="206" t="s">
        <v>22</v>
      </c>
      <c r="K8" s="487" t="s">
        <v>20</v>
      </c>
      <c r="L8" s="206" t="s">
        <v>55</v>
      </c>
      <c r="M8" s="207" t="s">
        <v>22</v>
      </c>
      <c r="N8" s="491" t="s">
        <v>20</v>
      </c>
      <c r="O8" s="206" t="s">
        <v>55</v>
      </c>
      <c r="P8" s="206" t="s">
        <v>22</v>
      </c>
      <c r="Q8" s="487" t="s">
        <v>20</v>
      </c>
      <c r="R8" s="206" t="s">
        <v>55</v>
      </c>
      <c r="S8" s="206" t="s">
        <v>22</v>
      </c>
      <c r="T8" s="487" t="s">
        <v>20</v>
      </c>
      <c r="U8" s="206" t="s">
        <v>55</v>
      </c>
      <c r="V8" s="208" t="s">
        <v>22</v>
      </c>
      <c r="W8" s="237"/>
      <c r="X8" s="482"/>
    </row>
    <row r="9" spans="1:24" ht="12.75" customHeight="1">
      <c r="A9" s="512"/>
      <c r="B9" s="208"/>
      <c r="C9" s="552"/>
      <c r="D9" s="237"/>
      <c r="E9" s="488"/>
      <c r="F9" s="211" t="s">
        <v>23</v>
      </c>
      <c r="G9" s="211" t="s">
        <v>24</v>
      </c>
      <c r="H9" s="488"/>
      <c r="I9" s="211" t="s">
        <v>23</v>
      </c>
      <c r="J9" s="211" t="s">
        <v>24</v>
      </c>
      <c r="K9" s="489"/>
      <c r="L9" s="211" t="s">
        <v>23</v>
      </c>
      <c r="M9" s="212" t="s">
        <v>24</v>
      </c>
      <c r="N9" s="492"/>
      <c r="O9" s="211" t="s">
        <v>23</v>
      </c>
      <c r="P9" s="211" t="s">
        <v>24</v>
      </c>
      <c r="Q9" s="488"/>
      <c r="R9" s="211" t="s">
        <v>23</v>
      </c>
      <c r="S9" s="211" t="s">
        <v>24</v>
      </c>
      <c r="T9" s="488"/>
      <c r="U9" s="211" t="s">
        <v>23</v>
      </c>
      <c r="V9" s="213" t="s">
        <v>24</v>
      </c>
      <c r="W9" s="238"/>
      <c r="X9" s="482"/>
    </row>
    <row r="10" spans="1:24" ht="12.75" customHeight="1">
      <c r="A10" s="492"/>
      <c r="B10" s="234"/>
      <c r="C10" s="553"/>
      <c r="D10" s="238"/>
      <c r="E10" s="215" t="s">
        <v>25</v>
      </c>
      <c r="F10" s="215" t="s">
        <v>26</v>
      </c>
      <c r="G10" s="204" t="s">
        <v>27</v>
      </c>
      <c r="H10" s="215" t="s">
        <v>25</v>
      </c>
      <c r="I10" s="215" t="s">
        <v>26</v>
      </c>
      <c r="J10" s="204" t="s">
        <v>27</v>
      </c>
      <c r="K10" s="215" t="s">
        <v>25</v>
      </c>
      <c r="L10" s="215" t="s">
        <v>26</v>
      </c>
      <c r="M10" s="321" t="s">
        <v>27</v>
      </c>
      <c r="N10" s="204" t="s">
        <v>25</v>
      </c>
      <c r="O10" s="215" t="s">
        <v>26</v>
      </c>
      <c r="P10" s="204" t="s">
        <v>27</v>
      </c>
      <c r="Q10" s="215" t="s">
        <v>25</v>
      </c>
      <c r="R10" s="215" t="s">
        <v>26</v>
      </c>
      <c r="S10" s="204" t="s">
        <v>27</v>
      </c>
      <c r="T10" s="215" t="s">
        <v>25</v>
      </c>
      <c r="U10" s="204" t="s">
        <v>26</v>
      </c>
      <c r="V10" s="216" t="s">
        <v>27</v>
      </c>
      <c r="W10" s="338"/>
      <c r="X10" s="483"/>
    </row>
    <row r="11" spans="1:24" ht="12.75" customHeight="1">
      <c r="A11" s="195"/>
      <c r="B11" s="19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95"/>
      <c r="X11" s="145"/>
    </row>
    <row r="12" spans="2:24" ht="12.75" customHeight="1">
      <c r="B12" s="232"/>
      <c r="C12" s="232"/>
      <c r="D12" s="232"/>
      <c r="E12" s="549" t="s">
        <v>166</v>
      </c>
      <c r="F12" s="549"/>
      <c r="G12" s="549"/>
      <c r="H12" s="549"/>
      <c r="I12" s="549"/>
      <c r="J12" s="549"/>
      <c r="K12" s="549"/>
      <c r="L12" s="549"/>
      <c r="M12" s="549"/>
      <c r="N12" s="549" t="s">
        <v>166</v>
      </c>
      <c r="O12" s="549"/>
      <c r="P12" s="549"/>
      <c r="Q12" s="549"/>
      <c r="R12" s="549"/>
      <c r="S12" s="549"/>
      <c r="T12" s="549"/>
      <c r="U12" s="549"/>
      <c r="V12" s="549"/>
      <c r="W12" s="339"/>
      <c r="X12" s="226"/>
    </row>
    <row r="13" spans="1:24" ht="12.75" customHeight="1">
      <c r="A13" s="145"/>
      <c r="B13" s="145"/>
      <c r="C13" s="231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340"/>
      <c r="O13" s="340"/>
      <c r="P13" s="340"/>
      <c r="Q13" s="340"/>
      <c r="R13" s="340"/>
      <c r="S13" s="340"/>
      <c r="T13" s="340"/>
      <c r="U13" s="340"/>
      <c r="V13" s="340"/>
      <c r="W13" s="341"/>
      <c r="X13" s="342"/>
    </row>
    <row r="14" spans="1:24" ht="12.75" customHeight="1">
      <c r="A14" s="383"/>
      <c r="B14" s="259"/>
      <c r="C14" s="231" t="s">
        <v>85</v>
      </c>
      <c r="D14" s="237"/>
      <c r="E14" s="145"/>
      <c r="F14" s="145"/>
      <c r="G14" s="358"/>
      <c r="H14" s="145"/>
      <c r="I14" s="145"/>
      <c r="J14" s="358"/>
      <c r="K14" s="189"/>
      <c r="L14" s="145"/>
      <c r="M14" s="145"/>
      <c r="N14" s="187"/>
      <c r="O14" s="132"/>
      <c r="P14" s="191"/>
      <c r="Q14" s="187"/>
      <c r="R14" s="132"/>
      <c r="S14" s="191"/>
      <c r="T14" s="191"/>
      <c r="U14" s="191"/>
      <c r="V14" s="358"/>
      <c r="W14" s="189"/>
      <c r="X14" s="411"/>
    </row>
    <row r="15" spans="1:24" ht="12.75" customHeight="1">
      <c r="A15" s="386">
        <v>661</v>
      </c>
      <c r="B15" s="241"/>
      <c r="C15" s="258" t="s">
        <v>167</v>
      </c>
      <c r="D15" s="237"/>
      <c r="E15" s="358">
        <v>278.46</v>
      </c>
      <c r="F15" s="359">
        <v>59.290553957196366</v>
      </c>
      <c r="G15" s="358">
        <v>1651.0047654920897</v>
      </c>
      <c r="H15" s="369" t="s">
        <v>257</v>
      </c>
      <c r="I15" s="359">
        <v>90.19074114013486</v>
      </c>
      <c r="J15" s="369" t="s">
        <v>257</v>
      </c>
      <c r="K15" s="369" t="s">
        <v>257</v>
      </c>
      <c r="L15" s="359">
        <v>63.878193747207874</v>
      </c>
      <c r="M15" s="369" t="s">
        <v>257</v>
      </c>
      <c r="N15" s="369" t="s">
        <v>257</v>
      </c>
      <c r="O15" s="359">
        <v>36.36632796936493</v>
      </c>
      <c r="P15" s="369" t="s">
        <v>257</v>
      </c>
      <c r="Q15" s="359" t="s">
        <v>234</v>
      </c>
      <c r="R15" s="359" t="s">
        <v>234</v>
      </c>
      <c r="S15" s="359" t="s">
        <v>234</v>
      </c>
      <c r="T15" s="369" t="s">
        <v>257</v>
      </c>
      <c r="U15" s="359">
        <v>40.267212225157465</v>
      </c>
      <c r="V15" s="369" t="s">
        <v>257</v>
      </c>
      <c r="W15" s="219"/>
      <c r="X15" s="382">
        <v>661</v>
      </c>
    </row>
    <row r="16" spans="1:24" ht="12.75" customHeight="1">
      <c r="A16" s="386">
        <v>662</v>
      </c>
      <c r="B16" s="241"/>
      <c r="C16" s="258" t="s">
        <v>168</v>
      </c>
      <c r="D16" s="237"/>
      <c r="E16" s="358">
        <v>210.23</v>
      </c>
      <c r="F16" s="359">
        <v>61.82655114596934</v>
      </c>
      <c r="G16" s="358">
        <v>1299.7795847417135</v>
      </c>
      <c r="H16" s="359" t="s">
        <v>234</v>
      </c>
      <c r="I16" s="359" t="s">
        <v>234</v>
      </c>
      <c r="J16" s="359" t="s">
        <v>234</v>
      </c>
      <c r="K16" s="358">
        <v>210.23</v>
      </c>
      <c r="L16" s="359">
        <v>61.82655114596934</v>
      </c>
      <c r="M16" s="358">
        <v>1299.7795847417135</v>
      </c>
      <c r="N16" s="359" t="s">
        <v>234</v>
      </c>
      <c r="O16" s="359" t="s">
        <v>234</v>
      </c>
      <c r="P16" s="359" t="s">
        <v>234</v>
      </c>
      <c r="Q16" s="359" t="s">
        <v>234</v>
      </c>
      <c r="R16" s="359" t="s">
        <v>234</v>
      </c>
      <c r="S16" s="359" t="s">
        <v>234</v>
      </c>
      <c r="T16" s="369" t="s">
        <v>257</v>
      </c>
      <c r="U16" s="359">
        <v>34.22713039138384</v>
      </c>
      <c r="V16" s="369" t="s">
        <v>257</v>
      </c>
      <c r="W16" s="219"/>
      <c r="X16" s="382">
        <v>662</v>
      </c>
    </row>
    <row r="17" spans="1:24" ht="12.75" customHeight="1">
      <c r="A17" s="386">
        <v>663</v>
      </c>
      <c r="B17" s="241"/>
      <c r="C17" s="258" t="s">
        <v>169</v>
      </c>
      <c r="D17" s="237"/>
      <c r="E17" s="369" t="s">
        <v>257</v>
      </c>
      <c r="F17" s="359">
        <v>67.67269430572942</v>
      </c>
      <c r="G17" s="369" t="s">
        <v>257</v>
      </c>
      <c r="H17" s="369" t="s">
        <v>257</v>
      </c>
      <c r="I17" s="359">
        <v>105.22253133015735</v>
      </c>
      <c r="J17" s="369" t="s">
        <v>257</v>
      </c>
      <c r="K17" s="358">
        <v>1708.89</v>
      </c>
      <c r="L17" s="359">
        <v>68.10820377083493</v>
      </c>
      <c r="M17" s="358">
        <v>11638.942834194211</v>
      </c>
      <c r="N17" s="369" t="s">
        <v>257</v>
      </c>
      <c r="O17" s="359">
        <v>31.732391441412613</v>
      </c>
      <c r="P17" s="369" t="s">
        <v>257</v>
      </c>
      <c r="Q17" s="359" t="s">
        <v>234</v>
      </c>
      <c r="R17" s="359" t="s">
        <v>234</v>
      </c>
      <c r="S17" s="359" t="s">
        <v>234</v>
      </c>
      <c r="T17" s="369" t="s">
        <v>257</v>
      </c>
      <c r="U17" s="359">
        <v>32.21376978012597</v>
      </c>
      <c r="V17" s="369" t="s">
        <v>257</v>
      </c>
      <c r="W17" s="219"/>
      <c r="X17" s="382">
        <v>663</v>
      </c>
    </row>
    <row r="18" spans="1:24" ht="12.75" customHeight="1">
      <c r="A18" s="386"/>
      <c r="B18" s="241"/>
      <c r="C18" s="145"/>
      <c r="D18" s="237"/>
      <c r="E18" s="358"/>
      <c r="F18" s="359"/>
      <c r="G18" s="358"/>
      <c r="H18" s="358"/>
      <c r="I18" s="359"/>
      <c r="J18" s="358"/>
      <c r="K18" s="358"/>
      <c r="L18" s="359"/>
      <c r="M18" s="358"/>
      <c r="N18" s="358"/>
      <c r="O18" s="359"/>
      <c r="P18" s="358"/>
      <c r="Q18" s="358"/>
      <c r="R18" s="359"/>
      <c r="S18" s="358"/>
      <c r="T18" s="358"/>
      <c r="U18" s="359"/>
      <c r="V18" s="358"/>
      <c r="W18" s="219"/>
      <c r="X18" s="382"/>
    </row>
    <row r="19" spans="1:24" ht="12.75" customHeight="1">
      <c r="A19" s="386"/>
      <c r="B19" s="241"/>
      <c r="C19" s="231" t="s">
        <v>89</v>
      </c>
      <c r="D19" s="237"/>
      <c r="E19" s="358"/>
      <c r="F19" s="359"/>
      <c r="G19" s="358"/>
      <c r="H19" s="358"/>
      <c r="I19" s="359"/>
      <c r="J19" s="358"/>
      <c r="K19" s="358"/>
      <c r="L19" s="359"/>
      <c r="M19" s="358"/>
      <c r="N19" s="358"/>
      <c r="O19" s="359"/>
      <c r="P19" s="358"/>
      <c r="Q19" s="358"/>
      <c r="R19" s="359"/>
      <c r="S19" s="358"/>
      <c r="T19" s="358"/>
      <c r="U19" s="359"/>
      <c r="V19" s="358"/>
      <c r="W19" s="219"/>
      <c r="X19" s="382"/>
    </row>
    <row r="20" spans="1:24" ht="12.75" customHeight="1">
      <c r="A20" s="386">
        <v>671</v>
      </c>
      <c r="B20" s="241"/>
      <c r="C20" s="258" t="s">
        <v>167</v>
      </c>
      <c r="D20" s="237"/>
      <c r="E20" s="358">
        <v>4085.67</v>
      </c>
      <c r="F20" s="359">
        <v>56.999390207797056</v>
      </c>
      <c r="G20" s="358">
        <v>23288.06985902902</v>
      </c>
      <c r="H20" s="358">
        <v>628.49</v>
      </c>
      <c r="I20" s="359">
        <v>88.55696761461965</v>
      </c>
      <c r="J20" s="358">
        <v>5565.716857611231</v>
      </c>
      <c r="K20" s="358">
        <v>4714.16</v>
      </c>
      <c r="L20" s="359">
        <v>61.20663430312135</v>
      </c>
      <c r="M20" s="358">
        <v>28853.78671664025</v>
      </c>
      <c r="N20" s="358" t="s">
        <v>257</v>
      </c>
      <c r="O20" s="359">
        <v>35.794952625761084</v>
      </c>
      <c r="P20" s="358" t="s">
        <v>257</v>
      </c>
      <c r="Q20" s="358" t="s">
        <v>257</v>
      </c>
      <c r="R20" s="359">
        <v>35.67623648619996</v>
      </c>
      <c r="S20" s="358" t="s">
        <v>257</v>
      </c>
      <c r="T20" s="358">
        <v>955.97</v>
      </c>
      <c r="U20" s="359">
        <v>40.55070124000034</v>
      </c>
      <c r="V20" s="358">
        <v>3876.525386440313</v>
      </c>
      <c r="W20" s="219"/>
      <c r="X20" s="382">
        <v>671</v>
      </c>
    </row>
    <row r="21" spans="1:24" ht="12.75" customHeight="1">
      <c r="A21" s="386">
        <v>672</v>
      </c>
      <c r="B21" s="241"/>
      <c r="C21" s="258" t="s">
        <v>170</v>
      </c>
      <c r="D21" s="237"/>
      <c r="E21" s="358">
        <v>15663.54</v>
      </c>
      <c r="F21" s="359">
        <v>56.50301903075787</v>
      </c>
      <c r="G21" s="358">
        <v>88503.72987090371</v>
      </c>
      <c r="H21" s="369" t="s">
        <v>257</v>
      </c>
      <c r="I21" s="359">
        <v>89.22448359012742</v>
      </c>
      <c r="J21" s="369" t="s">
        <v>257</v>
      </c>
      <c r="K21" s="369" t="s">
        <v>257</v>
      </c>
      <c r="L21" s="359">
        <v>56.68985355041765</v>
      </c>
      <c r="M21" s="369" t="s">
        <v>257</v>
      </c>
      <c r="N21" s="358">
        <v>245.14</v>
      </c>
      <c r="O21" s="359">
        <v>27.356994119379994</v>
      </c>
      <c r="P21" s="358">
        <v>670.6293538424811</v>
      </c>
      <c r="Q21" s="358">
        <v>12.14</v>
      </c>
      <c r="R21" s="359">
        <v>31.044238931361843</v>
      </c>
      <c r="S21" s="358">
        <v>37.68770606267328</v>
      </c>
      <c r="T21" s="358">
        <v>4610.52</v>
      </c>
      <c r="U21" s="359">
        <v>31.05122797063901</v>
      </c>
      <c r="V21" s="358">
        <v>14316.23075831906</v>
      </c>
      <c r="W21" s="219"/>
      <c r="X21" s="382">
        <v>672</v>
      </c>
    </row>
    <row r="22" spans="1:24" ht="12.75" customHeight="1">
      <c r="A22" s="386">
        <v>673</v>
      </c>
      <c r="B22" s="241"/>
      <c r="C22" s="258" t="s">
        <v>171</v>
      </c>
      <c r="D22" s="237"/>
      <c r="E22" s="358">
        <v>23643.74</v>
      </c>
      <c r="F22" s="359">
        <v>58.91008183627219</v>
      </c>
      <c r="G22" s="358">
        <v>139285.4658315542</v>
      </c>
      <c r="H22" s="358">
        <v>87.01</v>
      </c>
      <c r="I22" s="359">
        <v>81.76223638827953</v>
      </c>
      <c r="J22" s="358">
        <v>711.4132188144202</v>
      </c>
      <c r="K22" s="358">
        <v>23730.75</v>
      </c>
      <c r="L22" s="359">
        <v>58.99387042144418</v>
      </c>
      <c r="M22" s="358">
        <v>139996.87905036862</v>
      </c>
      <c r="N22" s="358">
        <v>271.24</v>
      </c>
      <c r="O22" s="359">
        <v>27.431591429594103</v>
      </c>
      <c r="P22" s="358">
        <v>744.0544859363105</v>
      </c>
      <c r="Q22" s="358">
        <v>51.68</v>
      </c>
      <c r="R22" s="359">
        <v>29.36883556046295</v>
      </c>
      <c r="S22" s="358">
        <v>151.77814217647253</v>
      </c>
      <c r="T22" s="358">
        <v>6188.11</v>
      </c>
      <c r="U22" s="359">
        <v>31.79525597530607</v>
      </c>
      <c r="V22" s="358">
        <v>19675.254145335122</v>
      </c>
      <c r="W22" s="219"/>
      <c r="X22" s="382">
        <v>673</v>
      </c>
    </row>
    <row r="23" spans="1:24" ht="12.75" customHeight="1">
      <c r="A23" s="386">
        <v>674</v>
      </c>
      <c r="B23" s="241"/>
      <c r="C23" s="258" t="s">
        <v>172</v>
      </c>
      <c r="D23" s="237"/>
      <c r="E23" s="369" t="s">
        <v>257</v>
      </c>
      <c r="F23" s="359">
        <v>57.89084835547642</v>
      </c>
      <c r="G23" s="369" t="s">
        <v>257</v>
      </c>
      <c r="H23" s="358">
        <v>360.97</v>
      </c>
      <c r="I23" s="359">
        <v>80.12443681162988</v>
      </c>
      <c r="J23" s="358">
        <v>2892.251795589404</v>
      </c>
      <c r="K23" s="358">
        <v>21395.46</v>
      </c>
      <c r="L23" s="359">
        <v>58.26595870248544</v>
      </c>
      <c r="M23" s="358">
        <v>124662.69887806792</v>
      </c>
      <c r="N23" s="358">
        <v>283.69</v>
      </c>
      <c r="O23" s="359">
        <v>26.222682577903274</v>
      </c>
      <c r="P23" s="358">
        <v>743.911282052538</v>
      </c>
      <c r="Q23" s="358">
        <v>35.28</v>
      </c>
      <c r="R23" s="359">
        <v>26.16911028119472</v>
      </c>
      <c r="S23" s="358">
        <v>92.32462107205497</v>
      </c>
      <c r="T23" s="358">
        <v>5246.35</v>
      </c>
      <c r="U23" s="359">
        <v>30.73446118574649</v>
      </c>
      <c r="V23" s="358">
        <v>16124.374044184111</v>
      </c>
      <c r="W23" s="219"/>
      <c r="X23" s="382">
        <v>674</v>
      </c>
    </row>
    <row r="24" spans="1:24" ht="12.75" customHeight="1">
      <c r="A24" s="386">
        <v>675</v>
      </c>
      <c r="B24" s="241"/>
      <c r="C24" s="258" t="s">
        <v>173</v>
      </c>
      <c r="D24" s="237"/>
      <c r="E24" s="358">
        <v>19219.39</v>
      </c>
      <c r="F24" s="359">
        <v>64.4863098319688</v>
      </c>
      <c r="G24" s="358">
        <v>123938.75383214427</v>
      </c>
      <c r="H24" s="358">
        <v>349.55</v>
      </c>
      <c r="I24" s="359">
        <v>91.07866207082076</v>
      </c>
      <c r="J24" s="358">
        <v>3183.6546326855396</v>
      </c>
      <c r="K24" s="358">
        <v>19568.94</v>
      </c>
      <c r="L24" s="359">
        <v>64.96131546462395</v>
      </c>
      <c r="M24" s="358">
        <v>127122.40846482982</v>
      </c>
      <c r="N24" s="358">
        <v>252.97</v>
      </c>
      <c r="O24" s="359">
        <v>28.630669510652474</v>
      </c>
      <c r="P24" s="358">
        <v>724.2700466109757</v>
      </c>
      <c r="Q24" s="369" t="s">
        <v>257</v>
      </c>
      <c r="R24" s="359">
        <v>26.848459346658682</v>
      </c>
      <c r="S24" s="369" t="s">
        <v>257</v>
      </c>
      <c r="T24" s="358">
        <v>2685.4</v>
      </c>
      <c r="U24" s="359">
        <v>35.07643914719318</v>
      </c>
      <c r="V24" s="358">
        <v>9419.426968587257</v>
      </c>
      <c r="W24" s="219"/>
      <c r="X24" s="382">
        <v>675</v>
      </c>
    </row>
    <row r="25" spans="1:24" ht="12.75" customHeight="1">
      <c r="A25" s="386">
        <v>676</v>
      </c>
      <c r="B25" s="241"/>
      <c r="C25" s="258" t="s">
        <v>174</v>
      </c>
      <c r="D25" s="237"/>
      <c r="E25" s="369" t="s">
        <v>257</v>
      </c>
      <c r="F25" s="359">
        <v>68.68983879198444</v>
      </c>
      <c r="G25" s="369" t="s">
        <v>257</v>
      </c>
      <c r="H25" s="358">
        <v>609.02</v>
      </c>
      <c r="I25" s="359">
        <v>78.42864960051415</v>
      </c>
      <c r="J25" s="358">
        <v>4776.461617970513</v>
      </c>
      <c r="K25" s="358">
        <v>6068.2</v>
      </c>
      <c r="L25" s="359">
        <v>69.66725063711327</v>
      </c>
      <c r="M25" s="358">
        <v>42275.481031613075</v>
      </c>
      <c r="N25" s="358">
        <v>39.38</v>
      </c>
      <c r="O25" s="359">
        <v>35.934158658316484</v>
      </c>
      <c r="P25" s="358">
        <v>141.50871679645033</v>
      </c>
      <c r="Q25" s="369" t="s">
        <v>257</v>
      </c>
      <c r="R25" s="359">
        <v>34.49359881262427</v>
      </c>
      <c r="S25" s="369" t="s">
        <v>257</v>
      </c>
      <c r="T25" s="358">
        <v>1837.81</v>
      </c>
      <c r="U25" s="359">
        <v>41.951067440440674</v>
      </c>
      <c r="V25" s="358">
        <v>7709.809125271628</v>
      </c>
      <c r="W25" s="219"/>
      <c r="X25" s="382">
        <v>676</v>
      </c>
    </row>
    <row r="26" spans="1:24" ht="12.75" customHeight="1">
      <c r="A26" s="386">
        <v>677</v>
      </c>
      <c r="B26" s="241"/>
      <c r="C26" s="258" t="s">
        <v>175</v>
      </c>
      <c r="D26" s="237"/>
      <c r="E26" s="358">
        <v>18359.61</v>
      </c>
      <c r="F26" s="359">
        <v>61.095791362026084</v>
      </c>
      <c r="G26" s="358">
        <v>112169.49020481677</v>
      </c>
      <c r="H26" s="358">
        <v>118.4</v>
      </c>
      <c r="I26" s="359">
        <v>93.75155045564017</v>
      </c>
      <c r="J26" s="358">
        <v>1110.0183573947797</v>
      </c>
      <c r="K26" s="358">
        <v>18478.01</v>
      </c>
      <c r="L26" s="359">
        <v>61.30503693969835</v>
      </c>
      <c r="M26" s="358">
        <v>113279.50856221156</v>
      </c>
      <c r="N26" s="358">
        <v>254.46</v>
      </c>
      <c r="O26" s="359">
        <v>34.35157295721175</v>
      </c>
      <c r="P26" s="358">
        <v>874.1101254692103</v>
      </c>
      <c r="Q26" s="358">
        <v>21.11</v>
      </c>
      <c r="R26" s="359">
        <v>31.734110907614333</v>
      </c>
      <c r="S26" s="358">
        <v>66.99070812597385</v>
      </c>
      <c r="T26" s="358">
        <v>5290.14</v>
      </c>
      <c r="U26" s="359">
        <v>34.420347692824265</v>
      </c>
      <c r="V26" s="358">
        <v>18208.845814371736</v>
      </c>
      <c r="W26" s="219"/>
      <c r="X26" s="382">
        <v>677</v>
      </c>
    </row>
    <row r="27" spans="1:24" ht="12.75" customHeight="1">
      <c r="A27" s="386">
        <v>678</v>
      </c>
      <c r="B27" s="241"/>
      <c r="C27" s="258" t="s">
        <v>168</v>
      </c>
      <c r="D27" s="237"/>
      <c r="E27" s="369" t="s">
        <v>257</v>
      </c>
      <c r="F27" s="359">
        <v>60.984442940567</v>
      </c>
      <c r="G27" s="369" t="s">
        <v>257</v>
      </c>
      <c r="H27" s="358">
        <v>430.12</v>
      </c>
      <c r="I27" s="359">
        <v>89.62934126162607</v>
      </c>
      <c r="J27" s="358">
        <v>3855.1372263450603</v>
      </c>
      <c r="K27" s="358">
        <v>26667.51</v>
      </c>
      <c r="L27" s="359">
        <v>61.446456216866665</v>
      </c>
      <c r="M27" s="358">
        <v>163862.3985627854</v>
      </c>
      <c r="N27" s="358">
        <v>233.5</v>
      </c>
      <c r="O27" s="359">
        <v>29.591474389212692</v>
      </c>
      <c r="P27" s="358">
        <v>690.9609269881164</v>
      </c>
      <c r="Q27" s="358">
        <v>63.96</v>
      </c>
      <c r="R27" s="359">
        <v>34.11385277065042</v>
      </c>
      <c r="S27" s="358">
        <v>218.1922023210801</v>
      </c>
      <c r="T27" s="358">
        <v>4939.12</v>
      </c>
      <c r="U27" s="359">
        <v>33.09614087389323</v>
      </c>
      <c r="V27" s="358">
        <v>16346.581131306355</v>
      </c>
      <c r="W27" s="219"/>
      <c r="X27" s="382">
        <v>678</v>
      </c>
    </row>
    <row r="28" spans="1:24" s="248" customFormat="1" ht="12.75" customHeight="1">
      <c r="A28" s="386">
        <v>679</v>
      </c>
      <c r="B28" s="241"/>
      <c r="C28" s="258" t="s">
        <v>169</v>
      </c>
      <c r="D28" s="237"/>
      <c r="E28" s="358">
        <v>31487.95</v>
      </c>
      <c r="F28" s="359">
        <v>70.95305695873054</v>
      </c>
      <c r="G28" s="358">
        <v>223416.63098636596</v>
      </c>
      <c r="H28" s="358">
        <v>716.27</v>
      </c>
      <c r="I28" s="359">
        <v>111.61923540752336</v>
      </c>
      <c r="J28" s="358">
        <v>7994.950974534676</v>
      </c>
      <c r="K28" s="358">
        <v>32204.22</v>
      </c>
      <c r="L28" s="359">
        <v>71.85753356575648</v>
      </c>
      <c r="M28" s="358">
        <v>231411.58196090063</v>
      </c>
      <c r="N28" s="358">
        <v>302.52</v>
      </c>
      <c r="O28" s="359">
        <v>31.059728244123605</v>
      </c>
      <c r="P28" s="358">
        <v>939.6188988412272</v>
      </c>
      <c r="Q28" s="369" t="s">
        <v>257</v>
      </c>
      <c r="R28" s="359">
        <v>35.60919497287314</v>
      </c>
      <c r="S28" s="369" t="s">
        <v>257</v>
      </c>
      <c r="T28" s="358">
        <v>4387.93</v>
      </c>
      <c r="U28" s="359">
        <v>35.51419492331306</v>
      </c>
      <c r="V28" s="358">
        <v>15583.38013298531</v>
      </c>
      <c r="W28" s="295"/>
      <c r="X28" s="382">
        <v>679</v>
      </c>
    </row>
    <row r="29" spans="1:24" s="248" customFormat="1" ht="12.75" customHeight="1">
      <c r="A29" s="386"/>
      <c r="B29" s="241"/>
      <c r="C29" s="145"/>
      <c r="D29" s="237"/>
      <c r="E29" s="410"/>
      <c r="F29" s="410"/>
      <c r="G29" s="358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132"/>
      <c r="S29" s="410"/>
      <c r="T29" s="410"/>
      <c r="U29" s="410"/>
      <c r="V29" s="410"/>
      <c r="W29" s="254"/>
      <c r="X29" s="387"/>
    </row>
    <row r="30" spans="1:24" s="248" customFormat="1" ht="12.75" customHeight="1">
      <c r="A30" s="383">
        <v>6</v>
      </c>
      <c r="B30" s="259"/>
      <c r="C30" s="230" t="s">
        <v>61</v>
      </c>
      <c r="D30" s="237"/>
      <c r="E30" s="363">
        <v>167368.72</v>
      </c>
      <c r="F30" s="364">
        <v>62.39278429952185</v>
      </c>
      <c r="G30" s="363">
        <v>1044260.0445447069</v>
      </c>
      <c r="H30" s="363">
        <v>3458.15</v>
      </c>
      <c r="I30" s="364">
        <v>91.20080394479868</v>
      </c>
      <c r="J30" s="363">
        <v>31538.606016170546</v>
      </c>
      <c r="K30" s="363">
        <v>170826.87</v>
      </c>
      <c r="L30" s="364">
        <v>62.97596218679635</v>
      </c>
      <c r="M30" s="363">
        <v>1075798.6505608775</v>
      </c>
      <c r="N30" s="363">
        <v>1972.53</v>
      </c>
      <c r="O30" s="364">
        <v>29.65542440121828</v>
      </c>
      <c r="P30" s="363">
        <v>5849.62142941351</v>
      </c>
      <c r="Q30" s="363">
        <v>329.89</v>
      </c>
      <c r="R30" s="364">
        <v>32.61674559052344</v>
      </c>
      <c r="S30" s="363">
        <v>1075.993820285778</v>
      </c>
      <c r="T30" s="363">
        <v>36626.43</v>
      </c>
      <c r="U30" s="364">
        <v>33.553776284746114</v>
      </c>
      <c r="V30" s="363">
        <v>122895.50383289137</v>
      </c>
      <c r="W30" s="254"/>
      <c r="X30" s="385">
        <v>6</v>
      </c>
    </row>
    <row r="31" spans="1:24" s="248" customFormat="1" ht="12.75" customHeight="1">
      <c r="A31" s="382"/>
      <c r="B31" s="241"/>
      <c r="C31" s="145"/>
      <c r="D31" s="195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254"/>
      <c r="X31" s="382"/>
    </row>
    <row r="32" spans="2:23" s="248" customFormat="1" ht="12.75" customHeight="1">
      <c r="B32" s="381"/>
      <c r="C32" s="305"/>
      <c r="D32" s="195"/>
      <c r="E32" s="557" t="s">
        <v>176</v>
      </c>
      <c r="F32" s="557"/>
      <c r="G32" s="557"/>
      <c r="H32" s="557"/>
      <c r="I32" s="557"/>
      <c r="J32" s="557"/>
      <c r="K32" s="557"/>
      <c r="L32" s="557"/>
      <c r="M32" s="557"/>
      <c r="N32" s="549" t="s">
        <v>176</v>
      </c>
      <c r="O32" s="549"/>
      <c r="P32" s="549"/>
      <c r="Q32" s="549"/>
      <c r="R32" s="549"/>
      <c r="S32" s="549"/>
      <c r="T32" s="549"/>
      <c r="U32" s="549"/>
      <c r="V32" s="549"/>
      <c r="W32" s="351"/>
    </row>
    <row r="33" spans="1:24" s="248" customFormat="1" ht="12.75" customHeight="1">
      <c r="A33" s="382"/>
      <c r="B33" s="241"/>
      <c r="C33" s="145"/>
      <c r="D33" s="195"/>
      <c r="E33" s="222"/>
      <c r="F33" s="222"/>
      <c r="G33" s="222"/>
      <c r="H33" s="222"/>
      <c r="I33" s="222"/>
      <c r="J33" s="422"/>
      <c r="K33" s="222"/>
      <c r="L33" s="222"/>
      <c r="M33" s="422"/>
      <c r="N33" s="79"/>
      <c r="O33" s="79"/>
      <c r="P33" s="79"/>
      <c r="Q33" s="79"/>
      <c r="R33" s="79"/>
      <c r="S33" s="79"/>
      <c r="T33" s="79"/>
      <c r="U33" s="79"/>
      <c r="V33" s="79"/>
      <c r="W33" s="351"/>
      <c r="X33" s="382"/>
    </row>
    <row r="34" spans="1:24" s="248" customFormat="1" ht="12.75" customHeight="1">
      <c r="A34" s="383"/>
      <c r="B34" s="259"/>
      <c r="C34" s="231" t="s">
        <v>85</v>
      </c>
      <c r="D34" s="237"/>
      <c r="E34" s="189"/>
      <c r="F34" s="189"/>
      <c r="G34" s="358"/>
      <c r="H34" s="358"/>
      <c r="I34" s="189"/>
      <c r="J34" s="189"/>
      <c r="K34" s="189"/>
      <c r="L34" s="189"/>
      <c r="M34" s="189"/>
      <c r="N34" s="358"/>
      <c r="O34" s="79"/>
      <c r="P34" s="358"/>
      <c r="Q34" s="79"/>
      <c r="R34" s="79"/>
      <c r="S34" s="79"/>
      <c r="T34" s="79"/>
      <c r="U34" s="79"/>
      <c r="V34" s="79"/>
      <c r="W34" s="351"/>
      <c r="X34" s="411"/>
    </row>
    <row r="35" spans="1:24" s="248" customFormat="1" ht="12.75" customHeight="1">
      <c r="A35" s="386">
        <v>761</v>
      </c>
      <c r="B35" s="241"/>
      <c r="C35" s="258" t="s">
        <v>177</v>
      </c>
      <c r="D35" s="237"/>
      <c r="E35" s="369" t="s">
        <v>257</v>
      </c>
      <c r="F35" s="359">
        <v>63.27150066312536</v>
      </c>
      <c r="G35" s="369" t="s">
        <v>257</v>
      </c>
      <c r="H35" s="358">
        <v>298.36</v>
      </c>
      <c r="I35" s="359">
        <v>92.19497983213788</v>
      </c>
      <c r="J35" s="358">
        <v>2750.729418271666</v>
      </c>
      <c r="K35" s="358">
        <v>1644.15</v>
      </c>
      <c r="L35" s="359">
        <v>68.5201758112971</v>
      </c>
      <c r="M35" s="358">
        <v>11265.744706014413</v>
      </c>
      <c r="N35" s="369" t="s">
        <v>257</v>
      </c>
      <c r="O35" s="359">
        <v>30.72501393533602</v>
      </c>
      <c r="P35" s="369" t="s">
        <v>257</v>
      </c>
      <c r="Q35" s="369" t="s">
        <v>257</v>
      </c>
      <c r="R35" s="359">
        <v>31.044238931361843</v>
      </c>
      <c r="S35" s="369" t="s">
        <v>257</v>
      </c>
      <c r="T35" s="358">
        <v>279.16</v>
      </c>
      <c r="U35" s="359">
        <v>34.227130391383845</v>
      </c>
      <c r="V35" s="358">
        <v>955.4845720058714</v>
      </c>
      <c r="W35" s="297"/>
      <c r="X35" s="382">
        <v>761</v>
      </c>
    </row>
    <row r="36" spans="1:24" s="248" customFormat="1" ht="12.75" customHeight="1">
      <c r="A36" s="386">
        <v>762</v>
      </c>
      <c r="B36" s="241"/>
      <c r="C36" s="258" t="s">
        <v>178</v>
      </c>
      <c r="D36" s="237"/>
      <c r="E36" s="358">
        <v>12.2</v>
      </c>
      <c r="F36" s="359">
        <v>53.97264918496201</v>
      </c>
      <c r="G36" s="358">
        <v>65.84663200565366</v>
      </c>
      <c r="H36" s="359" t="s">
        <v>234</v>
      </c>
      <c r="I36" s="359" t="s">
        <v>234</v>
      </c>
      <c r="J36" s="359" t="s">
        <v>234</v>
      </c>
      <c r="K36" s="358">
        <v>12.2</v>
      </c>
      <c r="L36" s="359">
        <v>53.97264918496201</v>
      </c>
      <c r="M36" s="358">
        <v>65.84663200565366</v>
      </c>
      <c r="N36" s="359" t="s">
        <v>234</v>
      </c>
      <c r="O36" s="359" t="s">
        <v>234</v>
      </c>
      <c r="P36" s="359" t="s">
        <v>234</v>
      </c>
      <c r="Q36" s="359" t="s">
        <v>234</v>
      </c>
      <c r="R36" s="359" t="s">
        <v>234</v>
      </c>
      <c r="S36" s="359" t="s">
        <v>234</v>
      </c>
      <c r="T36" s="359" t="s">
        <v>234</v>
      </c>
      <c r="U36" s="359" t="s">
        <v>234</v>
      </c>
      <c r="V36" s="359" t="s">
        <v>234</v>
      </c>
      <c r="W36" s="297"/>
      <c r="X36" s="382">
        <v>762</v>
      </c>
    </row>
    <row r="37" spans="1:24" s="248" customFormat="1" ht="12.75" customHeight="1">
      <c r="A37" s="386">
        <v>763</v>
      </c>
      <c r="B37" s="241"/>
      <c r="C37" s="258" t="s">
        <v>179</v>
      </c>
      <c r="D37" s="237"/>
      <c r="E37" s="358">
        <v>2.22</v>
      </c>
      <c r="F37" s="359">
        <v>54.92455335679124</v>
      </c>
      <c r="G37" s="358">
        <v>12.193250845207658</v>
      </c>
      <c r="H37" s="359" t="s">
        <v>234</v>
      </c>
      <c r="I37" s="359" t="s">
        <v>234</v>
      </c>
      <c r="J37" s="359" t="s">
        <v>234</v>
      </c>
      <c r="K37" s="358">
        <v>2.22</v>
      </c>
      <c r="L37" s="359">
        <v>54.92455335679124</v>
      </c>
      <c r="M37" s="358">
        <v>12.193250845207658</v>
      </c>
      <c r="N37" s="359" t="s">
        <v>234</v>
      </c>
      <c r="O37" s="359" t="s">
        <v>234</v>
      </c>
      <c r="P37" s="359" t="s">
        <v>234</v>
      </c>
      <c r="Q37" s="359" t="s">
        <v>234</v>
      </c>
      <c r="R37" s="359" t="s">
        <v>234</v>
      </c>
      <c r="S37" s="359" t="s">
        <v>234</v>
      </c>
      <c r="T37" s="359" t="s">
        <v>234</v>
      </c>
      <c r="U37" s="359" t="s">
        <v>234</v>
      </c>
      <c r="V37" s="359" t="s">
        <v>234</v>
      </c>
      <c r="W37" s="297"/>
      <c r="X37" s="382">
        <v>763</v>
      </c>
    </row>
    <row r="38" spans="1:24" ht="12.75" customHeight="1">
      <c r="A38" s="386">
        <v>764</v>
      </c>
      <c r="B38" s="241"/>
      <c r="C38" s="258" t="s">
        <v>180</v>
      </c>
      <c r="D38" s="237"/>
      <c r="E38" s="369" t="s">
        <v>257</v>
      </c>
      <c r="F38" s="359">
        <v>59.942977808502235</v>
      </c>
      <c r="G38" s="369" t="s">
        <v>257</v>
      </c>
      <c r="H38" s="369" t="s">
        <v>257</v>
      </c>
      <c r="I38" s="359">
        <v>82.17378637212288</v>
      </c>
      <c r="J38" s="369" t="s">
        <v>257</v>
      </c>
      <c r="K38" s="358">
        <v>388.48</v>
      </c>
      <c r="L38" s="359">
        <v>60.114653121750955</v>
      </c>
      <c r="M38" s="358">
        <v>2335.3340444737814</v>
      </c>
      <c r="N38" s="369" t="s">
        <v>257</v>
      </c>
      <c r="O38" s="359">
        <v>28.911734424398155</v>
      </c>
      <c r="P38" s="369" t="s">
        <v>257</v>
      </c>
      <c r="Q38" s="369" t="s">
        <v>257</v>
      </c>
      <c r="R38" s="359">
        <v>30.05870753671544</v>
      </c>
      <c r="S38" s="369" t="s">
        <v>257</v>
      </c>
      <c r="T38" s="369" t="s">
        <v>257</v>
      </c>
      <c r="U38" s="359">
        <v>34.32779842194674</v>
      </c>
      <c r="V38" s="369" t="s">
        <v>257</v>
      </c>
      <c r="W38" s="297"/>
      <c r="X38" s="382">
        <v>764</v>
      </c>
    </row>
    <row r="39" spans="1:24" ht="12.75" customHeight="1">
      <c r="A39" s="386"/>
      <c r="B39" s="241"/>
      <c r="C39" s="145"/>
      <c r="D39" s="237"/>
      <c r="E39" s="358"/>
      <c r="F39" s="359"/>
      <c r="G39" s="358"/>
      <c r="H39" s="358"/>
      <c r="I39" s="359"/>
      <c r="J39" s="358"/>
      <c r="K39" s="358"/>
      <c r="L39" s="359"/>
      <c r="M39" s="358"/>
      <c r="N39" s="358"/>
      <c r="O39" s="359"/>
      <c r="P39" s="358"/>
      <c r="Q39" s="358"/>
      <c r="R39" s="359"/>
      <c r="S39" s="358"/>
      <c r="T39" s="358"/>
      <c r="U39" s="359"/>
      <c r="V39" s="358"/>
      <c r="W39" s="297"/>
      <c r="X39" s="382"/>
    </row>
    <row r="40" spans="1:24" ht="12.75" customHeight="1">
      <c r="A40" s="386"/>
      <c r="B40" s="241"/>
      <c r="C40" s="231" t="s">
        <v>89</v>
      </c>
      <c r="D40" s="237"/>
      <c r="E40" s="358"/>
      <c r="F40" s="359"/>
      <c r="G40" s="358"/>
      <c r="H40" s="358"/>
      <c r="I40" s="359"/>
      <c r="J40" s="358"/>
      <c r="K40" s="358"/>
      <c r="L40" s="359"/>
      <c r="M40" s="358"/>
      <c r="N40" s="358"/>
      <c r="O40" s="359"/>
      <c r="P40" s="358"/>
      <c r="Q40" s="358"/>
      <c r="R40" s="359"/>
      <c r="S40" s="358"/>
      <c r="T40" s="358"/>
      <c r="U40" s="359"/>
      <c r="V40" s="358"/>
      <c r="W40" s="297"/>
      <c r="X40" s="382"/>
    </row>
    <row r="41" spans="1:24" ht="12.75" customHeight="1">
      <c r="A41" s="386">
        <v>771</v>
      </c>
      <c r="B41" s="241"/>
      <c r="C41" s="258" t="s">
        <v>181</v>
      </c>
      <c r="D41" s="302"/>
      <c r="E41" s="369" t="s">
        <v>257</v>
      </c>
      <c r="F41" s="359">
        <v>67.77796041729084</v>
      </c>
      <c r="G41" s="369" t="s">
        <v>257</v>
      </c>
      <c r="H41" s="358">
        <v>3676.03</v>
      </c>
      <c r="I41" s="359">
        <v>90.79345138776456</v>
      </c>
      <c r="J41" s="358">
        <v>33375.94511049642</v>
      </c>
      <c r="K41" s="358">
        <v>21839.3</v>
      </c>
      <c r="L41" s="359">
        <v>71.65196898314187</v>
      </c>
      <c r="M41" s="358">
        <v>156482.88462135303</v>
      </c>
      <c r="N41" s="358">
        <v>195.89</v>
      </c>
      <c r="O41" s="359">
        <v>33.444718734012234</v>
      </c>
      <c r="P41" s="358">
        <v>655.1485952805656</v>
      </c>
      <c r="Q41" s="358" t="s">
        <v>257</v>
      </c>
      <c r="R41" s="359">
        <v>34.49359881262427</v>
      </c>
      <c r="S41" s="358" t="s">
        <v>257</v>
      </c>
      <c r="T41" s="358">
        <v>2120.06</v>
      </c>
      <c r="U41" s="359">
        <v>36.221724155444534</v>
      </c>
      <c r="V41" s="358">
        <v>7679.222851299174</v>
      </c>
      <c r="W41" s="297"/>
      <c r="X41" s="382">
        <v>771</v>
      </c>
    </row>
    <row r="42" spans="1:24" ht="12.75" customHeight="1">
      <c r="A42" s="386">
        <v>772</v>
      </c>
      <c r="B42" s="241"/>
      <c r="C42" s="258" t="s">
        <v>177</v>
      </c>
      <c r="D42" s="297"/>
      <c r="E42" s="369" t="s">
        <v>257</v>
      </c>
      <c r="F42" s="359">
        <v>62.16882379351998</v>
      </c>
      <c r="G42" s="369" t="s">
        <v>257</v>
      </c>
      <c r="H42" s="358">
        <v>1767.66</v>
      </c>
      <c r="I42" s="359">
        <v>97.62785496481816</v>
      </c>
      <c r="J42" s="358">
        <v>17257.285410711047</v>
      </c>
      <c r="K42" s="358">
        <v>19936.29</v>
      </c>
      <c r="L42" s="359">
        <v>65.31281452801757</v>
      </c>
      <c r="M42" s="358">
        <v>130209.52111467715</v>
      </c>
      <c r="N42" s="358">
        <v>94.47</v>
      </c>
      <c r="O42" s="359">
        <v>29.891932994806183</v>
      </c>
      <c r="P42" s="358">
        <v>282.389091001934</v>
      </c>
      <c r="Q42" s="358" t="s">
        <v>257</v>
      </c>
      <c r="R42" s="359">
        <v>30.98074422095577</v>
      </c>
      <c r="S42" s="358" t="s">
        <v>257</v>
      </c>
      <c r="T42" s="358">
        <v>1802.67</v>
      </c>
      <c r="U42" s="359">
        <v>31.77724216267286</v>
      </c>
      <c r="V42" s="358">
        <v>5728.388112938549</v>
      </c>
      <c r="X42" s="387">
        <v>772</v>
      </c>
    </row>
    <row r="43" spans="1:24" ht="12.75" customHeight="1">
      <c r="A43" s="386">
        <v>773</v>
      </c>
      <c r="B43" s="241"/>
      <c r="C43" s="258" t="s">
        <v>182</v>
      </c>
      <c r="D43" s="420"/>
      <c r="E43" s="358">
        <v>19548.43</v>
      </c>
      <c r="F43" s="359">
        <v>63.41787877481149</v>
      </c>
      <c r="G43" s="358">
        <v>123971.99639778883</v>
      </c>
      <c r="H43" s="358">
        <v>2364.25</v>
      </c>
      <c r="I43" s="359">
        <v>97.1237464185933</v>
      </c>
      <c r="J43" s="358">
        <v>22962.48174701592</v>
      </c>
      <c r="K43" s="358">
        <v>21912.68</v>
      </c>
      <c r="L43" s="359">
        <v>67.05454474067285</v>
      </c>
      <c r="M43" s="358">
        <v>146934.47814480474</v>
      </c>
      <c r="N43" s="358">
        <v>49.66</v>
      </c>
      <c r="O43" s="359">
        <v>37.1938650131427</v>
      </c>
      <c r="P43" s="358">
        <v>184.70473365526664</v>
      </c>
      <c r="Q43" s="358" t="s">
        <v>257</v>
      </c>
      <c r="R43" s="359">
        <v>35.47913020727068</v>
      </c>
      <c r="S43" s="358" t="s">
        <v>257</v>
      </c>
      <c r="T43" s="358">
        <v>1949.13</v>
      </c>
      <c r="U43" s="359">
        <v>35.107143500405826</v>
      </c>
      <c r="V43" s="358">
        <v>6842.838661094601</v>
      </c>
      <c r="X43" s="387">
        <v>773</v>
      </c>
    </row>
    <row r="44" spans="1:24" ht="12.75" customHeight="1">
      <c r="A44" s="386">
        <v>774</v>
      </c>
      <c r="B44" s="241"/>
      <c r="C44" s="258" t="s">
        <v>183</v>
      </c>
      <c r="D44" s="420"/>
      <c r="E44" s="369" t="s">
        <v>257</v>
      </c>
      <c r="F44" s="359">
        <v>62.45757181128401</v>
      </c>
      <c r="G44" s="369" t="s">
        <v>257</v>
      </c>
      <c r="H44" s="358">
        <v>1446.26</v>
      </c>
      <c r="I44" s="359">
        <v>94.28743033368077</v>
      </c>
      <c r="J44" s="358">
        <v>13636.413899438916</v>
      </c>
      <c r="K44" s="358">
        <v>14449.42</v>
      </c>
      <c r="L44" s="359">
        <v>65.6434610155982</v>
      </c>
      <c r="M44" s="358">
        <v>94850.9938468005</v>
      </c>
      <c r="N44" s="358">
        <v>117.22</v>
      </c>
      <c r="O44" s="359">
        <v>30.512337626690936</v>
      </c>
      <c r="P44" s="358">
        <v>357.66562166007117</v>
      </c>
      <c r="Q44" s="358" t="s">
        <v>257</v>
      </c>
      <c r="R44" s="359">
        <v>37.213483377526025</v>
      </c>
      <c r="S44" s="358" t="s">
        <v>257</v>
      </c>
      <c r="T44" s="358">
        <v>1615.66</v>
      </c>
      <c r="U44" s="359">
        <v>33.793607031719475</v>
      </c>
      <c r="V44" s="358">
        <v>5459.897913686788</v>
      </c>
      <c r="X44" s="387">
        <v>774</v>
      </c>
    </row>
    <row r="45" spans="1:24" ht="12.75" customHeight="1">
      <c r="A45" s="386">
        <v>775</v>
      </c>
      <c r="B45" s="241"/>
      <c r="C45" s="258" t="s">
        <v>184</v>
      </c>
      <c r="D45" s="302"/>
      <c r="E45" s="358">
        <v>8559.76</v>
      </c>
      <c r="F45" s="359">
        <v>65.81532667172468</v>
      </c>
      <c r="G45" s="358">
        <v>56336.340063156196</v>
      </c>
      <c r="H45" s="358">
        <v>825.45</v>
      </c>
      <c r="I45" s="359">
        <v>94.0524046768348</v>
      </c>
      <c r="J45" s="358">
        <v>7763.5557440493285</v>
      </c>
      <c r="K45" s="358">
        <v>9385.21</v>
      </c>
      <c r="L45" s="359">
        <v>68.29884020411426</v>
      </c>
      <c r="M45" s="358">
        <v>64099.895807205525</v>
      </c>
      <c r="N45" s="358">
        <v>122.04</v>
      </c>
      <c r="O45" s="359">
        <v>34.497287678020946</v>
      </c>
      <c r="P45" s="358">
        <v>421.0048988225676</v>
      </c>
      <c r="Q45" s="358">
        <v>70.23</v>
      </c>
      <c r="R45" s="359">
        <v>33.705173696907146</v>
      </c>
      <c r="S45" s="358">
        <v>236.7114348733789</v>
      </c>
      <c r="T45" s="358">
        <v>1051.15</v>
      </c>
      <c r="U45" s="359">
        <v>32.85677205555892</v>
      </c>
      <c r="V45" s="358">
        <v>3453.7395946200763</v>
      </c>
      <c r="W45" s="297"/>
      <c r="X45" s="382">
        <v>775</v>
      </c>
    </row>
    <row r="46" spans="1:24" ht="12.75" customHeight="1">
      <c r="A46" s="386">
        <v>776</v>
      </c>
      <c r="B46" s="241"/>
      <c r="C46" s="258" t="s">
        <v>185</v>
      </c>
      <c r="D46" s="314"/>
      <c r="E46" s="358">
        <v>2.64</v>
      </c>
      <c r="F46" s="359">
        <v>51.115201138205954</v>
      </c>
      <c r="G46" s="358">
        <v>13.494413100486373</v>
      </c>
      <c r="H46" s="369" t="s">
        <v>257</v>
      </c>
      <c r="I46" s="359">
        <v>92.69603950513861</v>
      </c>
      <c r="J46" s="369" t="s">
        <v>257</v>
      </c>
      <c r="K46" s="369" t="s">
        <v>257</v>
      </c>
      <c r="L46" s="359">
        <v>56.70475645966248</v>
      </c>
      <c r="M46" s="369" t="s">
        <v>257</v>
      </c>
      <c r="N46" s="359" t="s">
        <v>234</v>
      </c>
      <c r="O46" s="359" t="s">
        <v>234</v>
      </c>
      <c r="P46" s="359" t="s">
        <v>234</v>
      </c>
      <c r="Q46" s="359" t="s">
        <v>234</v>
      </c>
      <c r="R46" s="359" t="s">
        <v>234</v>
      </c>
      <c r="S46" s="359" t="s">
        <v>234</v>
      </c>
      <c r="T46" s="359" t="s">
        <v>234</v>
      </c>
      <c r="U46" s="359" t="s">
        <v>234</v>
      </c>
      <c r="V46" s="359" t="s">
        <v>234</v>
      </c>
      <c r="W46" s="297"/>
      <c r="X46" s="382">
        <v>776</v>
      </c>
    </row>
    <row r="47" spans="1:24" ht="12.75" customHeight="1">
      <c r="A47" s="386">
        <v>777</v>
      </c>
      <c r="B47" s="241"/>
      <c r="C47" s="258" t="s">
        <v>186</v>
      </c>
      <c r="D47" s="237"/>
      <c r="E47" s="369" t="s">
        <v>257</v>
      </c>
      <c r="F47" s="359">
        <v>59.71460882796968</v>
      </c>
      <c r="G47" s="369" t="s">
        <v>257</v>
      </c>
      <c r="H47" s="358">
        <v>73.17</v>
      </c>
      <c r="I47" s="359">
        <v>94.75549916228296</v>
      </c>
      <c r="J47" s="358">
        <v>693.3259873704244</v>
      </c>
      <c r="K47" s="358">
        <v>3050.14</v>
      </c>
      <c r="L47" s="359">
        <v>60.555206946666424</v>
      </c>
      <c r="M47" s="358">
        <v>18470.185891630514</v>
      </c>
      <c r="N47" s="369" t="s">
        <v>257</v>
      </c>
      <c r="O47" s="359">
        <v>30.221325182297722</v>
      </c>
      <c r="P47" s="369" t="s">
        <v>257</v>
      </c>
      <c r="Q47" s="369" t="s">
        <v>257</v>
      </c>
      <c r="R47" s="359">
        <v>31.537004628685047</v>
      </c>
      <c r="S47" s="369" t="s">
        <v>257</v>
      </c>
      <c r="T47" s="369" t="s">
        <v>257</v>
      </c>
      <c r="U47" s="359">
        <v>32.03343662340669</v>
      </c>
      <c r="V47" s="369" t="s">
        <v>257</v>
      </c>
      <c r="W47" s="297"/>
      <c r="X47" s="382">
        <v>777</v>
      </c>
    </row>
    <row r="48" spans="1:24" ht="12.75" customHeight="1">
      <c r="A48" s="386">
        <v>778</v>
      </c>
      <c r="B48" s="241"/>
      <c r="C48" s="258" t="s">
        <v>187</v>
      </c>
      <c r="D48" s="237"/>
      <c r="E48" s="369" t="s">
        <v>257</v>
      </c>
      <c r="F48" s="359">
        <v>56.60268053608174</v>
      </c>
      <c r="G48" s="369" t="s">
        <v>257</v>
      </c>
      <c r="H48" s="358">
        <v>498.32</v>
      </c>
      <c r="I48" s="359">
        <v>92.94453510073477</v>
      </c>
      <c r="J48" s="358">
        <v>4631.612073139815</v>
      </c>
      <c r="K48" s="358">
        <v>9260.75</v>
      </c>
      <c r="L48" s="359">
        <v>58.558231972699495</v>
      </c>
      <c r="M48" s="358">
        <v>54229.31467411768</v>
      </c>
      <c r="N48" s="358">
        <v>61.67</v>
      </c>
      <c r="O48" s="359">
        <v>28.171064241651678</v>
      </c>
      <c r="P48" s="358">
        <v>173.7309531782659</v>
      </c>
      <c r="Q48" s="369" t="s">
        <v>257</v>
      </c>
      <c r="R48" s="359">
        <v>37.105775709171276</v>
      </c>
      <c r="S48" s="369" t="s">
        <v>257</v>
      </c>
      <c r="T48" s="358">
        <v>540.93</v>
      </c>
      <c r="U48" s="359">
        <v>34.55409902934963</v>
      </c>
      <c r="V48" s="358">
        <v>1869.1348787946092</v>
      </c>
      <c r="W48" s="297"/>
      <c r="X48" s="382">
        <v>778</v>
      </c>
    </row>
    <row r="49" spans="1:24" ht="12.75" customHeight="1">
      <c r="A49" s="386">
        <v>779</v>
      </c>
      <c r="B49" s="241"/>
      <c r="C49" s="258" t="s">
        <v>188</v>
      </c>
      <c r="D49" s="237"/>
      <c r="E49" s="358">
        <v>29302.57</v>
      </c>
      <c r="F49" s="359">
        <v>66.8406692642606</v>
      </c>
      <c r="G49" s="358">
        <v>195860.33899628447</v>
      </c>
      <c r="H49" s="358">
        <v>1675.53</v>
      </c>
      <c r="I49" s="359">
        <v>96.72216755657888</v>
      </c>
      <c r="J49" s="358">
        <v>16206.089340607461</v>
      </c>
      <c r="K49" s="358">
        <v>30978.1</v>
      </c>
      <c r="L49" s="359">
        <v>68.45688674802261</v>
      </c>
      <c r="M49" s="358">
        <v>212066.4283368919</v>
      </c>
      <c r="N49" s="358">
        <v>171.58</v>
      </c>
      <c r="O49" s="359">
        <v>31.870880066926027</v>
      </c>
      <c r="P49" s="358">
        <v>546.8405601883168</v>
      </c>
      <c r="Q49" s="358">
        <v>44.12</v>
      </c>
      <c r="R49" s="359">
        <v>40.820074539547996</v>
      </c>
      <c r="S49" s="358">
        <v>180.09816886848574</v>
      </c>
      <c r="T49" s="358">
        <v>2557.63</v>
      </c>
      <c r="U49" s="359">
        <v>33.03711808365838</v>
      </c>
      <c r="V49" s="358">
        <v>8449.672432430718</v>
      </c>
      <c r="W49" s="297"/>
      <c r="X49" s="382">
        <v>779</v>
      </c>
    </row>
    <row r="50" spans="1:24" ht="12.75" customHeight="1">
      <c r="A50" s="386">
        <v>780</v>
      </c>
      <c r="B50" s="241"/>
      <c r="C50" s="258" t="s">
        <v>189</v>
      </c>
      <c r="D50" s="302"/>
      <c r="E50" s="358">
        <v>16.8</v>
      </c>
      <c r="F50" s="359">
        <v>52.51270145665091</v>
      </c>
      <c r="G50" s="358">
        <v>88.22133844717354</v>
      </c>
      <c r="H50" s="369" t="s">
        <v>257</v>
      </c>
      <c r="I50" s="359">
        <v>89.48925759793381</v>
      </c>
      <c r="J50" s="369" t="s">
        <v>257</v>
      </c>
      <c r="K50" s="369" t="s">
        <v>257</v>
      </c>
      <c r="L50" s="359">
        <v>57.7302523232123</v>
      </c>
      <c r="M50" s="369" t="s">
        <v>257</v>
      </c>
      <c r="N50" s="359" t="s">
        <v>234</v>
      </c>
      <c r="O50" s="359" t="s">
        <v>234</v>
      </c>
      <c r="P50" s="359" t="s">
        <v>234</v>
      </c>
      <c r="Q50" s="359" t="s">
        <v>234</v>
      </c>
      <c r="R50" s="359" t="s">
        <v>234</v>
      </c>
      <c r="S50" s="359" t="s">
        <v>234</v>
      </c>
      <c r="T50" s="359" t="s">
        <v>234</v>
      </c>
      <c r="U50" s="359" t="s">
        <v>234</v>
      </c>
      <c r="V50" s="359" t="s">
        <v>234</v>
      </c>
      <c r="W50" s="351"/>
      <c r="X50" s="387">
        <v>780</v>
      </c>
    </row>
    <row r="51" spans="1:24" ht="12.75" customHeight="1">
      <c r="A51" s="386"/>
      <c r="B51" s="241"/>
      <c r="C51" s="145"/>
      <c r="D51" s="237"/>
      <c r="E51" s="189"/>
      <c r="F51" s="189"/>
      <c r="G51" s="189"/>
      <c r="H51" s="189"/>
      <c r="I51" s="189"/>
      <c r="J51" s="358"/>
      <c r="K51" s="358"/>
      <c r="L51" s="189"/>
      <c r="M51" s="358"/>
      <c r="N51" s="358"/>
      <c r="O51" s="189"/>
      <c r="P51" s="189"/>
      <c r="Q51" s="358"/>
      <c r="R51" s="132"/>
      <c r="S51" s="189"/>
      <c r="T51" s="189"/>
      <c r="U51" s="189"/>
      <c r="V51" s="358"/>
      <c r="W51" s="351"/>
      <c r="X51" s="387"/>
    </row>
    <row r="52" spans="1:24" ht="12.75" customHeight="1">
      <c r="A52" s="383">
        <v>7</v>
      </c>
      <c r="B52" s="259"/>
      <c r="C52" s="230" t="s">
        <v>62</v>
      </c>
      <c r="D52" s="237"/>
      <c r="E52" s="363">
        <v>120250.35</v>
      </c>
      <c r="F52" s="364">
        <v>64.18463197448949</v>
      </c>
      <c r="G52" s="363">
        <v>771822.4459553552</v>
      </c>
      <c r="H52" s="363">
        <v>12631.2</v>
      </c>
      <c r="I52" s="364">
        <v>94.4728849513343</v>
      </c>
      <c r="J52" s="363">
        <v>119330.59043972938</v>
      </c>
      <c r="K52" s="363">
        <v>132881.55</v>
      </c>
      <c r="L52" s="364">
        <v>67.0637147440773</v>
      </c>
      <c r="M52" s="363">
        <v>891153.0363950846</v>
      </c>
      <c r="N52" s="363">
        <v>822.5</v>
      </c>
      <c r="O52" s="364">
        <v>32.24254789453807</v>
      </c>
      <c r="P52" s="363">
        <v>2651.949564325756</v>
      </c>
      <c r="Q52" s="363">
        <v>530.28</v>
      </c>
      <c r="R52" s="364">
        <v>35.24029847366648</v>
      </c>
      <c r="S52" s="363">
        <v>1868.7225474615857</v>
      </c>
      <c r="T52" s="363">
        <v>12095.16</v>
      </c>
      <c r="U52" s="364">
        <v>33.90987013622193</v>
      </c>
      <c r="V52" s="363">
        <v>41014.53048768261</v>
      </c>
      <c r="W52" s="351"/>
      <c r="X52" s="385">
        <v>7</v>
      </c>
    </row>
    <row r="53" spans="1:14" ht="7.5" customHeight="1">
      <c r="A53" s="389"/>
      <c r="N53" s="358"/>
    </row>
    <row r="54" spans="1:22" ht="12" customHeight="1">
      <c r="A54" s="262"/>
      <c r="S54" s="189"/>
      <c r="T54" s="189"/>
      <c r="U54" s="189"/>
      <c r="V54" s="189"/>
    </row>
    <row r="56" spans="19:22" ht="13.5">
      <c r="S56" s="189"/>
      <c r="T56" s="189"/>
      <c r="U56" s="189"/>
      <c r="V56" s="189"/>
    </row>
    <row r="57" spans="19:22" ht="13.5">
      <c r="S57" s="189"/>
      <c r="T57" s="189"/>
      <c r="U57" s="189"/>
      <c r="V57" s="189"/>
    </row>
    <row r="58" spans="19:22" ht="13.5">
      <c r="S58" s="189"/>
      <c r="T58" s="189"/>
      <c r="U58" s="189"/>
      <c r="V58" s="189"/>
    </row>
    <row r="59" spans="19:22" ht="13.5">
      <c r="S59" s="189"/>
      <c r="T59" s="189"/>
      <c r="U59" s="189"/>
      <c r="V59" s="189"/>
    </row>
    <row r="60" spans="19:22" ht="13.5">
      <c r="S60" s="189"/>
      <c r="T60" s="189"/>
      <c r="U60" s="189"/>
      <c r="V60" s="189"/>
    </row>
    <row r="61" spans="19:22" ht="13.5">
      <c r="S61" s="189"/>
      <c r="T61" s="189"/>
      <c r="U61" s="189"/>
      <c r="V61" s="189"/>
    </row>
    <row r="62" spans="19:22" ht="13.5">
      <c r="S62" s="189"/>
      <c r="T62" s="189"/>
      <c r="U62" s="189"/>
      <c r="V62" s="189"/>
    </row>
    <row r="63" spans="19:22" ht="13.5">
      <c r="S63" s="189"/>
      <c r="T63" s="189"/>
      <c r="U63" s="189"/>
      <c r="V63" s="189"/>
    </row>
    <row r="64" spans="19:22" ht="13.5">
      <c r="S64" s="189"/>
      <c r="T64" s="189"/>
      <c r="U64" s="189"/>
      <c r="V64" s="189"/>
    </row>
    <row r="65" spans="19:22" ht="13.5">
      <c r="S65" s="189"/>
      <c r="T65" s="189"/>
      <c r="U65" s="189"/>
      <c r="V65" s="189"/>
    </row>
    <row r="66" spans="19:22" ht="13.5">
      <c r="S66" s="189"/>
      <c r="T66" s="189"/>
      <c r="U66" s="189"/>
      <c r="V66" s="189"/>
    </row>
    <row r="67" spans="19:22" ht="13.5">
      <c r="S67" s="189"/>
      <c r="T67" s="189"/>
      <c r="U67" s="189"/>
      <c r="V67" s="189"/>
    </row>
    <row r="68" spans="19:22" ht="13.5">
      <c r="S68" s="189"/>
      <c r="T68" s="189"/>
      <c r="U68" s="189"/>
      <c r="V68" s="189"/>
    </row>
    <row r="69" spans="19:22" ht="13.5">
      <c r="S69" s="189"/>
      <c r="T69" s="189"/>
      <c r="U69" s="189"/>
      <c r="V69" s="189"/>
    </row>
    <row r="70" spans="19:22" ht="13.5">
      <c r="S70" s="189"/>
      <c r="T70" s="189"/>
      <c r="U70" s="189"/>
      <c r="V70" s="189"/>
    </row>
    <row r="71" spans="19:22" ht="13.5">
      <c r="S71" s="189"/>
      <c r="T71" s="189"/>
      <c r="U71" s="189"/>
      <c r="V71" s="189"/>
    </row>
    <row r="72" spans="19:22" ht="13.5">
      <c r="S72" s="189"/>
      <c r="T72" s="189"/>
      <c r="U72" s="189"/>
      <c r="V72" s="189"/>
    </row>
    <row r="73" spans="19:22" ht="13.5">
      <c r="S73" s="189"/>
      <c r="T73" s="189"/>
      <c r="U73" s="189"/>
      <c r="V73" s="189"/>
    </row>
    <row r="74" spans="19:22" ht="13.5">
      <c r="S74" s="189"/>
      <c r="T74" s="189"/>
      <c r="U74" s="189"/>
      <c r="V74" s="189"/>
    </row>
    <row r="75" spans="19:22" ht="13.5">
      <c r="S75" s="189"/>
      <c r="T75" s="189"/>
      <c r="U75" s="189"/>
      <c r="V75" s="189"/>
    </row>
    <row r="76" spans="19:22" ht="13.5">
      <c r="S76" s="189"/>
      <c r="T76" s="189"/>
      <c r="U76" s="189"/>
      <c r="V76" s="189"/>
    </row>
    <row r="77" spans="19:22" ht="13.5">
      <c r="S77" s="189"/>
      <c r="T77" s="189"/>
      <c r="U77" s="189"/>
      <c r="V77" s="189"/>
    </row>
    <row r="78" spans="19:22" ht="13.5">
      <c r="S78" s="189"/>
      <c r="T78" s="189"/>
      <c r="U78" s="189"/>
      <c r="V78" s="189"/>
    </row>
    <row r="79" spans="19:22" ht="13.5">
      <c r="S79" s="189"/>
      <c r="T79" s="189"/>
      <c r="U79" s="189"/>
      <c r="V79" s="189"/>
    </row>
    <row r="80" spans="19:22" ht="13.5">
      <c r="S80" s="189"/>
      <c r="T80" s="189"/>
      <c r="U80" s="189"/>
      <c r="V80" s="189"/>
    </row>
    <row r="81" spans="19:22" ht="13.5">
      <c r="S81" s="189"/>
      <c r="T81" s="189"/>
      <c r="U81" s="189"/>
      <c r="V81" s="189"/>
    </row>
    <row r="82" spans="19:22" ht="13.5">
      <c r="S82" s="189"/>
      <c r="T82" s="189"/>
      <c r="U82" s="189"/>
      <c r="V82" s="189"/>
    </row>
    <row r="83" spans="19:22" ht="13.5">
      <c r="S83" s="189"/>
      <c r="T83" s="189"/>
      <c r="U83" s="189"/>
      <c r="V83" s="189"/>
    </row>
    <row r="84" spans="19:22" ht="13.5">
      <c r="S84" s="189"/>
      <c r="T84" s="189"/>
      <c r="U84" s="189"/>
      <c r="V84" s="189"/>
    </row>
    <row r="85" spans="19:22" ht="13.5">
      <c r="S85" s="189"/>
      <c r="T85" s="189"/>
      <c r="U85" s="189"/>
      <c r="V85" s="189"/>
    </row>
    <row r="86" spans="19:22" ht="13.5">
      <c r="S86" s="189"/>
      <c r="T86" s="189"/>
      <c r="U86" s="189"/>
      <c r="V86" s="189"/>
    </row>
    <row r="87" spans="19:22" ht="13.5">
      <c r="S87" s="189"/>
      <c r="T87" s="189"/>
      <c r="U87" s="189"/>
      <c r="V87" s="189"/>
    </row>
    <row r="88" spans="19:22" ht="13.5">
      <c r="S88" s="189"/>
      <c r="T88" s="189"/>
      <c r="U88" s="189"/>
      <c r="V88" s="189"/>
    </row>
    <row r="89" spans="19:22" ht="13.5">
      <c r="S89" s="189"/>
      <c r="T89" s="189"/>
      <c r="U89" s="189"/>
      <c r="V89" s="189"/>
    </row>
    <row r="90" spans="19:22" ht="13.5">
      <c r="S90" s="189"/>
      <c r="T90" s="189"/>
      <c r="U90" s="189"/>
      <c r="V90" s="189"/>
    </row>
    <row r="91" spans="19:22" ht="13.5">
      <c r="S91" s="189"/>
      <c r="T91" s="189"/>
      <c r="U91" s="189"/>
      <c r="V91" s="189"/>
    </row>
    <row r="92" spans="19:22" ht="13.5">
      <c r="S92" s="189"/>
      <c r="T92" s="189"/>
      <c r="U92" s="189"/>
      <c r="V92" s="189"/>
    </row>
    <row r="93" spans="19:22" ht="13.5">
      <c r="S93" s="189"/>
      <c r="T93" s="189"/>
      <c r="U93" s="189"/>
      <c r="V93" s="189"/>
    </row>
    <row r="94" spans="19:22" ht="13.5">
      <c r="S94" s="189"/>
      <c r="T94" s="189"/>
      <c r="U94" s="189"/>
      <c r="V94" s="189"/>
    </row>
    <row r="95" spans="19:22" ht="13.5">
      <c r="S95" s="189"/>
      <c r="T95" s="189"/>
      <c r="U95" s="189"/>
      <c r="V95" s="189"/>
    </row>
    <row r="96" spans="19:22" ht="13.5">
      <c r="S96" s="189"/>
      <c r="T96" s="189"/>
      <c r="U96" s="189"/>
      <c r="V96" s="189"/>
    </row>
    <row r="97" spans="19:22" ht="13.5">
      <c r="S97" s="189"/>
      <c r="T97" s="189"/>
      <c r="U97" s="189"/>
      <c r="V97" s="189"/>
    </row>
    <row r="98" spans="19:22" ht="13.5">
      <c r="S98" s="189"/>
      <c r="T98" s="189"/>
      <c r="U98" s="189"/>
      <c r="V98" s="189"/>
    </row>
    <row r="99" spans="19:22" ht="13.5">
      <c r="S99" s="189"/>
      <c r="T99" s="189"/>
      <c r="U99" s="189"/>
      <c r="V99" s="189"/>
    </row>
    <row r="100" spans="19:22" ht="13.5">
      <c r="S100" s="189"/>
      <c r="T100" s="189"/>
      <c r="U100" s="189"/>
      <c r="V100" s="189"/>
    </row>
    <row r="101" spans="19:22" ht="13.5">
      <c r="S101" s="189"/>
      <c r="T101" s="189"/>
      <c r="U101" s="189"/>
      <c r="V101" s="189"/>
    </row>
    <row r="102" spans="19:22" ht="13.5">
      <c r="S102" s="189"/>
      <c r="T102" s="189"/>
      <c r="U102" s="189"/>
      <c r="V102" s="189"/>
    </row>
    <row r="103" spans="19:22" ht="13.5">
      <c r="S103" s="189"/>
      <c r="T103" s="189"/>
      <c r="U103" s="189"/>
      <c r="V103" s="189"/>
    </row>
    <row r="104" spans="19:22" ht="13.5">
      <c r="S104" s="189"/>
      <c r="T104" s="189"/>
      <c r="U104" s="189"/>
      <c r="V104" s="189"/>
    </row>
    <row r="105" spans="19:22" ht="13.5">
      <c r="S105" s="189"/>
      <c r="T105" s="189"/>
      <c r="U105" s="189"/>
      <c r="V105" s="189"/>
    </row>
    <row r="106" spans="19:22" ht="13.5">
      <c r="S106" s="189"/>
      <c r="T106" s="189"/>
      <c r="U106" s="189"/>
      <c r="V106" s="189"/>
    </row>
    <row r="107" spans="19:22" ht="13.5">
      <c r="S107" s="189"/>
      <c r="T107" s="189"/>
      <c r="U107" s="189"/>
      <c r="V107" s="189"/>
    </row>
    <row r="108" spans="19:22" ht="13.5">
      <c r="S108" s="189"/>
      <c r="T108" s="189"/>
      <c r="U108" s="189"/>
      <c r="V108" s="189"/>
    </row>
    <row r="109" spans="19:22" ht="13.5">
      <c r="S109" s="189"/>
      <c r="T109" s="189"/>
      <c r="U109" s="189"/>
      <c r="V109" s="189"/>
    </row>
    <row r="110" spans="19:22" ht="13.5">
      <c r="S110" s="189"/>
      <c r="T110" s="189"/>
      <c r="U110" s="189"/>
      <c r="V110" s="189"/>
    </row>
    <row r="111" spans="19:22" ht="13.5">
      <c r="S111" s="189"/>
      <c r="T111" s="189"/>
      <c r="U111" s="189"/>
      <c r="V111" s="189"/>
    </row>
    <row r="112" spans="19:22" ht="13.5">
      <c r="S112" s="189"/>
      <c r="T112" s="189"/>
      <c r="U112" s="189"/>
      <c r="V112" s="189"/>
    </row>
    <row r="113" spans="19:22" ht="13.5">
      <c r="S113" s="189"/>
      <c r="T113" s="189"/>
      <c r="U113" s="189"/>
      <c r="V113" s="189"/>
    </row>
    <row r="114" spans="19:22" ht="13.5">
      <c r="S114" s="189"/>
      <c r="T114" s="189"/>
      <c r="U114" s="189"/>
      <c r="V114" s="189"/>
    </row>
    <row r="115" spans="19:22" ht="13.5">
      <c r="S115" s="189"/>
      <c r="T115" s="189"/>
      <c r="U115" s="189"/>
      <c r="V115" s="189"/>
    </row>
    <row r="116" spans="19:22" ht="13.5">
      <c r="S116" s="189"/>
      <c r="T116" s="189"/>
      <c r="U116" s="189"/>
      <c r="V116" s="189"/>
    </row>
    <row r="117" spans="19:22" ht="13.5">
      <c r="S117" s="189"/>
      <c r="T117" s="189"/>
      <c r="U117" s="189"/>
      <c r="V117" s="189"/>
    </row>
    <row r="118" spans="19:22" ht="13.5">
      <c r="S118" s="189"/>
      <c r="T118" s="189"/>
      <c r="U118" s="189"/>
      <c r="V118" s="189"/>
    </row>
    <row r="119" spans="19:22" ht="13.5">
      <c r="S119" s="189"/>
      <c r="T119" s="189"/>
      <c r="U119" s="189"/>
      <c r="V119" s="189"/>
    </row>
    <row r="120" spans="19:22" ht="13.5">
      <c r="S120" s="189"/>
      <c r="T120" s="189"/>
      <c r="U120" s="189"/>
      <c r="V120" s="189"/>
    </row>
    <row r="121" spans="19:22" ht="13.5">
      <c r="S121" s="189"/>
      <c r="T121" s="189"/>
      <c r="U121" s="189"/>
      <c r="V121" s="189"/>
    </row>
    <row r="122" spans="19:22" ht="13.5">
      <c r="S122" s="189"/>
      <c r="T122" s="189"/>
      <c r="U122" s="189"/>
      <c r="V122" s="189"/>
    </row>
    <row r="123" spans="19:22" ht="13.5">
      <c r="S123" s="189"/>
      <c r="T123" s="189"/>
      <c r="U123" s="189"/>
      <c r="V123" s="189"/>
    </row>
    <row r="124" spans="19:22" ht="13.5">
      <c r="S124" s="189"/>
      <c r="T124" s="189"/>
      <c r="U124" s="189"/>
      <c r="V124" s="189"/>
    </row>
    <row r="125" spans="19:22" ht="13.5">
      <c r="S125" s="189"/>
      <c r="T125" s="189"/>
      <c r="U125" s="189"/>
      <c r="V125" s="189"/>
    </row>
    <row r="126" spans="19:22" ht="13.5">
      <c r="S126" s="189"/>
      <c r="T126" s="189"/>
      <c r="U126" s="189"/>
      <c r="V126" s="189"/>
    </row>
    <row r="127" spans="19:22" ht="13.5">
      <c r="S127" s="189"/>
      <c r="T127" s="189"/>
      <c r="U127" s="189"/>
      <c r="V127" s="189"/>
    </row>
    <row r="128" spans="19:22" ht="13.5">
      <c r="S128" s="189"/>
      <c r="T128" s="189"/>
      <c r="U128" s="189"/>
      <c r="V128" s="189"/>
    </row>
    <row r="129" spans="19:22" ht="13.5">
      <c r="S129" s="189"/>
      <c r="T129" s="189"/>
      <c r="U129" s="189"/>
      <c r="V129" s="189"/>
    </row>
    <row r="130" spans="19:22" ht="13.5">
      <c r="S130" s="189"/>
      <c r="T130" s="189"/>
      <c r="U130" s="189"/>
      <c r="V130" s="189"/>
    </row>
    <row r="131" spans="19:22" ht="13.5">
      <c r="S131" s="189"/>
      <c r="T131" s="189"/>
      <c r="U131" s="189"/>
      <c r="V131" s="189"/>
    </row>
    <row r="132" spans="19:22" ht="13.5">
      <c r="S132" s="189"/>
      <c r="T132" s="189"/>
      <c r="U132" s="189"/>
      <c r="V132" s="189"/>
    </row>
    <row r="133" spans="19:22" ht="13.5">
      <c r="S133" s="189"/>
      <c r="T133" s="189"/>
      <c r="U133" s="189"/>
      <c r="V133" s="189"/>
    </row>
    <row r="134" spans="19:22" ht="13.5">
      <c r="S134" s="189"/>
      <c r="T134" s="189"/>
      <c r="U134" s="189"/>
      <c r="V134" s="189"/>
    </row>
    <row r="135" spans="19:22" ht="13.5">
      <c r="S135" s="189"/>
      <c r="T135" s="189"/>
      <c r="U135" s="189"/>
      <c r="V135" s="189"/>
    </row>
    <row r="136" spans="19:22" ht="13.5">
      <c r="S136" s="189"/>
      <c r="T136" s="189"/>
      <c r="U136" s="189"/>
      <c r="V136" s="189"/>
    </row>
    <row r="137" spans="19:22" ht="13.5">
      <c r="S137" s="189"/>
      <c r="T137" s="189"/>
      <c r="U137" s="189"/>
      <c r="V137" s="189"/>
    </row>
    <row r="138" spans="19:22" ht="13.5">
      <c r="S138" s="189"/>
      <c r="T138" s="189"/>
      <c r="U138" s="189"/>
      <c r="V138" s="189"/>
    </row>
    <row r="139" spans="19:22" ht="13.5">
      <c r="S139" s="189"/>
      <c r="T139" s="189"/>
      <c r="U139" s="189"/>
      <c r="V139" s="189"/>
    </row>
    <row r="140" spans="19:22" ht="13.5">
      <c r="S140" s="189"/>
      <c r="T140" s="189"/>
      <c r="U140" s="189"/>
      <c r="V140" s="189"/>
    </row>
    <row r="141" spans="19:22" ht="13.5">
      <c r="S141" s="189"/>
      <c r="T141" s="189"/>
      <c r="U141" s="189"/>
      <c r="V141" s="189"/>
    </row>
    <row r="142" spans="19:22" ht="13.5">
      <c r="S142" s="189"/>
      <c r="T142" s="189"/>
      <c r="U142" s="189"/>
      <c r="V142" s="189"/>
    </row>
    <row r="143" spans="19:22" ht="13.5">
      <c r="S143" s="189"/>
      <c r="T143" s="189"/>
      <c r="U143" s="189"/>
      <c r="V143" s="189"/>
    </row>
    <row r="144" spans="19:22" ht="13.5">
      <c r="S144" s="189"/>
      <c r="T144" s="189"/>
      <c r="U144" s="189"/>
      <c r="V144" s="189"/>
    </row>
    <row r="145" spans="19:22" ht="13.5">
      <c r="S145" s="189"/>
      <c r="T145" s="189"/>
      <c r="U145" s="189"/>
      <c r="V145" s="189"/>
    </row>
    <row r="146" spans="19:22" ht="13.5">
      <c r="S146" s="189"/>
      <c r="T146" s="189"/>
      <c r="U146" s="189"/>
      <c r="V146" s="189"/>
    </row>
    <row r="147" spans="19:22" ht="13.5">
      <c r="S147" s="189"/>
      <c r="T147" s="189"/>
      <c r="U147" s="189"/>
      <c r="V147" s="189"/>
    </row>
    <row r="148" spans="19:22" ht="13.5">
      <c r="S148" s="189"/>
      <c r="T148" s="189"/>
      <c r="U148" s="189"/>
      <c r="V148" s="189"/>
    </row>
    <row r="149" spans="19:22" ht="13.5">
      <c r="S149" s="189"/>
      <c r="T149" s="189"/>
      <c r="U149" s="189"/>
      <c r="V149" s="189"/>
    </row>
    <row r="150" spans="19:22" ht="13.5">
      <c r="S150" s="189"/>
      <c r="T150" s="189"/>
      <c r="U150" s="189"/>
      <c r="V150" s="189"/>
    </row>
    <row r="151" spans="19:22" ht="13.5">
      <c r="S151" s="189"/>
      <c r="T151" s="189"/>
      <c r="U151" s="189"/>
      <c r="V151" s="189"/>
    </row>
    <row r="152" spans="19:22" ht="13.5">
      <c r="S152" s="189"/>
      <c r="T152" s="189"/>
      <c r="U152" s="189"/>
      <c r="V152" s="189"/>
    </row>
    <row r="153" spans="19:22" ht="13.5">
      <c r="S153" s="189"/>
      <c r="T153" s="189"/>
      <c r="U153" s="189"/>
      <c r="V153" s="189"/>
    </row>
    <row r="154" spans="19:22" ht="13.5">
      <c r="S154" s="189"/>
      <c r="T154" s="189"/>
      <c r="U154" s="189"/>
      <c r="V154" s="189"/>
    </row>
    <row r="155" spans="19:22" ht="13.5">
      <c r="S155" s="189"/>
      <c r="T155" s="189"/>
      <c r="U155" s="189"/>
      <c r="V155" s="189"/>
    </row>
    <row r="156" spans="19:22" ht="13.5">
      <c r="S156" s="189"/>
      <c r="T156" s="189"/>
      <c r="U156" s="189"/>
      <c r="V156" s="189"/>
    </row>
    <row r="157" spans="19:22" ht="13.5">
      <c r="S157" s="189"/>
      <c r="T157" s="189"/>
      <c r="U157" s="189"/>
      <c r="V157" s="189"/>
    </row>
    <row r="158" spans="19:22" ht="13.5">
      <c r="S158" s="189"/>
      <c r="T158" s="189"/>
      <c r="U158" s="189"/>
      <c r="V158" s="189"/>
    </row>
    <row r="159" spans="19:22" ht="13.5">
      <c r="S159" s="189"/>
      <c r="T159" s="189"/>
      <c r="U159" s="189"/>
      <c r="V159" s="189"/>
    </row>
    <row r="160" spans="19:22" ht="13.5">
      <c r="S160" s="189"/>
      <c r="T160" s="189"/>
      <c r="U160" s="189"/>
      <c r="V160" s="189"/>
    </row>
    <row r="161" spans="19:22" ht="13.5">
      <c r="S161" s="189"/>
      <c r="T161" s="189"/>
      <c r="U161" s="189"/>
      <c r="V161" s="189"/>
    </row>
    <row r="162" spans="19:22" ht="13.5">
      <c r="S162" s="189"/>
      <c r="T162" s="189"/>
      <c r="U162" s="189"/>
      <c r="V162" s="189"/>
    </row>
    <row r="163" spans="19:22" ht="13.5">
      <c r="S163" s="189"/>
      <c r="T163" s="189"/>
      <c r="U163" s="189"/>
      <c r="V163" s="189"/>
    </row>
    <row r="164" spans="19:22" ht="13.5">
      <c r="S164" s="189"/>
      <c r="T164" s="189"/>
      <c r="U164" s="189"/>
      <c r="V164" s="189"/>
    </row>
    <row r="165" spans="19:22" ht="13.5">
      <c r="S165" s="189"/>
      <c r="T165" s="189"/>
      <c r="U165" s="189"/>
      <c r="V165" s="189"/>
    </row>
    <row r="166" spans="19:22" ht="13.5">
      <c r="S166" s="189"/>
      <c r="T166" s="189"/>
      <c r="U166" s="189"/>
      <c r="V166" s="189"/>
    </row>
    <row r="167" spans="19:22" ht="13.5">
      <c r="S167" s="189"/>
      <c r="T167" s="189"/>
      <c r="U167" s="189"/>
      <c r="V167" s="189"/>
    </row>
    <row r="168" spans="19:22" ht="13.5">
      <c r="S168" s="189"/>
      <c r="T168" s="189"/>
      <c r="U168" s="189"/>
      <c r="V168" s="189"/>
    </row>
    <row r="169" spans="19:22" ht="13.5">
      <c r="S169" s="189"/>
      <c r="T169" s="189"/>
      <c r="U169" s="189"/>
      <c r="V169" s="189"/>
    </row>
    <row r="170" spans="19:22" ht="13.5">
      <c r="S170" s="189"/>
      <c r="T170" s="189"/>
      <c r="U170" s="189"/>
      <c r="V170" s="189"/>
    </row>
    <row r="171" spans="19:22" ht="13.5">
      <c r="S171" s="189"/>
      <c r="T171" s="189"/>
      <c r="U171" s="189"/>
      <c r="V171" s="189"/>
    </row>
    <row r="172" spans="19:22" ht="13.5">
      <c r="S172" s="189"/>
      <c r="T172" s="189"/>
      <c r="U172" s="189"/>
      <c r="V172" s="189"/>
    </row>
    <row r="173" spans="19:22" ht="13.5">
      <c r="S173" s="189"/>
      <c r="T173" s="189"/>
      <c r="U173" s="189"/>
      <c r="V173" s="189"/>
    </row>
    <row r="174" spans="19:22" ht="13.5">
      <c r="S174" s="189"/>
      <c r="T174" s="189"/>
      <c r="U174" s="189"/>
      <c r="V174" s="189"/>
    </row>
    <row r="175" spans="19:22" ht="13.5">
      <c r="S175" s="189"/>
      <c r="T175" s="189"/>
      <c r="U175" s="189"/>
      <c r="V175" s="189"/>
    </row>
    <row r="176" spans="19:22" ht="13.5">
      <c r="S176" s="189"/>
      <c r="T176" s="189"/>
      <c r="U176" s="189"/>
      <c r="V176" s="189"/>
    </row>
    <row r="177" spans="19:22" ht="13.5">
      <c r="S177" s="189"/>
      <c r="T177" s="189"/>
      <c r="U177" s="189"/>
      <c r="V177" s="189"/>
    </row>
    <row r="178" spans="19:22" ht="13.5">
      <c r="S178" s="189"/>
      <c r="T178" s="189"/>
      <c r="U178" s="189"/>
      <c r="V178" s="189"/>
    </row>
    <row r="179" spans="19:22" ht="13.5">
      <c r="S179" s="189"/>
      <c r="T179" s="189"/>
      <c r="U179" s="189"/>
      <c r="V179" s="189"/>
    </row>
    <row r="180" spans="19:22" ht="13.5">
      <c r="S180" s="189"/>
      <c r="T180" s="189"/>
      <c r="U180" s="189"/>
      <c r="V180" s="189"/>
    </row>
    <row r="181" spans="19:22" ht="13.5">
      <c r="S181" s="189"/>
      <c r="T181" s="189"/>
      <c r="U181" s="189"/>
      <c r="V181" s="189"/>
    </row>
    <row r="182" spans="19:22" ht="13.5">
      <c r="S182" s="189"/>
      <c r="T182" s="189"/>
      <c r="U182" s="189"/>
      <c r="V182" s="189"/>
    </row>
    <row r="183" spans="19:22" ht="13.5">
      <c r="S183" s="189"/>
      <c r="T183" s="189"/>
      <c r="U183" s="189"/>
      <c r="V183" s="189"/>
    </row>
    <row r="184" spans="19:22" ht="13.5">
      <c r="S184" s="189"/>
      <c r="T184" s="189"/>
      <c r="U184" s="189"/>
      <c r="V184" s="189"/>
    </row>
    <row r="185" spans="19:22" ht="13.5">
      <c r="S185" s="189"/>
      <c r="T185" s="189"/>
      <c r="U185" s="189"/>
      <c r="V185" s="189"/>
    </row>
    <row r="186" spans="19:22" ht="13.5">
      <c r="S186" s="189"/>
      <c r="T186" s="189"/>
      <c r="U186" s="189"/>
      <c r="V186" s="189"/>
    </row>
    <row r="187" spans="19:22" ht="13.5">
      <c r="S187" s="189"/>
      <c r="T187" s="189"/>
      <c r="U187" s="189"/>
      <c r="V187" s="189"/>
    </row>
    <row r="188" spans="19:22" ht="13.5">
      <c r="S188" s="189"/>
      <c r="T188" s="189"/>
      <c r="U188" s="189"/>
      <c r="V188" s="189"/>
    </row>
    <row r="189" spans="19:22" ht="13.5">
      <c r="S189" s="189"/>
      <c r="T189" s="189"/>
      <c r="U189" s="189"/>
      <c r="V189" s="189"/>
    </row>
    <row r="190" spans="19:22" ht="13.5">
      <c r="S190" s="189"/>
      <c r="T190" s="189"/>
      <c r="U190" s="189"/>
      <c r="V190" s="189"/>
    </row>
    <row r="191" spans="19:22" ht="13.5">
      <c r="S191" s="189"/>
      <c r="T191" s="189"/>
      <c r="U191" s="189"/>
      <c r="V191" s="189"/>
    </row>
    <row r="192" spans="19:22" ht="13.5">
      <c r="S192" s="189"/>
      <c r="T192" s="189"/>
      <c r="U192" s="189"/>
      <c r="V192" s="189"/>
    </row>
    <row r="193" spans="19:22" ht="13.5">
      <c r="S193" s="189"/>
      <c r="T193" s="189"/>
      <c r="U193" s="189"/>
      <c r="V193" s="189"/>
    </row>
    <row r="194" spans="19:22" ht="13.5">
      <c r="S194" s="189"/>
      <c r="T194" s="189"/>
      <c r="U194" s="189"/>
      <c r="V194" s="189"/>
    </row>
    <row r="195" spans="19:22" ht="13.5">
      <c r="S195" s="189"/>
      <c r="T195" s="189"/>
      <c r="U195" s="189"/>
      <c r="V195" s="189"/>
    </row>
    <row r="196" spans="19:22" ht="13.5">
      <c r="S196" s="189"/>
      <c r="T196" s="189"/>
      <c r="U196" s="189"/>
      <c r="V196" s="189"/>
    </row>
    <row r="197" spans="19:22" ht="13.5">
      <c r="S197" s="189"/>
      <c r="T197" s="189"/>
      <c r="U197" s="189"/>
      <c r="V197" s="189"/>
    </row>
    <row r="198" spans="19:22" ht="13.5">
      <c r="S198" s="189"/>
      <c r="T198" s="189"/>
      <c r="U198" s="189"/>
      <c r="V198" s="189"/>
    </row>
    <row r="199" spans="19:22" ht="13.5">
      <c r="S199" s="189"/>
      <c r="T199" s="189"/>
      <c r="U199" s="189"/>
      <c r="V199" s="189"/>
    </row>
    <row r="200" spans="19:22" ht="13.5">
      <c r="S200" s="189"/>
      <c r="T200" s="189"/>
      <c r="U200" s="189"/>
      <c r="V200" s="189"/>
    </row>
    <row r="201" spans="19:22" ht="13.5">
      <c r="S201" s="189"/>
      <c r="T201" s="189"/>
      <c r="U201" s="189"/>
      <c r="V201" s="189"/>
    </row>
    <row r="202" spans="19:22" ht="13.5">
      <c r="S202" s="189"/>
      <c r="T202" s="189"/>
      <c r="U202" s="189"/>
      <c r="V202" s="189"/>
    </row>
    <row r="203" spans="19:22" ht="13.5">
      <c r="S203" s="189"/>
      <c r="T203" s="189"/>
      <c r="U203" s="189"/>
      <c r="V203" s="189"/>
    </row>
    <row r="204" spans="19:22" ht="13.5">
      <c r="S204" s="189"/>
      <c r="T204" s="189"/>
      <c r="U204" s="189"/>
      <c r="V204" s="189"/>
    </row>
    <row r="205" spans="19:22" ht="13.5">
      <c r="S205" s="189"/>
      <c r="T205" s="189"/>
      <c r="U205" s="189"/>
      <c r="V205" s="189"/>
    </row>
    <row r="206" spans="19:22" ht="13.5">
      <c r="S206" s="189"/>
      <c r="T206" s="189"/>
      <c r="U206" s="189"/>
      <c r="V206" s="189"/>
    </row>
    <row r="207" spans="19:22" ht="13.5">
      <c r="S207" s="189"/>
      <c r="T207" s="189"/>
      <c r="U207" s="189"/>
      <c r="V207" s="189"/>
    </row>
    <row r="208" spans="19:22" ht="13.5">
      <c r="S208" s="189"/>
      <c r="T208" s="189"/>
      <c r="U208" s="189"/>
      <c r="V208" s="189"/>
    </row>
    <row r="209" spans="19:22" ht="13.5">
      <c r="S209" s="189"/>
      <c r="T209" s="189"/>
      <c r="U209" s="189"/>
      <c r="V209" s="189"/>
    </row>
    <row r="210" spans="19:22" ht="13.5">
      <c r="S210" s="189"/>
      <c r="T210" s="189"/>
      <c r="U210" s="189"/>
      <c r="V210" s="189"/>
    </row>
    <row r="211" spans="19:22" ht="13.5">
      <c r="S211" s="189"/>
      <c r="T211" s="189"/>
      <c r="U211" s="189"/>
      <c r="V211" s="189"/>
    </row>
    <row r="212" spans="19:22" ht="13.5">
      <c r="S212" s="189"/>
      <c r="T212" s="189"/>
      <c r="U212" s="189"/>
      <c r="V212" s="189"/>
    </row>
    <row r="213" spans="19:22" ht="13.5">
      <c r="S213" s="189"/>
      <c r="T213" s="189"/>
      <c r="U213" s="189"/>
      <c r="V213" s="189"/>
    </row>
    <row r="214" spans="19:22" ht="13.5">
      <c r="S214" s="189"/>
      <c r="T214" s="189"/>
      <c r="U214" s="189"/>
      <c r="V214" s="189"/>
    </row>
    <row r="215" spans="19:22" ht="13.5">
      <c r="S215" s="189"/>
      <c r="T215" s="189"/>
      <c r="U215" s="189"/>
      <c r="V215" s="189"/>
    </row>
    <row r="216" spans="19:22" ht="13.5">
      <c r="S216" s="189"/>
      <c r="T216" s="189"/>
      <c r="U216" s="189"/>
      <c r="V216" s="189"/>
    </row>
    <row r="217" spans="19:22" ht="13.5">
      <c r="S217" s="189"/>
      <c r="T217" s="189"/>
      <c r="U217" s="189"/>
      <c r="V217" s="189"/>
    </row>
    <row r="218" spans="19:22" ht="13.5">
      <c r="S218" s="189"/>
      <c r="T218" s="189"/>
      <c r="U218" s="189"/>
      <c r="V218" s="189"/>
    </row>
    <row r="219" spans="19:22" ht="13.5">
      <c r="S219" s="189"/>
      <c r="T219" s="189"/>
      <c r="U219" s="189"/>
      <c r="V219" s="189"/>
    </row>
    <row r="220" spans="19:22" ht="13.5">
      <c r="S220" s="189"/>
      <c r="T220" s="189"/>
      <c r="U220" s="189"/>
      <c r="V220" s="189"/>
    </row>
    <row r="221" spans="19:22" ht="13.5">
      <c r="S221" s="189"/>
      <c r="T221" s="189"/>
      <c r="U221" s="189"/>
      <c r="V221" s="189"/>
    </row>
    <row r="222" spans="19:22" ht="13.5">
      <c r="S222" s="189"/>
      <c r="T222" s="189"/>
      <c r="U222" s="189"/>
      <c r="V222" s="189"/>
    </row>
    <row r="223" spans="19:22" ht="13.5">
      <c r="S223" s="189"/>
      <c r="T223" s="189"/>
      <c r="U223" s="189"/>
      <c r="V223" s="189"/>
    </row>
    <row r="224" spans="19:22" ht="13.5">
      <c r="S224" s="189"/>
      <c r="T224" s="189"/>
      <c r="U224" s="189"/>
      <c r="V224" s="189"/>
    </row>
    <row r="225" spans="19:22" ht="13.5">
      <c r="S225" s="189"/>
      <c r="T225" s="189"/>
      <c r="U225" s="189"/>
      <c r="V225" s="189"/>
    </row>
    <row r="226" spans="19:22" ht="13.5">
      <c r="S226" s="189"/>
      <c r="T226" s="189"/>
      <c r="U226" s="189"/>
      <c r="V226" s="189"/>
    </row>
    <row r="227" spans="19:22" ht="13.5">
      <c r="S227" s="189"/>
      <c r="T227" s="189"/>
      <c r="U227" s="189"/>
      <c r="V227" s="189"/>
    </row>
    <row r="228" spans="19:22" ht="13.5">
      <c r="S228" s="189"/>
      <c r="T228" s="189"/>
      <c r="U228" s="189"/>
      <c r="V228" s="189"/>
    </row>
    <row r="229" spans="19:22" ht="13.5">
      <c r="S229" s="189"/>
      <c r="T229" s="189"/>
      <c r="U229" s="189"/>
      <c r="V229" s="189"/>
    </row>
    <row r="230" spans="19:22" ht="13.5">
      <c r="S230" s="189"/>
      <c r="T230" s="189"/>
      <c r="U230" s="189"/>
      <c r="V230" s="189"/>
    </row>
    <row r="231" spans="19:22" ht="13.5">
      <c r="S231" s="189"/>
      <c r="T231" s="189"/>
      <c r="U231" s="189"/>
      <c r="V231" s="189"/>
    </row>
    <row r="232" spans="19:22" ht="13.5">
      <c r="S232" s="189"/>
      <c r="T232" s="189"/>
      <c r="U232" s="189"/>
      <c r="V232" s="189"/>
    </row>
    <row r="233" spans="19:22" ht="13.5">
      <c r="S233" s="189"/>
      <c r="T233" s="189"/>
      <c r="U233" s="189"/>
      <c r="V233" s="189"/>
    </row>
    <row r="234" spans="19:22" ht="13.5">
      <c r="S234" s="189"/>
      <c r="T234" s="189"/>
      <c r="U234" s="189"/>
      <c r="V234" s="189"/>
    </row>
    <row r="235" spans="19:22" ht="13.5">
      <c r="S235" s="189"/>
      <c r="T235" s="189"/>
      <c r="U235" s="189"/>
      <c r="V235" s="189"/>
    </row>
    <row r="236" spans="19:22" ht="13.5">
      <c r="S236" s="189"/>
      <c r="T236" s="189"/>
      <c r="U236" s="189"/>
      <c r="V236" s="189"/>
    </row>
    <row r="237" spans="19:22" ht="13.5">
      <c r="S237" s="189"/>
      <c r="T237" s="189"/>
      <c r="U237" s="189"/>
      <c r="V237" s="189"/>
    </row>
    <row r="238" spans="19:22" ht="13.5">
      <c r="S238" s="189"/>
      <c r="T238" s="189"/>
      <c r="U238" s="189"/>
      <c r="V238" s="189"/>
    </row>
    <row r="239" spans="19:22" ht="13.5">
      <c r="S239" s="189"/>
      <c r="T239" s="189"/>
      <c r="U239" s="189"/>
      <c r="V239" s="189"/>
    </row>
    <row r="240" spans="19:22" ht="13.5">
      <c r="S240" s="189"/>
      <c r="T240" s="189"/>
      <c r="U240" s="189"/>
      <c r="V240" s="189"/>
    </row>
    <row r="241" spans="19:22" ht="13.5">
      <c r="S241" s="189"/>
      <c r="T241" s="189"/>
      <c r="U241" s="189"/>
      <c r="V241" s="189"/>
    </row>
    <row r="242" spans="19:22" ht="13.5">
      <c r="S242" s="189"/>
      <c r="T242" s="189"/>
      <c r="U242" s="189"/>
      <c r="V242" s="189"/>
    </row>
    <row r="243" spans="19:22" ht="13.5">
      <c r="S243" s="189"/>
      <c r="T243" s="189"/>
      <c r="U243" s="189"/>
      <c r="V243" s="189"/>
    </row>
    <row r="244" spans="19:22" ht="13.5">
      <c r="S244" s="189"/>
      <c r="T244" s="189"/>
      <c r="U244" s="189"/>
      <c r="V244" s="189"/>
    </row>
    <row r="245" spans="19:22" ht="13.5">
      <c r="S245" s="189"/>
      <c r="T245" s="189"/>
      <c r="U245" s="189"/>
      <c r="V245" s="189"/>
    </row>
    <row r="246" spans="19:22" ht="13.5">
      <c r="S246" s="189"/>
      <c r="T246" s="189"/>
      <c r="U246" s="189"/>
      <c r="V246" s="189"/>
    </row>
    <row r="247" spans="19:22" ht="13.5">
      <c r="S247" s="189"/>
      <c r="T247" s="189"/>
      <c r="U247" s="189"/>
      <c r="V247" s="189"/>
    </row>
    <row r="248" spans="19:22" ht="13.5">
      <c r="S248" s="189"/>
      <c r="T248" s="189"/>
      <c r="U248" s="189"/>
      <c r="V248" s="189"/>
    </row>
    <row r="249" spans="19:22" ht="13.5">
      <c r="S249" s="189"/>
      <c r="T249" s="189"/>
      <c r="U249" s="189"/>
      <c r="V249" s="189"/>
    </row>
    <row r="250" spans="19:22" ht="13.5">
      <c r="S250" s="189"/>
      <c r="T250" s="189"/>
      <c r="U250" s="189"/>
      <c r="V250" s="189"/>
    </row>
    <row r="251" spans="19:22" ht="13.5">
      <c r="S251" s="189"/>
      <c r="T251" s="189"/>
      <c r="U251" s="189"/>
      <c r="V251" s="189"/>
    </row>
    <row r="252" spans="19:22" ht="13.5">
      <c r="S252" s="189"/>
      <c r="T252" s="189"/>
      <c r="U252" s="189"/>
      <c r="V252" s="189"/>
    </row>
    <row r="253" spans="19:22" ht="13.5">
      <c r="S253" s="189"/>
      <c r="T253" s="189"/>
      <c r="U253" s="189"/>
      <c r="V253" s="189"/>
    </row>
    <row r="254" spans="19:22" ht="13.5">
      <c r="S254" s="189"/>
      <c r="T254" s="189"/>
      <c r="U254" s="189"/>
      <c r="V254" s="189"/>
    </row>
    <row r="255" spans="19:22" ht="13.5">
      <c r="S255" s="189"/>
      <c r="T255" s="189"/>
      <c r="U255" s="189"/>
      <c r="V255" s="189"/>
    </row>
    <row r="256" spans="19:22" ht="13.5">
      <c r="S256" s="189"/>
      <c r="T256" s="189"/>
      <c r="U256" s="189"/>
      <c r="V256" s="189"/>
    </row>
    <row r="257" spans="19:22" ht="13.5">
      <c r="S257" s="189"/>
      <c r="T257" s="189"/>
      <c r="U257" s="189"/>
      <c r="V257" s="189"/>
    </row>
    <row r="258" spans="19:22" ht="13.5">
      <c r="S258" s="189"/>
      <c r="T258" s="189"/>
      <c r="U258" s="189"/>
      <c r="V258" s="189"/>
    </row>
    <row r="259" spans="19:22" ht="13.5">
      <c r="S259" s="189"/>
      <c r="T259" s="189"/>
      <c r="U259" s="189"/>
      <c r="V259" s="189"/>
    </row>
    <row r="260" spans="19:22" ht="13.5">
      <c r="S260" s="189"/>
      <c r="T260" s="189"/>
      <c r="U260" s="189"/>
      <c r="V260" s="189"/>
    </row>
    <row r="261" spans="19:22" ht="13.5">
      <c r="S261" s="189"/>
      <c r="T261" s="189"/>
      <c r="U261" s="189"/>
      <c r="V261" s="189"/>
    </row>
    <row r="262" spans="19:22" ht="13.5">
      <c r="S262" s="189"/>
      <c r="T262" s="189"/>
      <c r="U262" s="189"/>
      <c r="V262" s="189"/>
    </row>
    <row r="263" spans="19:22" ht="13.5">
      <c r="S263" s="189"/>
      <c r="T263" s="189"/>
      <c r="U263" s="189"/>
      <c r="V263" s="189"/>
    </row>
    <row r="264" spans="19:22" ht="13.5">
      <c r="S264" s="189"/>
      <c r="T264" s="189"/>
      <c r="U264" s="189"/>
      <c r="V264" s="189"/>
    </row>
    <row r="265" spans="19:22" ht="13.5">
      <c r="S265" s="189"/>
      <c r="T265" s="189"/>
      <c r="U265" s="189"/>
      <c r="V265" s="189"/>
    </row>
    <row r="266" spans="19:22" ht="13.5">
      <c r="S266" s="189"/>
      <c r="T266" s="189"/>
      <c r="U266" s="189"/>
      <c r="V266" s="189"/>
    </row>
    <row r="267" spans="19:22" ht="13.5">
      <c r="S267" s="189"/>
      <c r="T267" s="189"/>
      <c r="U267" s="189"/>
      <c r="V267" s="189"/>
    </row>
    <row r="268" spans="19:22" ht="13.5">
      <c r="S268" s="189"/>
      <c r="T268" s="189"/>
      <c r="U268" s="189"/>
      <c r="V268" s="189"/>
    </row>
    <row r="269" spans="19:22" ht="13.5">
      <c r="S269" s="189"/>
      <c r="T269" s="189"/>
      <c r="U269" s="189"/>
      <c r="V269" s="189"/>
    </row>
    <row r="270" spans="19:22" ht="13.5">
      <c r="S270" s="189"/>
      <c r="T270" s="189"/>
      <c r="U270" s="189"/>
      <c r="V270" s="189"/>
    </row>
    <row r="271" spans="19:22" ht="13.5">
      <c r="S271" s="189"/>
      <c r="T271" s="189"/>
      <c r="U271" s="189"/>
      <c r="V271" s="189"/>
    </row>
    <row r="272" spans="19:22" ht="13.5">
      <c r="S272" s="189"/>
      <c r="T272" s="189"/>
      <c r="U272" s="189"/>
      <c r="V272" s="189"/>
    </row>
    <row r="273" spans="19:22" ht="13.5">
      <c r="S273" s="189"/>
      <c r="T273" s="189"/>
      <c r="U273" s="189"/>
      <c r="V273" s="189"/>
    </row>
    <row r="274" spans="19:22" ht="13.5">
      <c r="S274" s="189"/>
      <c r="T274" s="189"/>
      <c r="U274" s="189"/>
      <c r="V274" s="189"/>
    </row>
    <row r="275" spans="19:22" ht="13.5">
      <c r="S275" s="189"/>
      <c r="T275" s="189"/>
      <c r="U275" s="189"/>
      <c r="V275" s="189"/>
    </row>
    <row r="276" spans="19:22" ht="13.5">
      <c r="S276" s="189"/>
      <c r="T276" s="189"/>
      <c r="U276" s="189"/>
      <c r="V276" s="189"/>
    </row>
    <row r="277" spans="19:22" ht="13.5">
      <c r="S277" s="189"/>
      <c r="T277" s="189"/>
      <c r="U277" s="189"/>
      <c r="V277" s="189"/>
    </row>
    <row r="278" spans="19:22" ht="13.5">
      <c r="S278" s="189"/>
      <c r="T278" s="189"/>
      <c r="U278" s="189"/>
      <c r="V278" s="189"/>
    </row>
    <row r="279" spans="19:22" ht="13.5">
      <c r="S279" s="189"/>
      <c r="T279" s="189"/>
      <c r="U279" s="189"/>
      <c r="V279" s="189"/>
    </row>
    <row r="280" spans="19:22" ht="13.5">
      <c r="S280" s="189"/>
      <c r="T280" s="189"/>
      <c r="U280" s="189"/>
      <c r="V280" s="189"/>
    </row>
    <row r="281" spans="19:22" ht="13.5">
      <c r="S281" s="189"/>
      <c r="T281" s="189"/>
      <c r="U281" s="189"/>
      <c r="V281" s="189"/>
    </row>
    <row r="282" spans="19:22" ht="13.5">
      <c r="S282" s="189"/>
      <c r="T282" s="189"/>
      <c r="U282" s="189"/>
      <c r="V282" s="189"/>
    </row>
    <row r="283" spans="19:22" ht="13.5">
      <c r="S283" s="189"/>
      <c r="T283" s="189"/>
      <c r="U283" s="189"/>
      <c r="V283" s="189"/>
    </row>
    <row r="284" spans="19:22" ht="13.5">
      <c r="S284" s="189"/>
      <c r="T284" s="189"/>
      <c r="U284" s="189"/>
      <c r="V284" s="189"/>
    </row>
    <row r="285" spans="19:22" ht="13.5">
      <c r="S285" s="189"/>
      <c r="T285" s="189"/>
      <c r="U285" s="189"/>
      <c r="V285" s="189"/>
    </row>
    <row r="286" spans="19:22" ht="13.5">
      <c r="S286" s="189"/>
      <c r="T286" s="189"/>
      <c r="U286" s="189"/>
      <c r="V286" s="189"/>
    </row>
    <row r="287" spans="19:22" ht="13.5">
      <c r="S287" s="189"/>
      <c r="T287" s="189"/>
      <c r="U287" s="189"/>
      <c r="V287" s="189"/>
    </row>
    <row r="288" spans="19:22" ht="13.5">
      <c r="S288" s="189"/>
      <c r="T288" s="189"/>
      <c r="U288" s="189"/>
      <c r="V288" s="189"/>
    </row>
    <row r="289" spans="19:22" ht="13.5">
      <c r="S289" s="189"/>
      <c r="T289" s="189"/>
      <c r="U289" s="189"/>
      <c r="V289" s="189"/>
    </row>
    <row r="290" spans="19:22" ht="13.5">
      <c r="S290" s="189"/>
      <c r="T290" s="189"/>
      <c r="U290" s="189"/>
      <c r="V290" s="189"/>
    </row>
    <row r="291" spans="19:22" ht="13.5">
      <c r="S291" s="189"/>
      <c r="T291" s="189"/>
      <c r="U291" s="189"/>
      <c r="V291" s="189"/>
    </row>
    <row r="292" spans="19:22" ht="13.5">
      <c r="S292" s="189"/>
      <c r="T292" s="189"/>
      <c r="U292" s="189"/>
      <c r="V292" s="189"/>
    </row>
    <row r="293" spans="19:22" ht="13.5">
      <c r="S293" s="189"/>
      <c r="T293" s="189"/>
      <c r="U293" s="189"/>
      <c r="V293" s="189"/>
    </row>
    <row r="294" spans="19:22" ht="13.5">
      <c r="S294" s="189"/>
      <c r="T294" s="189"/>
      <c r="U294" s="189"/>
      <c r="V294" s="189"/>
    </row>
    <row r="295" spans="19:22" ht="13.5">
      <c r="S295" s="189"/>
      <c r="T295" s="189"/>
      <c r="U295" s="189"/>
      <c r="V295" s="189"/>
    </row>
    <row r="296" spans="19:22" ht="13.5">
      <c r="S296" s="189"/>
      <c r="T296" s="189"/>
      <c r="U296" s="189"/>
      <c r="V296" s="189"/>
    </row>
    <row r="297" spans="19:22" ht="13.5">
      <c r="S297" s="189"/>
      <c r="T297" s="189"/>
      <c r="U297" s="189"/>
      <c r="V297" s="189"/>
    </row>
    <row r="298" spans="19:22" ht="13.5">
      <c r="S298" s="189"/>
      <c r="T298" s="189"/>
      <c r="U298" s="189"/>
      <c r="V298" s="189"/>
    </row>
    <row r="299" spans="19:22" ht="13.5">
      <c r="S299" s="189"/>
      <c r="T299" s="189"/>
      <c r="U299" s="189"/>
      <c r="V299" s="189"/>
    </row>
    <row r="300" spans="19:22" ht="13.5">
      <c r="S300" s="189"/>
      <c r="T300" s="189"/>
      <c r="U300" s="189"/>
      <c r="V300" s="189"/>
    </row>
    <row r="301" spans="19:22" ht="13.5">
      <c r="S301" s="189"/>
      <c r="T301" s="189"/>
      <c r="U301" s="189"/>
      <c r="V301" s="189"/>
    </row>
    <row r="302" spans="19:22" ht="13.5">
      <c r="S302" s="189"/>
      <c r="T302" s="189"/>
      <c r="U302" s="189"/>
      <c r="V302" s="189"/>
    </row>
    <row r="303" spans="19:22" ht="13.5">
      <c r="S303" s="189"/>
      <c r="T303" s="189"/>
      <c r="U303" s="189"/>
      <c r="V303" s="189"/>
    </row>
    <row r="304" spans="19:22" ht="13.5">
      <c r="S304" s="189"/>
      <c r="T304" s="189"/>
      <c r="U304" s="189"/>
      <c r="V304" s="189"/>
    </row>
    <row r="305" spans="19:22" ht="13.5">
      <c r="S305" s="189"/>
      <c r="T305" s="189"/>
      <c r="U305" s="189"/>
      <c r="V305" s="189"/>
    </row>
    <row r="306" spans="19:22" ht="13.5">
      <c r="S306" s="189"/>
      <c r="T306" s="189"/>
      <c r="U306" s="189"/>
      <c r="V306" s="189"/>
    </row>
    <row r="307" spans="19:22" ht="13.5">
      <c r="S307" s="189"/>
      <c r="T307" s="189"/>
      <c r="U307" s="189"/>
      <c r="V307" s="189"/>
    </row>
    <row r="308" spans="19:22" ht="13.5">
      <c r="S308" s="189"/>
      <c r="T308" s="189"/>
      <c r="U308" s="189"/>
      <c r="V308" s="189"/>
    </row>
    <row r="309" spans="19:22" ht="13.5">
      <c r="S309" s="189"/>
      <c r="T309" s="189"/>
      <c r="U309" s="189"/>
      <c r="V309" s="189"/>
    </row>
    <row r="310" spans="19:22" ht="13.5">
      <c r="S310" s="189"/>
      <c r="T310" s="189"/>
      <c r="U310" s="189"/>
      <c r="V310" s="189"/>
    </row>
    <row r="311" spans="19:22" ht="13.5">
      <c r="S311" s="189"/>
      <c r="T311" s="189"/>
      <c r="U311" s="189"/>
      <c r="V311" s="189"/>
    </row>
    <row r="312" spans="19:22" ht="13.5">
      <c r="S312" s="189"/>
      <c r="T312" s="189"/>
      <c r="U312" s="189"/>
      <c r="V312" s="189"/>
    </row>
    <row r="313" spans="19:22" ht="13.5">
      <c r="S313" s="189"/>
      <c r="T313" s="189"/>
      <c r="U313" s="189"/>
      <c r="V313" s="189"/>
    </row>
    <row r="314" spans="19:22" ht="13.5">
      <c r="S314" s="189"/>
      <c r="T314" s="189"/>
      <c r="U314" s="189"/>
      <c r="V314" s="189"/>
    </row>
    <row r="315" spans="19:22" ht="13.5">
      <c r="S315" s="189"/>
      <c r="T315" s="189"/>
      <c r="U315" s="189"/>
      <c r="V315" s="189"/>
    </row>
    <row r="316" spans="19:22" ht="13.5">
      <c r="S316" s="189"/>
      <c r="T316" s="189"/>
      <c r="U316" s="189"/>
      <c r="V316" s="189"/>
    </row>
    <row r="317" spans="19:22" ht="13.5">
      <c r="S317" s="189"/>
      <c r="T317" s="189"/>
      <c r="U317" s="189"/>
      <c r="V317" s="189"/>
    </row>
    <row r="318" spans="19:22" ht="13.5">
      <c r="S318" s="189"/>
      <c r="T318" s="189"/>
      <c r="U318" s="189"/>
      <c r="V318" s="189"/>
    </row>
    <row r="319" spans="19:22" ht="13.5">
      <c r="S319" s="189"/>
      <c r="T319" s="189"/>
      <c r="U319" s="189"/>
      <c r="V319" s="189"/>
    </row>
    <row r="320" spans="19:22" ht="13.5">
      <c r="S320" s="189"/>
      <c r="T320" s="189"/>
      <c r="U320" s="189"/>
      <c r="V320" s="189"/>
    </row>
    <row r="321" spans="19:22" ht="13.5">
      <c r="S321" s="189"/>
      <c r="T321" s="189"/>
      <c r="U321" s="189"/>
      <c r="V321" s="189"/>
    </row>
    <row r="322" spans="19:22" ht="13.5">
      <c r="S322" s="189"/>
      <c r="T322" s="189"/>
      <c r="U322" s="189"/>
      <c r="V322" s="189"/>
    </row>
    <row r="323" spans="19:22" ht="13.5">
      <c r="S323" s="189"/>
      <c r="T323" s="189"/>
      <c r="U323" s="189"/>
      <c r="V323" s="189"/>
    </row>
    <row r="324" spans="19:22" ht="13.5">
      <c r="S324" s="189"/>
      <c r="T324" s="189"/>
      <c r="U324" s="189"/>
      <c r="V324" s="189"/>
    </row>
    <row r="325" spans="19:22" ht="13.5">
      <c r="S325" s="189"/>
      <c r="T325" s="189"/>
      <c r="U325" s="189"/>
      <c r="V325" s="189"/>
    </row>
    <row r="326" spans="19:22" ht="13.5">
      <c r="S326" s="189"/>
      <c r="T326" s="189"/>
      <c r="U326" s="189"/>
      <c r="V326" s="189"/>
    </row>
    <row r="327" spans="19:22" ht="13.5">
      <c r="S327" s="189"/>
      <c r="T327" s="189"/>
      <c r="U327" s="189"/>
      <c r="V327" s="189"/>
    </row>
    <row r="328" spans="19:22" ht="13.5">
      <c r="S328" s="189"/>
      <c r="T328" s="189"/>
      <c r="U328" s="189"/>
      <c r="V328" s="189"/>
    </row>
    <row r="329" spans="19:22" ht="13.5">
      <c r="S329" s="189"/>
      <c r="T329" s="189"/>
      <c r="U329" s="189"/>
      <c r="V329" s="189"/>
    </row>
    <row r="330" spans="19:22" ht="13.5">
      <c r="S330" s="189"/>
      <c r="T330" s="189"/>
      <c r="U330" s="189"/>
      <c r="V330" s="189"/>
    </row>
    <row r="331" spans="19:22" ht="13.5">
      <c r="S331" s="189"/>
      <c r="T331" s="189"/>
      <c r="U331" s="189"/>
      <c r="V331" s="189"/>
    </row>
    <row r="332" spans="19:22" ht="13.5">
      <c r="S332" s="189"/>
      <c r="T332" s="189"/>
      <c r="U332" s="189"/>
      <c r="V332" s="189"/>
    </row>
    <row r="333" spans="19:22" ht="13.5">
      <c r="S333" s="189"/>
      <c r="T333" s="189"/>
      <c r="U333" s="189"/>
      <c r="V333" s="189"/>
    </row>
    <row r="334" spans="19:22" ht="13.5">
      <c r="S334" s="189"/>
      <c r="T334" s="189"/>
      <c r="U334" s="189"/>
      <c r="V334" s="189"/>
    </row>
    <row r="335" spans="19:22" ht="13.5">
      <c r="S335" s="189"/>
      <c r="T335" s="189"/>
      <c r="U335" s="189"/>
      <c r="V335" s="189"/>
    </row>
    <row r="336" spans="19:22" ht="13.5">
      <c r="S336" s="189"/>
      <c r="T336" s="189"/>
      <c r="U336" s="189"/>
      <c r="V336" s="189"/>
    </row>
    <row r="337" spans="19:22" ht="13.5">
      <c r="S337" s="189"/>
      <c r="T337" s="189"/>
      <c r="U337" s="189"/>
      <c r="V337" s="189"/>
    </row>
    <row r="338" spans="19:22" ht="13.5">
      <c r="S338" s="189"/>
      <c r="T338" s="189"/>
      <c r="U338" s="189"/>
      <c r="V338" s="189"/>
    </row>
    <row r="339" spans="19:22" ht="13.5">
      <c r="S339" s="189"/>
      <c r="T339" s="189"/>
      <c r="U339" s="189"/>
      <c r="V339" s="189"/>
    </row>
    <row r="340" spans="19:22" ht="13.5">
      <c r="S340" s="189"/>
      <c r="T340" s="189"/>
      <c r="U340" s="189"/>
      <c r="V340" s="189"/>
    </row>
    <row r="341" spans="19:22" ht="13.5">
      <c r="S341" s="189"/>
      <c r="T341" s="189"/>
      <c r="U341" s="189"/>
      <c r="V341" s="189"/>
    </row>
    <row r="342" spans="19:22" ht="13.5">
      <c r="S342" s="189"/>
      <c r="T342" s="189"/>
      <c r="U342" s="189"/>
      <c r="V342" s="189"/>
    </row>
    <row r="343" spans="19:22" ht="13.5">
      <c r="S343" s="189"/>
      <c r="T343" s="189"/>
      <c r="U343" s="189"/>
      <c r="V343" s="189"/>
    </row>
    <row r="344" spans="19:22" ht="13.5">
      <c r="S344" s="189"/>
      <c r="T344" s="189"/>
      <c r="U344" s="189"/>
      <c r="V344" s="189"/>
    </row>
    <row r="345" spans="19:22" ht="13.5">
      <c r="S345" s="189"/>
      <c r="T345" s="189"/>
      <c r="U345" s="189"/>
      <c r="V345" s="189"/>
    </row>
    <row r="346" spans="19:22" ht="13.5">
      <c r="S346" s="189"/>
      <c r="T346" s="189"/>
      <c r="U346" s="189"/>
      <c r="V346" s="189"/>
    </row>
    <row r="347" spans="19:22" ht="13.5">
      <c r="S347" s="189"/>
      <c r="T347" s="189"/>
      <c r="U347" s="189"/>
      <c r="V347" s="189"/>
    </row>
    <row r="348" spans="19:22" ht="13.5">
      <c r="S348" s="189"/>
      <c r="T348" s="189"/>
      <c r="U348" s="189"/>
      <c r="V348" s="189"/>
    </row>
    <row r="349" spans="19:22" ht="13.5">
      <c r="S349" s="189"/>
      <c r="T349" s="189"/>
      <c r="U349" s="189"/>
      <c r="V349" s="189"/>
    </row>
    <row r="350" spans="19:22" ht="13.5">
      <c r="S350" s="189"/>
      <c r="T350" s="189"/>
      <c r="U350" s="189"/>
      <c r="V350" s="189"/>
    </row>
    <row r="351" spans="19:22" ht="13.5">
      <c r="S351" s="189"/>
      <c r="T351" s="189"/>
      <c r="U351" s="189"/>
      <c r="V351" s="189"/>
    </row>
    <row r="352" spans="19:22" ht="13.5">
      <c r="S352" s="189"/>
      <c r="T352" s="189"/>
      <c r="U352" s="189"/>
      <c r="V352" s="189"/>
    </row>
    <row r="353" spans="19:22" ht="13.5">
      <c r="S353" s="189"/>
      <c r="T353" s="189"/>
      <c r="U353" s="189"/>
      <c r="V353" s="189"/>
    </row>
    <row r="354" spans="19:22" ht="13.5">
      <c r="S354" s="189"/>
      <c r="T354" s="189"/>
      <c r="U354" s="189"/>
      <c r="V354" s="189"/>
    </row>
    <row r="355" spans="19:22" ht="13.5">
      <c r="S355" s="189"/>
      <c r="T355" s="189"/>
      <c r="U355" s="189"/>
      <c r="V355" s="189"/>
    </row>
    <row r="356" spans="19:22" ht="13.5">
      <c r="S356" s="189"/>
      <c r="T356" s="189"/>
      <c r="U356" s="189"/>
      <c r="V356" s="189"/>
    </row>
    <row r="357" spans="19:22" ht="13.5">
      <c r="S357" s="189"/>
      <c r="T357" s="189"/>
      <c r="U357" s="189"/>
      <c r="V357" s="189"/>
    </row>
    <row r="358" spans="19:22" ht="13.5">
      <c r="S358" s="189"/>
      <c r="T358" s="189"/>
      <c r="U358" s="189"/>
      <c r="V358" s="189"/>
    </row>
    <row r="359" spans="19:22" ht="13.5">
      <c r="S359" s="189"/>
      <c r="T359" s="189"/>
      <c r="U359" s="189"/>
      <c r="V359" s="189"/>
    </row>
    <row r="360" spans="19:22" ht="13.5">
      <c r="S360" s="189"/>
      <c r="T360" s="189"/>
      <c r="U360" s="189"/>
      <c r="V360" s="189"/>
    </row>
    <row r="361" spans="19:22" ht="13.5">
      <c r="S361" s="189"/>
      <c r="T361" s="189"/>
      <c r="U361" s="189"/>
      <c r="V361" s="189"/>
    </row>
    <row r="362" spans="19:22" ht="13.5">
      <c r="S362" s="189"/>
      <c r="T362" s="189"/>
      <c r="U362" s="189"/>
      <c r="V362" s="189"/>
    </row>
    <row r="363" spans="19:22" ht="13.5">
      <c r="S363" s="189"/>
      <c r="T363" s="189"/>
      <c r="U363" s="189"/>
      <c r="V363" s="189"/>
    </row>
    <row r="364" spans="19:22" ht="13.5">
      <c r="S364" s="189"/>
      <c r="T364" s="189"/>
      <c r="U364" s="189"/>
      <c r="V364" s="189"/>
    </row>
    <row r="365" spans="19:22" ht="13.5">
      <c r="S365" s="189"/>
      <c r="T365" s="189"/>
      <c r="U365" s="189"/>
      <c r="V365" s="189"/>
    </row>
    <row r="366" spans="19:22" ht="13.5">
      <c r="S366" s="189"/>
      <c r="T366" s="189"/>
      <c r="U366" s="189"/>
      <c r="V366" s="189"/>
    </row>
    <row r="367" spans="19:22" ht="13.5">
      <c r="S367" s="189"/>
      <c r="T367" s="189"/>
      <c r="U367" s="189"/>
      <c r="V367" s="189"/>
    </row>
    <row r="368" spans="19:22" ht="13.5">
      <c r="S368" s="189"/>
      <c r="T368" s="189"/>
      <c r="U368" s="189"/>
      <c r="V368" s="189"/>
    </row>
    <row r="369" spans="19:22" ht="13.5">
      <c r="S369" s="189"/>
      <c r="T369" s="189"/>
      <c r="U369" s="189"/>
      <c r="V369" s="189"/>
    </row>
    <row r="370" spans="19:22" ht="13.5">
      <c r="S370" s="189"/>
      <c r="T370" s="189"/>
      <c r="U370" s="189"/>
      <c r="V370" s="189"/>
    </row>
    <row r="371" spans="19:22" ht="13.5">
      <c r="S371" s="189"/>
      <c r="T371" s="189"/>
      <c r="U371" s="189"/>
      <c r="V371" s="189"/>
    </row>
    <row r="372" spans="19:22" ht="13.5">
      <c r="S372" s="189"/>
      <c r="T372" s="189"/>
      <c r="U372" s="189"/>
      <c r="V372" s="189"/>
    </row>
    <row r="373" spans="19:22" ht="13.5">
      <c r="S373" s="189"/>
      <c r="T373" s="189"/>
      <c r="U373" s="189"/>
      <c r="V373" s="189"/>
    </row>
    <row r="374" spans="19:22" ht="13.5">
      <c r="S374" s="189"/>
      <c r="T374" s="189"/>
      <c r="U374" s="189"/>
      <c r="V374" s="189"/>
    </row>
    <row r="375" spans="19:22" ht="13.5">
      <c r="S375" s="189"/>
      <c r="T375" s="189"/>
      <c r="U375" s="189"/>
      <c r="V375" s="189"/>
    </row>
    <row r="376" spans="19:22" ht="13.5">
      <c r="S376" s="189"/>
      <c r="T376" s="189"/>
      <c r="U376" s="189"/>
      <c r="V376" s="189"/>
    </row>
    <row r="377" spans="19:22" ht="13.5">
      <c r="S377" s="189"/>
      <c r="T377" s="189"/>
      <c r="U377" s="189"/>
      <c r="V377" s="189"/>
    </row>
    <row r="378" spans="19:22" ht="13.5">
      <c r="S378" s="189"/>
      <c r="T378" s="189"/>
      <c r="U378" s="189"/>
      <c r="V378" s="189"/>
    </row>
    <row r="379" spans="19:22" ht="13.5">
      <c r="S379" s="189"/>
      <c r="T379" s="189"/>
      <c r="U379" s="189"/>
      <c r="V379" s="189"/>
    </row>
    <row r="380" spans="19:22" ht="13.5">
      <c r="S380" s="189"/>
      <c r="T380" s="189"/>
      <c r="U380" s="189"/>
      <c r="V380" s="189"/>
    </row>
    <row r="381" spans="19:22" ht="13.5">
      <c r="S381" s="189"/>
      <c r="T381" s="189"/>
      <c r="U381" s="189"/>
      <c r="V381" s="189"/>
    </row>
    <row r="382" spans="19:22" ht="13.5">
      <c r="S382" s="189"/>
      <c r="T382" s="189"/>
      <c r="U382" s="189"/>
      <c r="V382" s="189"/>
    </row>
    <row r="383" spans="19:22" ht="13.5">
      <c r="S383" s="189"/>
      <c r="T383" s="189"/>
      <c r="U383" s="189"/>
      <c r="V383" s="189"/>
    </row>
    <row r="384" spans="19:22" ht="13.5">
      <c r="S384" s="189"/>
      <c r="T384" s="189"/>
      <c r="U384" s="189"/>
      <c r="V384" s="189"/>
    </row>
    <row r="385" spans="19:22" ht="13.5">
      <c r="S385" s="189"/>
      <c r="T385" s="189"/>
      <c r="U385" s="189"/>
      <c r="V385" s="189"/>
    </row>
    <row r="386" spans="19:22" ht="13.5">
      <c r="S386" s="189"/>
      <c r="T386" s="189"/>
      <c r="U386" s="189"/>
      <c r="V386" s="189"/>
    </row>
    <row r="387" spans="19:22" ht="13.5">
      <c r="S387" s="189"/>
      <c r="T387" s="189"/>
      <c r="U387" s="189"/>
      <c r="V387" s="189"/>
    </row>
    <row r="388" spans="19:22" ht="13.5">
      <c r="S388" s="189"/>
      <c r="T388" s="189"/>
      <c r="U388" s="189"/>
      <c r="V388" s="189"/>
    </row>
    <row r="389" spans="19:22" ht="13.5">
      <c r="S389" s="189"/>
      <c r="T389" s="189"/>
      <c r="U389" s="189"/>
      <c r="V389" s="189"/>
    </row>
    <row r="390" spans="19:22" ht="13.5">
      <c r="S390" s="189"/>
      <c r="T390" s="189"/>
      <c r="U390" s="189"/>
      <c r="V390" s="189"/>
    </row>
    <row r="391" spans="19:22" ht="13.5">
      <c r="S391" s="189"/>
      <c r="T391" s="189"/>
      <c r="U391" s="189"/>
      <c r="V391" s="189"/>
    </row>
    <row r="392" spans="19:22" ht="13.5">
      <c r="S392" s="189"/>
      <c r="T392" s="189"/>
      <c r="U392" s="189"/>
      <c r="V392" s="189"/>
    </row>
    <row r="393" spans="19:22" ht="13.5">
      <c r="S393" s="189"/>
      <c r="T393" s="189"/>
      <c r="U393" s="189"/>
      <c r="V393" s="189"/>
    </row>
    <row r="394" spans="19:22" ht="13.5">
      <c r="S394" s="189"/>
      <c r="T394" s="189"/>
      <c r="U394" s="189"/>
      <c r="V394" s="189"/>
    </row>
    <row r="395" spans="19:22" ht="13.5">
      <c r="S395" s="189"/>
      <c r="T395" s="189"/>
      <c r="U395" s="189"/>
      <c r="V395" s="189"/>
    </row>
    <row r="396" spans="19:22" ht="13.5">
      <c r="S396" s="189"/>
      <c r="T396" s="189"/>
      <c r="U396" s="189"/>
      <c r="V396" s="189"/>
    </row>
    <row r="397" spans="19:22" ht="13.5">
      <c r="S397" s="189"/>
      <c r="T397" s="189"/>
      <c r="U397" s="189"/>
      <c r="V397" s="189"/>
    </row>
    <row r="398" spans="19:22" ht="13.5">
      <c r="S398" s="189"/>
      <c r="T398" s="189"/>
      <c r="U398" s="189"/>
      <c r="V398" s="189"/>
    </row>
    <row r="399" spans="19:22" ht="13.5">
      <c r="S399" s="189"/>
      <c r="T399" s="189"/>
      <c r="U399" s="189"/>
      <c r="V399" s="189"/>
    </row>
    <row r="400" spans="19:22" ht="13.5">
      <c r="S400" s="189"/>
      <c r="T400" s="189"/>
      <c r="U400" s="189"/>
      <c r="V400" s="189"/>
    </row>
    <row r="401" spans="19:22" ht="13.5">
      <c r="S401" s="189"/>
      <c r="T401" s="189"/>
      <c r="U401" s="189"/>
      <c r="V401" s="189"/>
    </row>
    <row r="402" spans="19:22" ht="13.5">
      <c r="S402" s="189"/>
      <c r="T402" s="189"/>
      <c r="U402" s="189"/>
      <c r="V402" s="189"/>
    </row>
    <row r="403" spans="19:22" ht="13.5">
      <c r="S403" s="189"/>
      <c r="T403" s="189"/>
      <c r="U403" s="189"/>
      <c r="V403" s="189"/>
    </row>
    <row r="404" spans="19:22" ht="13.5">
      <c r="S404" s="189"/>
      <c r="T404" s="189"/>
      <c r="U404" s="189"/>
      <c r="V404" s="189"/>
    </row>
    <row r="405" spans="19:22" ht="13.5">
      <c r="S405" s="189"/>
      <c r="T405" s="189"/>
      <c r="U405" s="189"/>
      <c r="V405" s="189"/>
    </row>
    <row r="406" spans="19:22" ht="13.5">
      <c r="S406" s="189"/>
      <c r="T406" s="189"/>
      <c r="U406" s="189"/>
      <c r="V406" s="189"/>
    </row>
    <row r="407" spans="19:22" ht="13.5">
      <c r="S407" s="189"/>
      <c r="T407" s="189"/>
      <c r="U407" s="189"/>
      <c r="V407" s="189"/>
    </row>
    <row r="408" spans="19:22" ht="13.5">
      <c r="S408" s="189"/>
      <c r="T408" s="189"/>
      <c r="U408" s="189"/>
      <c r="V408" s="189"/>
    </row>
    <row r="409" spans="19:22" ht="13.5">
      <c r="S409" s="189"/>
      <c r="T409" s="189"/>
      <c r="U409" s="189"/>
      <c r="V409" s="189"/>
    </row>
    <row r="410" spans="19:22" ht="13.5">
      <c r="S410" s="189"/>
      <c r="T410" s="189"/>
      <c r="U410" s="189"/>
      <c r="V410" s="189"/>
    </row>
    <row r="411" spans="19:22" ht="13.5">
      <c r="S411" s="189"/>
      <c r="T411" s="189"/>
      <c r="U411" s="189"/>
      <c r="V411" s="189"/>
    </row>
    <row r="412" spans="19:22" ht="13.5">
      <c r="S412" s="189"/>
      <c r="T412" s="189"/>
      <c r="U412" s="189"/>
      <c r="V412" s="189"/>
    </row>
    <row r="413" spans="19:22" ht="13.5">
      <c r="S413" s="189"/>
      <c r="T413" s="189"/>
      <c r="U413" s="189"/>
      <c r="V413" s="189"/>
    </row>
    <row r="414" spans="19:22" ht="13.5">
      <c r="S414" s="189"/>
      <c r="T414" s="189"/>
      <c r="U414" s="189"/>
      <c r="V414" s="189"/>
    </row>
    <row r="415" spans="19:22" ht="13.5">
      <c r="S415" s="189"/>
      <c r="T415" s="189"/>
      <c r="U415" s="189"/>
      <c r="V415" s="189"/>
    </row>
    <row r="416" spans="19:22" ht="13.5">
      <c r="S416" s="189"/>
      <c r="T416" s="189"/>
      <c r="U416" s="189"/>
      <c r="V416" s="189"/>
    </row>
    <row r="417" spans="19:22" ht="13.5">
      <c r="S417" s="189"/>
      <c r="T417" s="189"/>
      <c r="U417" s="189"/>
      <c r="V417" s="189"/>
    </row>
    <row r="418" spans="19:22" ht="13.5">
      <c r="S418" s="189"/>
      <c r="T418" s="189"/>
      <c r="U418" s="189"/>
      <c r="V418" s="189"/>
    </row>
    <row r="419" spans="19:22" ht="13.5">
      <c r="S419" s="189"/>
      <c r="T419" s="189"/>
      <c r="U419" s="189"/>
      <c r="V419" s="189"/>
    </row>
    <row r="420" spans="19:22" ht="13.5">
      <c r="S420" s="189"/>
      <c r="T420" s="189"/>
      <c r="U420" s="189"/>
      <c r="V420" s="189"/>
    </row>
    <row r="421" spans="19:22" ht="13.5">
      <c r="S421" s="189"/>
      <c r="T421" s="189"/>
      <c r="U421" s="189"/>
      <c r="V421" s="189"/>
    </row>
    <row r="422" spans="19:22" ht="13.5">
      <c r="S422" s="189"/>
      <c r="T422" s="189"/>
      <c r="U422" s="189"/>
      <c r="V422" s="189"/>
    </row>
    <row r="423" spans="19:22" ht="13.5">
      <c r="S423" s="189"/>
      <c r="T423" s="189"/>
      <c r="U423" s="189"/>
      <c r="V423" s="189"/>
    </row>
    <row r="424" spans="19:22" ht="13.5">
      <c r="S424" s="189"/>
      <c r="T424" s="189"/>
      <c r="U424" s="189"/>
      <c r="V424" s="189"/>
    </row>
    <row r="425" spans="19:22" ht="13.5">
      <c r="S425" s="189"/>
      <c r="T425" s="189"/>
      <c r="U425" s="189"/>
      <c r="V425" s="189"/>
    </row>
    <row r="426" spans="19:22" ht="13.5">
      <c r="S426" s="189"/>
      <c r="T426" s="189"/>
      <c r="U426" s="189"/>
      <c r="V426" s="189"/>
    </row>
    <row r="427" spans="19:22" ht="13.5">
      <c r="S427" s="189"/>
      <c r="T427" s="189"/>
      <c r="U427" s="189"/>
      <c r="V427" s="189"/>
    </row>
    <row r="428" spans="19:22" ht="13.5">
      <c r="S428" s="189"/>
      <c r="T428" s="189"/>
      <c r="U428" s="189"/>
      <c r="V428" s="189"/>
    </row>
    <row r="429" spans="19:22" ht="13.5">
      <c r="S429" s="189"/>
      <c r="T429" s="189"/>
      <c r="U429" s="189"/>
      <c r="V429" s="189"/>
    </row>
    <row r="430" spans="19:22" ht="13.5">
      <c r="S430" s="189"/>
      <c r="T430" s="189"/>
      <c r="U430" s="189"/>
      <c r="V430" s="189"/>
    </row>
    <row r="431" spans="19:22" ht="13.5">
      <c r="S431" s="189"/>
      <c r="T431" s="189"/>
      <c r="U431" s="189"/>
      <c r="V431" s="189"/>
    </row>
    <row r="432" spans="19:22" ht="13.5">
      <c r="S432" s="189"/>
      <c r="T432" s="189"/>
      <c r="U432" s="189"/>
      <c r="V432" s="189"/>
    </row>
    <row r="433" spans="19:22" ht="13.5">
      <c r="S433" s="189"/>
      <c r="T433" s="189"/>
      <c r="U433" s="189"/>
      <c r="V433" s="189"/>
    </row>
    <row r="434" spans="19:22" ht="13.5">
      <c r="S434" s="189"/>
      <c r="T434" s="189"/>
      <c r="U434" s="189"/>
      <c r="V434" s="189"/>
    </row>
    <row r="435" spans="19:22" ht="13.5">
      <c r="S435" s="189"/>
      <c r="T435" s="189"/>
      <c r="U435" s="189"/>
      <c r="V435" s="189"/>
    </row>
    <row r="436" spans="19:22" ht="13.5">
      <c r="S436" s="189"/>
      <c r="T436" s="189"/>
      <c r="U436" s="189"/>
      <c r="V436" s="189"/>
    </row>
    <row r="437" spans="19:22" ht="13.5">
      <c r="S437" s="189"/>
      <c r="T437" s="189"/>
      <c r="U437" s="189"/>
      <c r="V437" s="189"/>
    </row>
    <row r="438" spans="19:22" ht="13.5">
      <c r="S438" s="189"/>
      <c r="T438" s="189"/>
      <c r="U438" s="189"/>
      <c r="V438" s="189"/>
    </row>
    <row r="439" spans="19:22" ht="13.5">
      <c r="S439" s="189"/>
      <c r="T439" s="189"/>
      <c r="U439" s="189"/>
      <c r="V439" s="189"/>
    </row>
    <row r="440" spans="19:22" ht="13.5">
      <c r="S440" s="189"/>
      <c r="T440" s="189"/>
      <c r="U440" s="189"/>
      <c r="V440" s="189"/>
    </row>
    <row r="441" spans="19:22" ht="13.5">
      <c r="S441" s="189"/>
      <c r="T441" s="189"/>
      <c r="U441" s="189"/>
      <c r="V441" s="189"/>
    </row>
    <row r="442" spans="19:22" ht="13.5">
      <c r="S442" s="189"/>
      <c r="T442" s="189"/>
      <c r="U442" s="189"/>
      <c r="V442" s="189"/>
    </row>
    <row r="443" spans="19:22" ht="13.5">
      <c r="S443" s="189"/>
      <c r="T443" s="189"/>
      <c r="U443" s="189"/>
      <c r="V443" s="189"/>
    </row>
    <row r="444" spans="19:22" ht="13.5">
      <c r="S444" s="189"/>
      <c r="T444" s="189"/>
      <c r="U444" s="189"/>
      <c r="V444" s="189"/>
    </row>
    <row r="445" spans="19:22" ht="13.5">
      <c r="S445" s="189"/>
      <c r="T445" s="189"/>
      <c r="U445" s="189"/>
      <c r="V445" s="189"/>
    </row>
    <row r="446" spans="19:22" ht="13.5">
      <c r="S446" s="189"/>
      <c r="T446" s="189"/>
      <c r="U446" s="189"/>
      <c r="V446" s="189"/>
    </row>
    <row r="447" spans="19:22" ht="13.5">
      <c r="S447" s="189"/>
      <c r="T447" s="189"/>
      <c r="U447" s="189"/>
      <c r="V447" s="189"/>
    </row>
    <row r="448" spans="19:22" ht="13.5">
      <c r="S448" s="189"/>
      <c r="T448" s="189"/>
      <c r="U448" s="189"/>
      <c r="V448" s="189"/>
    </row>
    <row r="449" spans="19:22" ht="13.5">
      <c r="S449" s="189"/>
      <c r="T449" s="189"/>
      <c r="U449" s="189"/>
      <c r="V449" s="189"/>
    </row>
    <row r="450" spans="19:22" ht="13.5">
      <c r="S450" s="189"/>
      <c r="T450" s="189"/>
      <c r="U450" s="189"/>
      <c r="V450" s="189"/>
    </row>
    <row r="451" spans="19:22" ht="13.5">
      <c r="S451" s="189"/>
      <c r="T451" s="189"/>
      <c r="U451" s="189"/>
      <c r="V451" s="189"/>
    </row>
    <row r="452" spans="19:22" ht="13.5">
      <c r="S452" s="189"/>
      <c r="T452" s="189"/>
      <c r="U452" s="189"/>
      <c r="V452" s="189"/>
    </row>
    <row r="453" spans="19:22" ht="13.5">
      <c r="S453" s="189"/>
      <c r="T453" s="189"/>
      <c r="U453" s="189"/>
      <c r="V453" s="189"/>
    </row>
    <row r="454" spans="19:22" ht="13.5">
      <c r="S454" s="189"/>
      <c r="T454" s="189"/>
      <c r="U454" s="189"/>
      <c r="V454" s="189"/>
    </row>
    <row r="455" spans="19:22" ht="13.5">
      <c r="S455" s="189"/>
      <c r="T455" s="189"/>
      <c r="U455" s="189"/>
      <c r="V455" s="189"/>
    </row>
    <row r="456" spans="19:22" ht="13.5">
      <c r="S456" s="189"/>
      <c r="T456" s="189"/>
      <c r="U456" s="189"/>
      <c r="V456" s="189"/>
    </row>
    <row r="457" spans="19:22" ht="13.5">
      <c r="S457" s="189"/>
      <c r="T457" s="189"/>
      <c r="U457" s="189"/>
      <c r="V457" s="189"/>
    </row>
    <row r="458" spans="19:22" ht="13.5">
      <c r="S458" s="189"/>
      <c r="T458" s="189"/>
      <c r="U458" s="189"/>
      <c r="V458" s="189"/>
    </row>
    <row r="459" spans="19:22" ht="13.5">
      <c r="S459" s="189"/>
      <c r="T459" s="189"/>
      <c r="U459" s="189"/>
      <c r="V459" s="189"/>
    </row>
    <row r="460" spans="19:22" ht="13.5">
      <c r="S460" s="189"/>
      <c r="T460" s="189"/>
      <c r="U460" s="189"/>
      <c r="V460" s="189"/>
    </row>
    <row r="461" spans="19:22" ht="13.5">
      <c r="S461" s="189"/>
      <c r="T461" s="189"/>
      <c r="U461" s="189"/>
      <c r="V461" s="189"/>
    </row>
    <row r="462" spans="19:22" ht="13.5">
      <c r="S462" s="189"/>
      <c r="T462" s="189"/>
      <c r="U462" s="189"/>
      <c r="V462" s="189"/>
    </row>
    <row r="463" spans="19:22" ht="13.5">
      <c r="S463" s="189"/>
      <c r="T463" s="189"/>
      <c r="U463" s="189"/>
      <c r="V463" s="189"/>
    </row>
    <row r="464" spans="19:22" ht="13.5">
      <c r="S464" s="189"/>
      <c r="T464" s="189"/>
      <c r="U464" s="189"/>
      <c r="V464" s="189"/>
    </row>
    <row r="465" spans="19:22" ht="13.5">
      <c r="S465" s="189"/>
      <c r="T465" s="189"/>
      <c r="U465" s="189"/>
      <c r="V465" s="189"/>
    </row>
    <row r="466" spans="19:22" ht="13.5">
      <c r="S466" s="189"/>
      <c r="T466" s="189"/>
      <c r="U466" s="189"/>
      <c r="V466" s="189"/>
    </row>
    <row r="467" spans="19:22" ht="13.5">
      <c r="S467" s="189"/>
      <c r="T467" s="189"/>
      <c r="U467" s="189"/>
      <c r="V467" s="189"/>
    </row>
    <row r="468" spans="19:22" ht="13.5">
      <c r="S468" s="189"/>
      <c r="T468" s="189"/>
      <c r="U468" s="189"/>
      <c r="V468" s="189"/>
    </row>
    <row r="469" spans="19:22" ht="13.5">
      <c r="S469" s="189"/>
      <c r="T469" s="189"/>
      <c r="U469" s="189"/>
      <c r="V469" s="189"/>
    </row>
    <row r="470" spans="19:22" ht="13.5">
      <c r="S470" s="189"/>
      <c r="T470" s="189"/>
      <c r="U470" s="189"/>
      <c r="V470" s="189"/>
    </row>
    <row r="471" spans="19:22" ht="13.5">
      <c r="S471" s="189"/>
      <c r="T471" s="189"/>
      <c r="U471" s="189"/>
      <c r="V471" s="189"/>
    </row>
    <row r="472" spans="19:22" ht="13.5">
      <c r="S472" s="189"/>
      <c r="T472" s="189"/>
      <c r="U472" s="189"/>
      <c r="V472" s="189"/>
    </row>
    <row r="473" spans="19:22" ht="13.5">
      <c r="S473" s="189"/>
      <c r="T473" s="189"/>
      <c r="U473" s="189"/>
      <c r="V473" s="189"/>
    </row>
    <row r="474" spans="19:22" ht="13.5">
      <c r="S474" s="189"/>
      <c r="T474" s="189"/>
      <c r="U474" s="189"/>
      <c r="V474" s="189"/>
    </row>
    <row r="475" spans="19:22" ht="13.5">
      <c r="S475" s="189"/>
      <c r="T475" s="189"/>
      <c r="U475" s="189"/>
      <c r="V475" s="189"/>
    </row>
    <row r="476" spans="19:22" ht="13.5">
      <c r="S476" s="189"/>
      <c r="T476" s="189"/>
      <c r="U476" s="189"/>
      <c r="V476" s="189"/>
    </row>
    <row r="477" spans="19:22" ht="13.5">
      <c r="S477" s="189"/>
      <c r="T477" s="189"/>
      <c r="U477" s="189"/>
      <c r="V477" s="189"/>
    </row>
    <row r="478" spans="19:22" ht="13.5">
      <c r="S478" s="189"/>
      <c r="T478" s="189"/>
      <c r="U478" s="189"/>
      <c r="V478" s="189"/>
    </row>
    <row r="479" spans="19:22" ht="13.5">
      <c r="S479" s="189"/>
      <c r="T479" s="189"/>
      <c r="U479" s="189"/>
      <c r="V479" s="189"/>
    </row>
    <row r="480" spans="19:22" ht="13.5">
      <c r="S480" s="189"/>
      <c r="T480" s="189"/>
      <c r="U480" s="189"/>
      <c r="V480" s="189"/>
    </row>
    <row r="481" spans="19:22" ht="13.5">
      <c r="S481" s="189"/>
      <c r="T481" s="189"/>
      <c r="U481" s="189"/>
      <c r="V481" s="189"/>
    </row>
    <row r="482" spans="19:22" ht="13.5">
      <c r="S482" s="189"/>
      <c r="T482" s="189"/>
      <c r="U482" s="189"/>
      <c r="V482" s="189"/>
    </row>
    <row r="483" spans="19:22" ht="13.5">
      <c r="S483" s="189"/>
      <c r="T483" s="189"/>
      <c r="U483" s="189"/>
      <c r="V483" s="189"/>
    </row>
    <row r="484" spans="19:22" ht="13.5">
      <c r="S484" s="189"/>
      <c r="T484" s="189"/>
      <c r="U484" s="189"/>
      <c r="V484" s="189"/>
    </row>
    <row r="485" spans="19:22" ht="13.5">
      <c r="S485" s="189"/>
      <c r="T485" s="189"/>
      <c r="U485" s="189"/>
      <c r="V485" s="189"/>
    </row>
    <row r="486" spans="19:22" ht="13.5">
      <c r="S486" s="189"/>
      <c r="T486" s="189"/>
      <c r="U486" s="189"/>
      <c r="V486" s="189"/>
    </row>
    <row r="487" spans="19:22" ht="13.5">
      <c r="S487" s="189"/>
      <c r="T487" s="189"/>
      <c r="U487" s="189"/>
      <c r="V487" s="189"/>
    </row>
    <row r="488" spans="19:22" ht="13.5">
      <c r="S488" s="189"/>
      <c r="T488" s="189"/>
      <c r="U488" s="189"/>
      <c r="V488" s="189"/>
    </row>
    <row r="489" spans="19:22" ht="13.5">
      <c r="S489" s="189"/>
      <c r="T489" s="189"/>
      <c r="U489" s="189"/>
      <c r="V489" s="189"/>
    </row>
    <row r="490" spans="19:22" ht="13.5">
      <c r="S490" s="189"/>
      <c r="T490" s="189"/>
      <c r="U490" s="189"/>
      <c r="V490" s="189"/>
    </row>
    <row r="491" spans="19:22" ht="13.5">
      <c r="S491" s="189"/>
      <c r="T491" s="189"/>
      <c r="U491" s="189"/>
      <c r="V491" s="189"/>
    </row>
    <row r="492" spans="19:22" ht="13.5">
      <c r="S492" s="189"/>
      <c r="T492" s="189"/>
      <c r="U492" s="189"/>
      <c r="V492" s="189"/>
    </row>
    <row r="493" spans="19:22" ht="13.5">
      <c r="S493" s="189"/>
      <c r="T493" s="189"/>
      <c r="U493" s="189"/>
      <c r="V493" s="189"/>
    </row>
    <row r="494" spans="19:22" ht="13.5">
      <c r="S494" s="189"/>
      <c r="T494" s="189"/>
      <c r="U494" s="189"/>
      <c r="V494" s="189"/>
    </row>
    <row r="495" spans="19:22" ht="13.5">
      <c r="S495" s="189"/>
      <c r="T495" s="189"/>
      <c r="U495" s="189"/>
      <c r="V495" s="189"/>
    </row>
    <row r="496" spans="19:22" ht="13.5">
      <c r="S496" s="189"/>
      <c r="T496" s="189"/>
      <c r="U496" s="189"/>
      <c r="V496" s="189"/>
    </row>
    <row r="497" spans="19:22" ht="13.5">
      <c r="S497" s="189"/>
      <c r="T497" s="189"/>
      <c r="U497" s="189"/>
      <c r="V497" s="189"/>
    </row>
    <row r="498" spans="19:22" ht="13.5">
      <c r="S498" s="189"/>
      <c r="T498" s="189"/>
      <c r="U498" s="189"/>
      <c r="V498" s="189"/>
    </row>
    <row r="499" spans="19:22" ht="13.5">
      <c r="S499" s="189"/>
      <c r="T499" s="189"/>
      <c r="U499" s="189"/>
      <c r="V499" s="189"/>
    </row>
    <row r="500" spans="19:22" ht="13.5">
      <c r="S500" s="189"/>
      <c r="T500" s="189"/>
      <c r="U500" s="189"/>
      <c r="V500" s="189"/>
    </row>
    <row r="501" spans="19:22" ht="13.5">
      <c r="S501" s="189"/>
      <c r="T501" s="189"/>
      <c r="U501" s="189"/>
      <c r="V501" s="189"/>
    </row>
    <row r="502" spans="19:22" ht="13.5">
      <c r="S502" s="189"/>
      <c r="T502" s="189"/>
      <c r="U502" s="189"/>
      <c r="V502" s="189"/>
    </row>
    <row r="503" spans="19:22" ht="13.5">
      <c r="S503" s="189"/>
      <c r="T503" s="189"/>
      <c r="U503" s="189"/>
      <c r="V503" s="189"/>
    </row>
    <row r="504" spans="19:22" ht="13.5">
      <c r="S504" s="189"/>
      <c r="T504" s="189"/>
      <c r="U504" s="189"/>
      <c r="V504" s="189"/>
    </row>
    <row r="505" spans="19:22" ht="13.5">
      <c r="S505" s="189"/>
      <c r="T505" s="189"/>
      <c r="U505" s="189"/>
      <c r="V505" s="189"/>
    </row>
    <row r="506" spans="19:22" ht="13.5">
      <c r="S506" s="189"/>
      <c r="T506" s="189"/>
      <c r="U506" s="189"/>
      <c r="V506" s="189"/>
    </row>
    <row r="507" spans="19:22" ht="13.5">
      <c r="S507" s="189"/>
      <c r="T507" s="189"/>
      <c r="U507" s="189"/>
      <c r="V507" s="189"/>
    </row>
    <row r="508" spans="19:22" ht="13.5">
      <c r="S508" s="189"/>
      <c r="T508" s="189"/>
      <c r="U508" s="189"/>
      <c r="V508" s="189"/>
    </row>
    <row r="509" spans="19:22" ht="13.5">
      <c r="S509" s="189"/>
      <c r="T509" s="189"/>
      <c r="U509" s="189"/>
      <c r="V509" s="189"/>
    </row>
    <row r="510" spans="19:22" ht="13.5">
      <c r="S510" s="189"/>
      <c r="T510" s="189"/>
      <c r="U510" s="189"/>
      <c r="V510" s="189"/>
    </row>
    <row r="511" spans="19:22" ht="13.5">
      <c r="S511" s="189"/>
      <c r="T511" s="189"/>
      <c r="U511" s="189"/>
      <c r="V511" s="189"/>
    </row>
    <row r="512" spans="19:22" ht="13.5">
      <c r="S512" s="189"/>
      <c r="T512" s="189"/>
      <c r="U512" s="189"/>
      <c r="V512" s="189"/>
    </row>
    <row r="513" spans="19:22" ht="13.5">
      <c r="S513" s="189"/>
      <c r="T513" s="189"/>
      <c r="U513" s="189"/>
      <c r="V513" s="189"/>
    </row>
    <row r="514" spans="19:22" ht="13.5">
      <c r="S514" s="189"/>
      <c r="T514" s="189"/>
      <c r="U514" s="189"/>
      <c r="V514" s="189"/>
    </row>
    <row r="515" spans="19:22" ht="13.5">
      <c r="S515" s="189"/>
      <c r="T515" s="189"/>
      <c r="U515" s="189"/>
      <c r="V515" s="189"/>
    </row>
    <row r="516" spans="19:22" ht="13.5">
      <c r="S516" s="189"/>
      <c r="T516" s="189"/>
      <c r="U516" s="189"/>
      <c r="V516" s="189"/>
    </row>
    <row r="517" spans="19:22" ht="13.5">
      <c r="S517" s="189"/>
      <c r="T517" s="189"/>
      <c r="U517" s="189"/>
      <c r="V517" s="189"/>
    </row>
    <row r="518" spans="19:22" ht="13.5">
      <c r="S518" s="189"/>
      <c r="T518" s="189"/>
      <c r="U518" s="189"/>
      <c r="V518" s="189"/>
    </row>
    <row r="519" spans="19:22" ht="13.5">
      <c r="S519" s="189"/>
      <c r="T519" s="189"/>
      <c r="U519" s="189"/>
      <c r="V519" s="189"/>
    </row>
    <row r="520" spans="19:22" ht="13.5">
      <c r="S520" s="189"/>
      <c r="T520" s="189"/>
      <c r="U520" s="189"/>
      <c r="V520" s="189"/>
    </row>
    <row r="521" spans="19:22" ht="13.5">
      <c r="S521" s="189"/>
      <c r="T521" s="189"/>
      <c r="U521" s="189"/>
      <c r="V521" s="189"/>
    </row>
    <row r="522" spans="19:22" ht="13.5">
      <c r="S522" s="189"/>
      <c r="T522" s="189"/>
      <c r="U522" s="189"/>
      <c r="V522" s="189"/>
    </row>
    <row r="523" spans="19:22" ht="13.5">
      <c r="S523" s="189"/>
      <c r="T523" s="189"/>
      <c r="U523" s="189"/>
      <c r="V523" s="189"/>
    </row>
    <row r="524" spans="19:22" ht="13.5">
      <c r="S524" s="189"/>
      <c r="T524" s="189"/>
      <c r="U524" s="189"/>
      <c r="V524" s="189"/>
    </row>
    <row r="525" spans="19:22" ht="13.5">
      <c r="S525" s="189"/>
      <c r="T525" s="189"/>
      <c r="U525" s="189"/>
      <c r="V525" s="189"/>
    </row>
    <row r="526" spans="19:22" ht="13.5">
      <c r="S526" s="189"/>
      <c r="T526" s="189"/>
      <c r="U526" s="189"/>
      <c r="V526" s="189"/>
    </row>
    <row r="527" spans="19:22" ht="13.5">
      <c r="S527" s="189"/>
      <c r="T527" s="189"/>
      <c r="U527" s="189"/>
      <c r="V527" s="189"/>
    </row>
    <row r="528" spans="19:22" ht="13.5">
      <c r="S528" s="189"/>
      <c r="T528" s="189"/>
      <c r="U528" s="189"/>
      <c r="V528" s="189"/>
    </row>
    <row r="529" spans="19:22" ht="13.5">
      <c r="S529" s="189"/>
      <c r="T529" s="189"/>
      <c r="U529" s="189"/>
      <c r="V529" s="189"/>
    </row>
    <row r="530" spans="19:22" ht="13.5">
      <c r="S530" s="189"/>
      <c r="T530" s="189"/>
      <c r="U530" s="189"/>
      <c r="V530" s="189"/>
    </row>
    <row r="531" spans="19:22" ht="13.5">
      <c r="S531" s="189"/>
      <c r="T531" s="189"/>
      <c r="U531" s="189"/>
      <c r="V531" s="189"/>
    </row>
    <row r="532" spans="19:22" ht="13.5">
      <c r="S532" s="189"/>
      <c r="T532" s="189"/>
      <c r="U532" s="189"/>
      <c r="V532" s="189"/>
    </row>
    <row r="533" spans="19:22" ht="13.5">
      <c r="S533" s="189"/>
      <c r="T533" s="189"/>
      <c r="U533" s="189"/>
      <c r="V533" s="189"/>
    </row>
    <row r="534" spans="19:22" ht="13.5">
      <c r="S534" s="189"/>
      <c r="T534" s="189"/>
      <c r="U534" s="189"/>
      <c r="V534" s="189"/>
    </row>
    <row r="535" spans="19:22" ht="13.5">
      <c r="S535" s="189"/>
      <c r="T535" s="189"/>
      <c r="U535" s="189"/>
      <c r="V535" s="189"/>
    </row>
    <row r="536" spans="19:22" ht="13.5">
      <c r="S536" s="189"/>
      <c r="T536" s="189"/>
      <c r="U536" s="189"/>
      <c r="V536" s="189"/>
    </row>
    <row r="537" spans="19:22" ht="13.5">
      <c r="S537" s="189"/>
      <c r="T537" s="189"/>
      <c r="U537" s="189"/>
      <c r="V537" s="189"/>
    </row>
    <row r="538" spans="19:22" ht="13.5">
      <c r="S538" s="189"/>
      <c r="T538" s="189"/>
      <c r="U538" s="189"/>
      <c r="V538" s="189"/>
    </row>
    <row r="539" spans="19:22" ht="13.5">
      <c r="S539" s="189"/>
      <c r="T539" s="189"/>
      <c r="U539" s="189"/>
      <c r="V539" s="189"/>
    </row>
    <row r="540" spans="19:22" ht="13.5">
      <c r="S540" s="189"/>
      <c r="T540" s="189"/>
      <c r="U540" s="189"/>
      <c r="V540" s="189"/>
    </row>
    <row r="541" spans="19:22" ht="13.5">
      <c r="S541" s="189"/>
      <c r="T541" s="189"/>
      <c r="U541" s="189"/>
      <c r="V541" s="189"/>
    </row>
    <row r="542" spans="19:22" ht="13.5">
      <c r="S542" s="189"/>
      <c r="T542" s="189"/>
      <c r="U542" s="189"/>
      <c r="V542" s="189"/>
    </row>
    <row r="543" spans="19:22" ht="13.5">
      <c r="S543" s="189"/>
      <c r="T543" s="189"/>
      <c r="U543" s="189"/>
      <c r="V543" s="189"/>
    </row>
    <row r="544" spans="19:22" ht="13.5">
      <c r="S544" s="189"/>
      <c r="T544" s="189"/>
      <c r="U544" s="189"/>
      <c r="V544" s="189"/>
    </row>
    <row r="545" spans="19:22" ht="13.5">
      <c r="S545" s="189"/>
      <c r="T545" s="189"/>
      <c r="U545" s="189"/>
      <c r="V545" s="189"/>
    </row>
    <row r="546" spans="19:22" ht="13.5">
      <c r="S546" s="189"/>
      <c r="T546" s="189"/>
      <c r="U546" s="189"/>
      <c r="V546" s="189"/>
    </row>
    <row r="547" spans="19:22" ht="13.5">
      <c r="S547" s="189"/>
      <c r="T547" s="189"/>
      <c r="U547" s="189"/>
      <c r="V547" s="189"/>
    </row>
    <row r="548" spans="19:22" ht="13.5">
      <c r="S548" s="189"/>
      <c r="T548" s="189"/>
      <c r="U548" s="189"/>
      <c r="V548" s="189"/>
    </row>
    <row r="549" spans="19:22" ht="13.5">
      <c r="S549" s="189"/>
      <c r="T549" s="189"/>
      <c r="U549" s="189"/>
      <c r="V549" s="189"/>
    </row>
    <row r="550" spans="19:22" ht="13.5">
      <c r="S550" s="189"/>
      <c r="T550" s="189"/>
      <c r="U550" s="189"/>
      <c r="V550" s="189"/>
    </row>
    <row r="551" spans="19:22" ht="13.5">
      <c r="S551" s="189"/>
      <c r="T551" s="189"/>
      <c r="U551" s="189"/>
      <c r="V551" s="189"/>
    </row>
    <row r="552" spans="19:22" ht="13.5">
      <c r="S552" s="189"/>
      <c r="T552" s="189"/>
      <c r="U552" s="189"/>
      <c r="V552" s="189"/>
    </row>
    <row r="553" spans="19:22" ht="13.5">
      <c r="S553" s="189"/>
      <c r="T553" s="189"/>
      <c r="U553" s="189"/>
      <c r="V553" s="189"/>
    </row>
    <row r="554" spans="19:22" ht="13.5">
      <c r="S554" s="189"/>
      <c r="T554" s="189"/>
      <c r="U554" s="189"/>
      <c r="V554" s="189"/>
    </row>
    <row r="555" spans="19:22" ht="13.5">
      <c r="S555" s="189"/>
      <c r="T555" s="189"/>
      <c r="U555" s="189"/>
      <c r="V555" s="189"/>
    </row>
    <row r="556" spans="19:22" ht="13.5">
      <c r="S556" s="189"/>
      <c r="T556" s="189"/>
      <c r="U556" s="189"/>
      <c r="V556" s="189"/>
    </row>
    <row r="557" spans="19:22" ht="13.5">
      <c r="S557" s="189"/>
      <c r="T557" s="189"/>
      <c r="U557" s="189"/>
      <c r="V557" s="189"/>
    </row>
    <row r="558" spans="19:22" ht="13.5">
      <c r="S558" s="189"/>
      <c r="T558" s="189"/>
      <c r="U558" s="189"/>
      <c r="V558" s="189"/>
    </row>
    <row r="559" spans="19:22" ht="13.5">
      <c r="S559" s="189"/>
      <c r="T559" s="189"/>
      <c r="U559" s="189"/>
      <c r="V559" s="189"/>
    </row>
    <row r="560" spans="19:22" ht="13.5">
      <c r="S560" s="189"/>
      <c r="T560" s="189"/>
      <c r="U560" s="189"/>
      <c r="V560" s="189"/>
    </row>
    <row r="561" spans="19:22" ht="13.5">
      <c r="S561" s="189"/>
      <c r="T561" s="189"/>
      <c r="U561" s="189"/>
      <c r="V561" s="189"/>
    </row>
    <row r="562" spans="19:22" ht="13.5">
      <c r="S562" s="189"/>
      <c r="T562" s="189"/>
      <c r="U562" s="189"/>
      <c r="V562" s="189"/>
    </row>
    <row r="563" spans="19:22" ht="13.5">
      <c r="S563" s="189"/>
      <c r="T563" s="189"/>
      <c r="U563" s="189"/>
      <c r="V563" s="189"/>
    </row>
    <row r="564" spans="19:22" ht="13.5">
      <c r="S564" s="189"/>
      <c r="T564" s="189"/>
      <c r="U564" s="189"/>
      <c r="V564" s="189"/>
    </row>
    <row r="565" spans="19:22" ht="13.5">
      <c r="S565" s="189"/>
      <c r="T565" s="189"/>
      <c r="U565" s="189"/>
      <c r="V565" s="189"/>
    </row>
    <row r="566" spans="19:22" ht="13.5">
      <c r="S566" s="189"/>
      <c r="T566" s="189"/>
      <c r="U566" s="189"/>
      <c r="V566" s="189"/>
    </row>
    <row r="567" spans="19:22" ht="13.5">
      <c r="S567" s="189"/>
      <c r="T567" s="189"/>
      <c r="U567" s="189"/>
      <c r="V567" s="189"/>
    </row>
    <row r="568" spans="19:22" ht="13.5">
      <c r="S568" s="189"/>
      <c r="T568" s="189"/>
      <c r="U568" s="189"/>
      <c r="V568" s="189"/>
    </row>
    <row r="569" spans="19:22" ht="13.5">
      <c r="S569" s="189"/>
      <c r="T569" s="189"/>
      <c r="U569" s="189"/>
      <c r="V569" s="189"/>
    </row>
    <row r="570" spans="19:22" ht="13.5">
      <c r="S570" s="189"/>
      <c r="T570" s="189"/>
      <c r="U570" s="189"/>
      <c r="V570" s="189"/>
    </row>
    <row r="571" spans="19:22" ht="13.5">
      <c r="S571" s="189"/>
      <c r="T571" s="189"/>
      <c r="U571" s="189"/>
      <c r="V571" s="189"/>
    </row>
    <row r="572" spans="19:22" ht="13.5">
      <c r="S572" s="189"/>
      <c r="T572" s="189"/>
      <c r="U572" s="189"/>
      <c r="V572" s="189"/>
    </row>
    <row r="573" spans="19:22" ht="13.5">
      <c r="S573" s="189"/>
      <c r="T573" s="189"/>
      <c r="U573" s="189"/>
      <c r="V573" s="189"/>
    </row>
    <row r="574" spans="19:22" ht="13.5">
      <c r="S574" s="189"/>
      <c r="T574" s="189"/>
      <c r="U574" s="189"/>
      <c r="V574" s="189"/>
    </row>
    <row r="575" spans="19:22" ht="13.5">
      <c r="S575" s="189"/>
      <c r="T575" s="189"/>
      <c r="U575" s="189"/>
      <c r="V575" s="189"/>
    </row>
    <row r="576" spans="19:22" ht="13.5">
      <c r="S576" s="189"/>
      <c r="T576" s="189"/>
      <c r="U576" s="189"/>
      <c r="V576" s="189"/>
    </row>
    <row r="577" spans="19:22" ht="13.5">
      <c r="S577" s="189"/>
      <c r="T577" s="189"/>
      <c r="U577" s="189"/>
      <c r="V577" s="189"/>
    </row>
    <row r="578" spans="19:22" ht="13.5">
      <c r="S578" s="189"/>
      <c r="T578" s="189"/>
      <c r="U578" s="189"/>
      <c r="V578" s="189"/>
    </row>
    <row r="579" spans="19:22" ht="13.5">
      <c r="S579" s="189"/>
      <c r="T579" s="189"/>
      <c r="U579" s="189"/>
      <c r="V579" s="189"/>
    </row>
    <row r="580" spans="19:22" ht="13.5">
      <c r="S580" s="189"/>
      <c r="T580" s="189"/>
      <c r="U580" s="189"/>
      <c r="V580" s="189"/>
    </row>
    <row r="581" spans="19:22" ht="13.5">
      <c r="S581" s="189"/>
      <c r="T581" s="189"/>
      <c r="U581" s="189"/>
      <c r="V581" s="189"/>
    </row>
    <row r="582" spans="19:22" ht="13.5">
      <c r="S582" s="189"/>
      <c r="T582" s="189"/>
      <c r="U582" s="189"/>
      <c r="V582" s="189"/>
    </row>
    <row r="583" spans="19:22" ht="13.5">
      <c r="S583" s="189"/>
      <c r="T583" s="189"/>
      <c r="U583" s="189"/>
      <c r="V583" s="189"/>
    </row>
    <row r="584" spans="19:22" ht="13.5">
      <c r="S584" s="189"/>
      <c r="T584" s="189"/>
      <c r="U584" s="189"/>
      <c r="V584" s="189"/>
    </row>
    <row r="585" spans="19:22" ht="13.5">
      <c r="S585" s="189"/>
      <c r="T585" s="189"/>
      <c r="U585" s="189"/>
      <c r="V585" s="189"/>
    </row>
    <row r="586" spans="19:22" ht="13.5">
      <c r="S586" s="189"/>
      <c r="T586" s="189"/>
      <c r="U586" s="189"/>
      <c r="V586" s="189"/>
    </row>
    <row r="587" spans="19:22" ht="13.5">
      <c r="S587" s="189"/>
      <c r="T587" s="189"/>
      <c r="U587" s="189"/>
      <c r="V587" s="189"/>
    </row>
    <row r="588" spans="19:22" ht="13.5">
      <c r="S588" s="189"/>
      <c r="T588" s="189"/>
      <c r="U588" s="189"/>
      <c r="V588" s="189"/>
    </row>
    <row r="589" spans="19:22" ht="13.5">
      <c r="S589" s="189"/>
      <c r="T589" s="189"/>
      <c r="U589" s="189"/>
      <c r="V589" s="189"/>
    </row>
    <row r="590" spans="19:22" ht="13.5">
      <c r="S590" s="189"/>
      <c r="T590" s="189"/>
      <c r="U590" s="189"/>
      <c r="V590" s="189"/>
    </row>
    <row r="591" spans="19:22" ht="13.5">
      <c r="S591" s="189"/>
      <c r="T591" s="189"/>
      <c r="U591" s="189"/>
      <c r="V591" s="189"/>
    </row>
    <row r="592" spans="19:22" ht="13.5">
      <c r="S592" s="189"/>
      <c r="T592" s="189"/>
      <c r="U592" s="189"/>
      <c r="V592" s="189"/>
    </row>
    <row r="593" spans="19:22" ht="13.5">
      <c r="S593" s="189"/>
      <c r="T593" s="189"/>
      <c r="U593" s="189"/>
      <c r="V593" s="189"/>
    </row>
    <row r="594" spans="19:22" ht="13.5">
      <c r="S594" s="189"/>
      <c r="T594" s="189"/>
      <c r="U594" s="189"/>
      <c r="V594" s="189"/>
    </row>
    <row r="595" spans="19:22" ht="13.5">
      <c r="S595" s="189"/>
      <c r="T595" s="189"/>
      <c r="U595" s="189"/>
      <c r="V595" s="189"/>
    </row>
    <row r="596" spans="19:22" ht="13.5">
      <c r="S596" s="189"/>
      <c r="T596" s="189"/>
      <c r="U596" s="189"/>
      <c r="V596" s="189"/>
    </row>
    <row r="597" spans="19:22" ht="13.5">
      <c r="S597" s="189"/>
      <c r="T597" s="189"/>
      <c r="U597" s="189"/>
      <c r="V597" s="189"/>
    </row>
    <row r="598" spans="19:22" ht="13.5">
      <c r="S598" s="189"/>
      <c r="T598" s="189"/>
      <c r="U598" s="189"/>
      <c r="V598" s="189"/>
    </row>
    <row r="599" spans="19:22" ht="13.5">
      <c r="S599" s="189"/>
      <c r="T599" s="189"/>
      <c r="U599" s="189"/>
      <c r="V599" s="189"/>
    </row>
    <row r="600" spans="19:22" ht="13.5">
      <c r="S600" s="189"/>
      <c r="T600" s="189"/>
      <c r="U600" s="189"/>
      <c r="V600" s="189"/>
    </row>
    <row r="601" spans="19:22" ht="13.5">
      <c r="S601" s="189"/>
      <c r="T601" s="189"/>
      <c r="U601" s="189"/>
      <c r="V601" s="189"/>
    </row>
    <row r="602" spans="19:22" ht="13.5">
      <c r="S602" s="189"/>
      <c r="T602" s="189"/>
      <c r="U602" s="189"/>
      <c r="V602" s="189"/>
    </row>
    <row r="603" spans="19:22" ht="13.5">
      <c r="S603" s="189"/>
      <c r="T603" s="189"/>
      <c r="U603" s="189"/>
      <c r="V603" s="189"/>
    </row>
    <row r="604" spans="19:22" ht="13.5">
      <c r="S604" s="189"/>
      <c r="T604" s="189"/>
      <c r="U604" s="189"/>
      <c r="V604" s="189"/>
    </row>
    <row r="605" spans="19:22" ht="13.5">
      <c r="S605" s="189"/>
      <c r="T605" s="189"/>
      <c r="U605" s="189"/>
      <c r="V605" s="189"/>
    </row>
    <row r="606" spans="19:22" ht="13.5">
      <c r="S606" s="189"/>
      <c r="T606" s="189"/>
      <c r="U606" s="189"/>
      <c r="V606" s="189"/>
    </row>
    <row r="607" spans="19:22" ht="13.5">
      <c r="S607" s="189"/>
      <c r="T607" s="189"/>
      <c r="U607" s="189"/>
      <c r="V607" s="189"/>
    </row>
    <row r="608" spans="19:22" ht="13.5">
      <c r="S608" s="189"/>
      <c r="T608" s="189"/>
      <c r="U608" s="189"/>
      <c r="V608" s="189"/>
    </row>
    <row r="609" spans="19:22" ht="13.5">
      <c r="S609" s="189"/>
      <c r="T609" s="189"/>
      <c r="U609" s="189"/>
      <c r="V609" s="189"/>
    </row>
    <row r="610" spans="19:22" ht="13.5">
      <c r="S610" s="189"/>
      <c r="T610" s="189"/>
      <c r="U610" s="189"/>
      <c r="V610" s="189"/>
    </row>
    <row r="611" spans="19:22" ht="13.5">
      <c r="S611" s="189"/>
      <c r="T611" s="189"/>
      <c r="U611" s="189"/>
      <c r="V611" s="189"/>
    </row>
    <row r="612" spans="19:22" ht="13.5">
      <c r="S612" s="189"/>
      <c r="T612" s="189"/>
      <c r="U612" s="189"/>
      <c r="V612" s="189"/>
    </row>
    <row r="613" spans="19:22" ht="13.5">
      <c r="S613" s="189"/>
      <c r="T613" s="189"/>
      <c r="U613" s="189"/>
      <c r="V613" s="189"/>
    </row>
    <row r="614" spans="19:22" ht="13.5">
      <c r="S614" s="189"/>
      <c r="T614" s="189"/>
      <c r="U614" s="189"/>
      <c r="V614" s="189"/>
    </row>
    <row r="615" spans="19:22" ht="13.5">
      <c r="S615" s="189"/>
      <c r="T615" s="189"/>
      <c r="U615" s="189"/>
      <c r="V615" s="189"/>
    </row>
    <row r="616" spans="19:22" ht="13.5">
      <c r="S616" s="189"/>
      <c r="T616" s="189"/>
      <c r="U616" s="189"/>
      <c r="V616" s="189"/>
    </row>
    <row r="617" spans="19:22" ht="13.5">
      <c r="S617" s="189"/>
      <c r="T617" s="189"/>
      <c r="U617" s="189"/>
      <c r="V617" s="189"/>
    </row>
    <row r="618" spans="19:22" ht="13.5">
      <c r="S618" s="189"/>
      <c r="T618" s="189"/>
      <c r="U618" s="189"/>
      <c r="V618" s="189"/>
    </row>
    <row r="619" spans="19:22" ht="13.5">
      <c r="S619" s="189"/>
      <c r="T619" s="189"/>
      <c r="U619" s="189"/>
      <c r="V619" s="189"/>
    </row>
    <row r="620" spans="19:22" ht="13.5">
      <c r="S620" s="189"/>
      <c r="T620" s="189"/>
      <c r="U620" s="189"/>
      <c r="V620" s="189"/>
    </row>
    <row r="621" spans="19:22" ht="13.5">
      <c r="S621" s="189"/>
      <c r="T621" s="189"/>
      <c r="U621" s="189"/>
      <c r="V621" s="189"/>
    </row>
    <row r="622" spans="19:22" ht="13.5">
      <c r="S622" s="189"/>
      <c r="T622" s="189"/>
      <c r="U622" s="189"/>
      <c r="V622" s="189"/>
    </row>
    <row r="623" spans="19:22" ht="13.5">
      <c r="S623" s="189"/>
      <c r="T623" s="189"/>
      <c r="U623" s="189"/>
      <c r="V623" s="189"/>
    </row>
    <row r="624" spans="19:22" ht="13.5">
      <c r="S624" s="189"/>
      <c r="T624" s="189"/>
      <c r="U624" s="189"/>
      <c r="V624" s="189"/>
    </row>
    <row r="625" spans="19:22" ht="13.5">
      <c r="S625" s="189"/>
      <c r="T625" s="189"/>
      <c r="U625" s="189"/>
      <c r="V625" s="189"/>
    </row>
    <row r="626" spans="19:22" ht="13.5">
      <c r="S626" s="189"/>
      <c r="T626" s="189"/>
      <c r="U626" s="189"/>
      <c r="V626" s="189"/>
    </row>
    <row r="627" spans="19:22" ht="13.5">
      <c r="S627" s="189"/>
      <c r="T627" s="189"/>
      <c r="U627" s="189"/>
      <c r="V627" s="189"/>
    </row>
    <row r="628" spans="19:22" ht="13.5">
      <c r="S628" s="189"/>
      <c r="T628" s="189"/>
      <c r="U628" s="189"/>
      <c r="V628" s="189"/>
    </row>
    <row r="629" spans="19:22" ht="13.5">
      <c r="S629" s="189"/>
      <c r="T629" s="189"/>
      <c r="U629" s="189"/>
      <c r="V629" s="189"/>
    </row>
    <row r="630" spans="19:22" ht="13.5">
      <c r="S630" s="189"/>
      <c r="T630" s="189"/>
      <c r="U630" s="189"/>
      <c r="V630" s="189"/>
    </row>
    <row r="631" spans="19:22" ht="13.5">
      <c r="S631" s="189"/>
      <c r="T631" s="189"/>
      <c r="U631" s="189"/>
      <c r="V631" s="189"/>
    </row>
    <row r="632" spans="19:22" ht="13.5">
      <c r="S632" s="189"/>
      <c r="T632" s="189"/>
      <c r="U632" s="189"/>
      <c r="V632" s="189"/>
    </row>
    <row r="633" spans="19:22" ht="13.5">
      <c r="S633" s="189"/>
      <c r="T633" s="189"/>
      <c r="U633" s="189"/>
      <c r="V633" s="189"/>
    </row>
    <row r="634" spans="19:22" ht="13.5">
      <c r="S634" s="189"/>
      <c r="T634" s="189"/>
      <c r="U634" s="189"/>
      <c r="V634" s="189"/>
    </row>
    <row r="635" spans="19:22" ht="13.5">
      <c r="S635" s="189"/>
      <c r="T635" s="189"/>
      <c r="U635" s="189"/>
      <c r="V635" s="189"/>
    </row>
    <row r="636" spans="19:22" ht="13.5">
      <c r="S636" s="189"/>
      <c r="T636" s="189"/>
      <c r="U636" s="189"/>
      <c r="V636" s="189"/>
    </row>
    <row r="637" spans="19:22" ht="13.5">
      <c r="S637" s="189"/>
      <c r="T637" s="189"/>
      <c r="U637" s="189"/>
      <c r="V637" s="189"/>
    </row>
    <row r="638" spans="19:22" ht="13.5">
      <c r="S638" s="189"/>
      <c r="T638" s="189"/>
      <c r="U638" s="189"/>
      <c r="V638" s="189"/>
    </row>
    <row r="639" spans="19:22" ht="13.5">
      <c r="S639" s="189"/>
      <c r="T639" s="189"/>
      <c r="U639" s="189"/>
      <c r="V639" s="189"/>
    </row>
    <row r="640" spans="19:22" ht="13.5">
      <c r="S640" s="189"/>
      <c r="T640" s="189"/>
      <c r="U640" s="189"/>
      <c r="V640" s="189"/>
    </row>
    <row r="641" spans="19:22" ht="13.5">
      <c r="S641" s="189"/>
      <c r="T641" s="189"/>
      <c r="U641" s="189"/>
      <c r="V641" s="189"/>
    </row>
    <row r="642" spans="19:22" ht="13.5">
      <c r="S642" s="189"/>
      <c r="T642" s="189"/>
      <c r="U642" s="189"/>
      <c r="V642" s="189"/>
    </row>
    <row r="643" spans="19:22" ht="13.5">
      <c r="S643" s="189"/>
      <c r="T643" s="189"/>
      <c r="U643" s="189"/>
      <c r="V643" s="189"/>
    </row>
    <row r="644" spans="19:22" ht="13.5">
      <c r="S644" s="189"/>
      <c r="T644" s="189"/>
      <c r="U644" s="189"/>
      <c r="V644" s="189"/>
    </row>
    <row r="645" spans="19:22" ht="13.5">
      <c r="S645" s="189"/>
      <c r="T645" s="189"/>
      <c r="U645" s="189"/>
      <c r="V645" s="189"/>
    </row>
    <row r="646" spans="19:22" ht="13.5">
      <c r="S646" s="189"/>
      <c r="T646" s="189"/>
      <c r="U646" s="189"/>
      <c r="V646" s="189"/>
    </row>
    <row r="647" spans="19:22" ht="13.5">
      <c r="S647" s="189"/>
      <c r="T647" s="189"/>
      <c r="U647" s="189"/>
      <c r="V647" s="189"/>
    </row>
    <row r="648" spans="19:22" ht="13.5">
      <c r="S648" s="189"/>
      <c r="T648" s="189"/>
      <c r="U648" s="189"/>
      <c r="V648" s="189"/>
    </row>
    <row r="649" spans="19:22" ht="13.5">
      <c r="S649" s="189"/>
      <c r="T649" s="189"/>
      <c r="U649" s="189"/>
      <c r="V649" s="189"/>
    </row>
    <row r="650" spans="19:22" ht="13.5">
      <c r="S650" s="189"/>
      <c r="T650" s="189"/>
      <c r="U650" s="189"/>
      <c r="V650" s="189"/>
    </row>
    <row r="651" spans="19:22" ht="13.5">
      <c r="S651" s="189"/>
      <c r="T651" s="189"/>
      <c r="U651" s="189"/>
      <c r="V651" s="189"/>
    </row>
    <row r="652" spans="19:22" ht="13.5">
      <c r="S652" s="189"/>
      <c r="T652" s="189"/>
      <c r="U652" s="189"/>
      <c r="V652" s="189"/>
    </row>
    <row r="653" spans="19:22" ht="13.5">
      <c r="S653" s="189"/>
      <c r="T653" s="189"/>
      <c r="U653" s="189"/>
      <c r="V653" s="189"/>
    </row>
    <row r="654" spans="19:22" ht="13.5">
      <c r="S654" s="189"/>
      <c r="T654" s="189"/>
      <c r="U654" s="189"/>
      <c r="V654" s="189"/>
    </row>
    <row r="655" spans="19:22" ht="13.5">
      <c r="S655" s="189"/>
      <c r="T655" s="189"/>
      <c r="U655" s="189"/>
      <c r="V655" s="189"/>
    </row>
    <row r="656" spans="19:22" ht="13.5">
      <c r="S656" s="189"/>
      <c r="T656" s="189"/>
      <c r="U656" s="189"/>
      <c r="V656" s="189"/>
    </row>
    <row r="657" spans="19:22" ht="13.5">
      <c r="S657" s="189"/>
      <c r="T657" s="189"/>
      <c r="U657" s="189"/>
      <c r="V657" s="189"/>
    </row>
    <row r="658" spans="19:22" ht="13.5">
      <c r="S658" s="189"/>
      <c r="T658" s="189"/>
      <c r="U658" s="189"/>
      <c r="V658" s="189"/>
    </row>
    <row r="659" spans="19:22" ht="13.5">
      <c r="S659" s="189"/>
      <c r="T659" s="189"/>
      <c r="U659" s="189"/>
      <c r="V659" s="189"/>
    </row>
    <row r="660" spans="19:22" ht="13.5">
      <c r="S660" s="189"/>
      <c r="T660" s="189"/>
      <c r="U660" s="189"/>
      <c r="V660" s="189"/>
    </row>
    <row r="661" spans="19:22" ht="13.5">
      <c r="S661" s="189"/>
      <c r="T661" s="189"/>
      <c r="U661" s="189"/>
      <c r="V661" s="189"/>
    </row>
    <row r="662" spans="19:22" ht="13.5">
      <c r="S662" s="189"/>
      <c r="T662" s="189"/>
      <c r="U662" s="189"/>
      <c r="V662" s="189"/>
    </row>
    <row r="663" spans="19:22" ht="13.5">
      <c r="S663" s="189"/>
      <c r="T663" s="189"/>
      <c r="U663" s="189"/>
      <c r="V663" s="189"/>
    </row>
    <row r="664" spans="19:22" ht="13.5">
      <c r="S664" s="189"/>
      <c r="T664" s="189"/>
      <c r="U664" s="189"/>
      <c r="V664" s="189"/>
    </row>
    <row r="665" spans="19:22" ht="13.5">
      <c r="S665" s="189"/>
      <c r="T665" s="189"/>
      <c r="U665" s="189"/>
      <c r="V665" s="189"/>
    </row>
    <row r="666" spans="19:22" ht="13.5">
      <c r="S666" s="189"/>
      <c r="T666" s="189"/>
      <c r="U666" s="189"/>
      <c r="V666" s="189"/>
    </row>
    <row r="667" spans="19:22" ht="13.5">
      <c r="S667" s="189"/>
      <c r="T667" s="189"/>
      <c r="U667" s="189"/>
      <c r="V667" s="189"/>
    </row>
    <row r="668" spans="19:22" ht="13.5">
      <c r="S668" s="189"/>
      <c r="T668" s="189"/>
      <c r="U668" s="189"/>
      <c r="V668" s="189"/>
    </row>
    <row r="669" spans="19:22" ht="13.5">
      <c r="S669" s="189"/>
      <c r="T669" s="189"/>
      <c r="U669" s="189"/>
      <c r="V669" s="189"/>
    </row>
    <row r="670" spans="19:22" ht="13.5">
      <c r="S670" s="189"/>
      <c r="T670" s="189"/>
      <c r="U670" s="189"/>
      <c r="V670" s="189"/>
    </row>
    <row r="671" spans="19:22" ht="13.5">
      <c r="S671" s="189"/>
      <c r="T671" s="189"/>
      <c r="U671" s="189"/>
      <c r="V671" s="189"/>
    </row>
    <row r="672" spans="19:22" ht="13.5">
      <c r="S672" s="189"/>
      <c r="T672" s="189"/>
      <c r="U672" s="189"/>
      <c r="V672" s="189"/>
    </row>
    <row r="673" spans="19:22" ht="13.5">
      <c r="S673" s="189"/>
      <c r="T673" s="189"/>
      <c r="U673" s="189"/>
      <c r="V673" s="189"/>
    </row>
    <row r="674" spans="19:22" ht="13.5">
      <c r="S674" s="189"/>
      <c r="T674" s="189"/>
      <c r="U674" s="189"/>
      <c r="V674" s="189"/>
    </row>
    <row r="675" spans="19:22" ht="13.5">
      <c r="S675" s="189"/>
      <c r="T675" s="189"/>
      <c r="U675" s="189"/>
      <c r="V675" s="189"/>
    </row>
    <row r="676" spans="19:22" ht="13.5">
      <c r="S676" s="189"/>
      <c r="T676" s="189"/>
      <c r="U676" s="189"/>
      <c r="V676" s="189"/>
    </row>
    <row r="677" spans="19:22" ht="13.5">
      <c r="S677" s="189"/>
      <c r="T677" s="189"/>
      <c r="U677" s="189"/>
      <c r="V677" s="189"/>
    </row>
    <row r="678" spans="19:22" ht="13.5">
      <c r="S678" s="189"/>
      <c r="T678" s="189"/>
      <c r="U678" s="189"/>
      <c r="V678" s="189"/>
    </row>
    <row r="679" spans="19:22" ht="13.5">
      <c r="S679" s="189"/>
      <c r="T679" s="189"/>
      <c r="U679" s="189"/>
      <c r="V679" s="189"/>
    </row>
    <row r="680" spans="19:22" ht="13.5">
      <c r="S680" s="189"/>
      <c r="T680" s="189"/>
      <c r="U680" s="189"/>
      <c r="V680" s="189"/>
    </row>
    <row r="681" spans="19:22" ht="13.5">
      <c r="S681" s="189"/>
      <c r="T681" s="189"/>
      <c r="U681" s="189"/>
      <c r="V681" s="189"/>
    </row>
    <row r="682" spans="19:22" ht="13.5">
      <c r="S682" s="189"/>
      <c r="T682" s="189"/>
      <c r="U682" s="189"/>
      <c r="V682" s="189"/>
    </row>
  </sheetData>
  <sheetProtection formatCells="0" formatColumns="0" formatRows="0" deleteColumns="0" deleteRows="0"/>
  <mergeCells count="22">
    <mergeCell ref="E32:M32"/>
    <mergeCell ref="N32:V32"/>
    <mergeCell ref="N8:N9"/>
    <mergeCell ref="Q8:Q9"/>
    <mergeCell ref="T8:T9"/>
    <mergeCell ref="E12:M12"/>
    <mergeCell ref="N12:V12"/>
    <mergeCell ref="C4:M4"/>
    <mergeCell ref="N4:V4"/>
    <mergeCell ref="A6:A10"/>
    <mergeCell ref="T7:V7"/>
    <mergeCell ref="N7:P7"/>
    <mergeCell ref="Q7:S7"/>
    <mergeCell ref="X6:X10"/>
    <mergeCell ref="C6:C10"/>
    <mergeCell ref="E6:G7"/>
    <mergeCell ref="H6:J7"/>
    <mergeCell ref="K6:M7"/>
    <mergeCell ref="E8:E9"/>
    <mergeCell ref="K8:K9"/>
    <mergeCell ref="H8:H9"/>
    <mergeCell ref="T6:V6"/>
  </mergeCells>
  <conditionalFormatting sqref="O53:V53 E31:V31 E53:M53">
    <cfRule type="cellIs" priority="1" dxfId="0" operator="equal" stopIfTrue="1">
      <formula>" falsch"</formula>
    </cfRule>
  </conditionalFormatting>
  <printOptions/>
  <pageMargins left="0.7086614173228347" right="0.7480314960629921" top="0.984251968503937" bottom="0.984251968503937" header="0.5118110236220472" footer="0.5118110236220472"/>
  <pageSetup horizontalDpi="1270" verticalDpi="127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56"/>
  <sheetViews>
    <sheetView tabSelected="1" zoomScalePageLayoutView="0" workbookViewId="0" topLeftCell="A1">
      <pane xSplit="4" ySplit="11" topLeftCell="E33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9" width="6.421875" style="79" customWidth="1"/>
    <col min="10" max="10" width="6.8515625" style="79" bestFit="1" customWidth="1"/>
    <col min="11" max="16" width="3.7109375" style="79" customWidth="1"/>
    <col min="17" max="25" width="9.140625" style="79" customWidth="1"/>
    <col min="26" max="26" width="0.71875" style="79" customWidth="1"/>
    <col min="27" max="27" width="4.140625" style="79" customWidth="1"/>
    <col min="28" max="89" width="9.421875" style="79" customWidth="1"/>
    <col min="90" max="16384" width="11.421875" style="79" customWidth="1"/>
  </cols>
  <sheetData>
    <row r="1" spans="1:27" ht="12.75" customHeight="1">
      <c r="A1" s="224" t="s">
        <v>250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226"/>
      <c r="P1" s="226"/>
      <c r="Q1" s="224" t="s">
        <v>251</v>
      </c>
      <c r="R1" s="226"/>
      <c r="S1" s="226"/>
      <c r="T1" s="226"/>
      <c r="U1" s="226"/>
      <c r="V1" s="226"/>
      <c r="W1" s="226"/>
      <c r="X1" s="226"/>
      <c r="Y1" s="226"/>
      <c r="Z1" s="226"/>
      <c r="AA1" s="227"/>
    </row>
    <row r="2" spans="1:27" ht="12.75" customHeight="1">
      <c r="A2" s="145"/>
      <c r="B2" s="145"/>
      <c r="C2" s="145"/>
      <c r="D2" s="145"/>
      <c r="F2" s="232"/>
      <c r="G2" s="232"/>
      <c r="I2" s="232"/>
      <c r="J2" s="549"/>
      <c r="K2" s="549"/>
      <c r="L2" s="549"/>
      <c r="M2" s="549"/>
      <c r="N2" s="233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2.75" customHeight="1">
      <c r="A3" s="145"/>
      <c r="B3" s="145"/>
      <c r="C3" s="145"/>
      <c r="D3" s="145"/>
      <c r="F3" s="232"/>
      <c r="G3" s="232"/>
      <c r="I3" s="232"/>
      <c r="J3" s="232"/>
      <c r="K3" s="232"/>
      <c r="L3" s="232"/>
      <c r="M3" s="232"/>
      <c r="N3" s="233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ht="12.75" customHeight="1">
      <c r="A4" s="145"/>
      <c r="B4" s="145"/>
      <c r="G4" s="371"/>
      <c r="H4" s="371"/>
      <c r="I4" s="371"/>
      <c r="J4" s="371"/>
      <c r="K4" s="371"/>
      <c r="L4" s="371"/>
      <c r="M4" s="371"/>
      <c r="N4" s="371"/>
      <c r="O4" s="371"/>
      <c r="P4" s="371" t="s">
        <v>190</v>
      </c>
      <c r="Q4" s="372" t="s">
        <v>230</v>
      </c>
      <c r="R4" s="372"/>
      <c r="S4" s="372"/>
      <c r="T4" s="419"/>
      <c r="U4" s="419"/>
      <c r="V4" s="419"/>
      <c r="W4" s="226"/>
      <c r="X4" s="226"/>
      <c r="Y4" s="226"/>
      <c r="Z4" s="145"/>
      <c r="AA4" s="145"/>
    </row>
    <row r="5" spans="1:27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</row>
    <row r="6" spans="1:27" ht="12.75" customHeight="1">
      <c r="A6" s="511" t="s">
        <v>18</v>
      </c>
      <c r="B6" s="352"/>
      <c r="C6" s="507" t="s">
        <v>54</v>
      </c>
      <c r="D6" s="235"/>
      <c r="E6" s="560" t="s">
        <v>1</v>
      </c>
      <c r="F6" s="561"/>
      <c r="G6" s="561"/>
      <c r="H6" s="561"/>
      <c r="I6" s="561"/>
      <c r="J6" s="563"/>
      <c r="K6" s="481" t="s">
        <v>258</v>
      </c>
      <c r="L6" s="500"/>
      <c r="M6" s="500"/>
      <c r="N6" s="500"/>
      <c r="O6" s="500"/>
      <c r="P6" s="500"/>
      <c r="Q6" s="500" t="s">
        <v>227</v>
      </c>
      <c r="R6" s="500"/>
      <c r="S6" s="500"/>
      <c r="T6" s="500"/>
      <c r="U6" s="500"/>
      <c r="V6" s="500"/>
      <c r="W6" s="500"/>
      <c r="X6" s="500"/>
      <c r="Y6" s="500"/>
      <c r="Z6" s="511"/>
      <c r="AA6" s="500" t="s">
        <v>18</v>
      </c>
    </row>
    <row r="7" spans="1:27" ht="12.75" customHeight="1">
      <c r="A7" s="512"/>
      <c r="B7" s="353"/>
      <c r="C7" s="510"/>
      <c r="D7" s="237"/>
      <c r="E7" s="513" t="s">
        <v>212</v>
      </c>
      <c r="F7" s="507"/>
      <c r="G7" s="491"/>
      <c r="H7" s="507" t="s">
        <v>38</v>
      </c>
      <c r="I7" s="507"/>
      <c r="J7" s="491"/>
      <c r="K7" s="501"/>
      <c r="L7" s="502"/>
      <c r="M7" s="502"/>
      <c r="N7" s="502"/>
      <c r="O7" s="502"/>
      <c r="P7" s="502"/>
      <c r="Q7" s="500" t="s">
        <v>266</v>
      </c>
      <c r="R7" s="500"/>
      <c r="S7" s="511"/>
      <c r="T7" s="560" t="s">
        <v>228</v>
      </c>
      <c r="U7" s="561"/>
      <c r="V7" s="561"/>
      <c r="W7" s="561"/>
      <c r="X7" s="561"/>
      <c r="Y7" s="561"/>
      <c r="Z7" s="563"/>
      <c r="AA7" s="502"/>
    </row>
    <row r="8" spans="1:27" ht="12.75" customHeight="1">
      <c r="A8" s="512"/>
      <c r="B8" s="353"/>
      <c r="C8" s="562"/>
      <c r="D8" s="237"/>
      <c r="E8" s="482"/>
      <c r="F8" s="510"/>
      <c r="G8" s="512"/>
      <c r="H8" s="510"/>
      <c r="I8" s="510"/>
      <c r="J8" s="512"/>
      <c r="K8" s="501"/>
      <c r="L8" s="502"/>
      <c r="M8" s="502"/>
      <c r="N8" s="502"/>
      <c r="O8" s="502"/>
      <c r="P8" s="502"/>
      <c r="Q8" s="502"/>
      <c r="R8" s="502"/>
      <c r="S8" s="559"/>
      <c r="T8" s="481" t="s">
        <v>267</v>
      </c>
      <c r="U8" s="500"/>
      <c r="V8" s="511"/>
      <c r="W8" s="481" t="s">
        <v>291</v>
      </c>
      <c r="X8" s="500"/>
      <c r="Y8" s="500"/>
      <c r="Z8" s="511"/>
      <c r="AA8" s="502"/>
    </row>
    <row r="9" spans="1:27" ht="12.75" customHeight="1">
      <c r="A9" s="512"/>
      <c r="B9" s="353"/>
      <c r="C9" s="562"/>
      <c r="D9" s="237"/>
      <c r="E9" s="483"/>
      <c r="F9" s="509"/>
      <c r="G9" s="492"/>
      <c r="H9" s="509"/>
      <c r="I9" s="509"/>
      <c r="J9" s="492"/>
      <c r="K9" s="503"/>
      <c r="L9" s="504"/>
      <c r="M9" s="504"/>
      <c r="N9" s="504"/>
      <c r="O9" s="504"/>
      <c r="P9" s="504"/>
      <c r="Q9" s="504"/>
      <c r="R9" s="504"/>
      <c r="S9" s="517"/>
      <c r="T9" s="503"/>
      <c r="U9" s="504"/>
      <c r="V9" s="517"/>
      <c r="W9" s="503"/>
      <c r="X9" s="504"/>
      <c r="Y9" s="504"/>
      <c r="Z9" s="517"/>
      <c r="AA9" s="502"/>
    </row>
    <row r="10" spans="1:27" ht="12.75" customHeight="1">
      <c r="A10" s="512"/>
      <c r="B10" s="263"/>
      <c r="C10" s="562"/>
      <c r="D10" s="237"/>
      <c r="E10" s="512" t="s">
        <v>20</v>
      </c>
      <c r="F10" s="206" t="s">
        <v>55</v>
      </c>
      <c r="G10" s="206" t="s">
        <v>22</v>
      </c>
      <c r="H10" s="512" t="s">
        <v>20</v>
      </c>
      <c r="I10" s="206" t="s">
        <v>55</v>
      </c>
      <c r="J10" s="206" t="s">
        <v>22</v>
      </c>
      <c r="K10" s="505" t="s">
        <v>20</v>
      </c>
      <c r="L10" s="499"/>
      <c r="M10" s="497" t="s">
        <v>73</v>
      </c>
      <c r="N10" s="499"/>
      <c r="O10" s="497" t="s">
        <v>74</v>
      </c>
      <c r="P10" s="498"/>
      <c r="Q10" s="491" t="s">
        <v>20</v>
      </c>
      <c r="R10" s="206" t="s">
        <v>55</v>
      </c>
      <c r="S10" s="205" t="s">
        <v>22</v>
      </c>
      <c r="T10" s="491" t="s">
        <v>20</v>
      </c>
      <c r="U10" s="206" t="s">
        <v>55</v>
      </c>
      <c r="V10" s="205" t="s">
        <v>22</v>
      </c>
      <c r="W10" s="512" t="s">
        <v>20</v>
      </c>
      <c r="X10" s="206" t="s">
        <v>55</v>
      </c>
      <c r="Y10" s="513" t="s">
        <v>22</v>
      </c>
      <c r="Z10" s="491"/>
      <c r="AA10" s="502"/>
    </row>
    <row r="11" spans="1:27" ht="12.75" customHeight="1">
      <c r="A11" s="512"/>
      <c r="B11" s="263"/>
      <c r="C11" s="562"/>
      <c r="D11" s="237"/>
      <c r="E11" s="492"/>
      <c r="F11" s="211" t="s">
        <v>23</v>
      </c>
      <c r="G11" s="211" t="s">
        <v>24</v>
      </c>
      <c r="H11" s="492"/>
      <c r="I11" s="211" t="s">
        <v>23</v>
      </c>
      <c r="J11" s="211" t="s">
        <v>24</v>
      </c>
      <c r="K11" s="499"/>
      <c r="L11" s="499"/>
      <c r="M11" s="499"/>
      <c r="N11" s="499"/>
      <c r="O11" s="499"/>
      <c r="P11" s="498"/>
      <c r="Q11" s="558"/>
      <c r="R11" s="211" t="s">
        <v>23</v>
      </c>
      <c r="S11" s="210" t="s">
        <v>24</v>
      </c>
      <c r="T11" s="558"/>
      <c r="U11" s="211" t="s">
        <v>23</v>
      </c>
      <c r="V11" s="210" t="s">
        <v>24</v>
      </c>
      <c r="W11" s="558"/>
      <c r="X11" s="211" t="s">
        <v>23</v>
      </c>
      <c r="Y11" s="483" t="s">
        <v>24</v>
      </c>
      <c r="Z11" s="492"/>
      <c r="AA11" s="502"/>
    </row>
    <row r="12" spans="1:27" ht="12.75" customHeight="1">
      <c r="A12" s="492"/>
      <c r="B12" s="354"/>
      <c r="C12" s="553"/>
      <c r="D12" s="238"/>
      <c r="E12" s="215" t="s">
        <v>25</v>
      </c>
      <c r="F12" s="204" t="s">
        <v>26</v>
      </c>
      <c r="G12" s="216" t="s">
        <v>27</v>
      </c>
      <c r="H12" s="215" t="s">
        <v>25</v>
      </c>
      <c r="I12" s="204" t="s">
        <v>26</v>
      </c>
      <c r="J12" s="216" t="s">
        <v>27</v>
      </c>
      <c r="K12" s="255" t="s">
        <v>25</v>
      </c>
      <c r="L12" s="255"/>
      <c r="M12" s="255" t="s">
        <v>26</v>
      </c>
      <c r="N12" s="255"/>
      <c r="O12" s="255" t="s">
        <v>27</v>
      </c>
      <c r="P12" s="217"/>
      <c r="Q12" s="204" t="s">
        <v>25</v>
      </c>
      <c r="R12" s="204" t="s">
        <v>26</v>
      </c>
      <c r="S12" s="255" t="s">
        <v>27</v>
      </c>
      <c r="T12" s="204" t="s">
        <v>25</v>
      </c>
      <c r="U12" s="204" t="s">
        <v>26</v>
      </c>
      <c r="V12" s="255" t="s">
        <v>27</v>
      </c>
      <c r="W12" s="204" t="s">
        <v>25</v>
      </c>
      <c r="X12" s="204" t="s">
        <v>26</v>
      </c>
      <c r="Y12" s="477" t="s">
        <v>27</v>
      </c>
      <c r="Z12" s="476"/>
      <c r="AA12" s="504"/>
    </row>
    <row r="13" spans="1:27" ht="12.75" customHeight="1">
      <c r="A13" s="208"/>
      <c r="B13" s="195"/>
      <c r="C13" s="195"/>
      <c r="D13" s="195"/>
      <c r="E13" s="208"/>
      <c r="F13" s="208"/>
      <c r="G13" s="349"/>
      <c r="H13" s="208"/>
      <c r="I13" s="208"/>
      <c r="J13" s="349"/>
      <c r="K13" s="349"/>
      <c r="L13" s="349"/>
      <c r="M13" s="349"/>
      <c r="N13" s="349"/>
      <c r="O13" s="349"/>
      <c r="P13" s="349"/>
      <c r="Q13" s="208"/>
      <c r="R13" s="208"/>
      <c r="S13" s="349"/>
      <c r="T13" s="208"/>
      <c r="U13" s="208"/>
      <c r="V13" s="349"/>
      <c r="W13" s="208"/>
      <c r="X13" s="208"/>
      <c r="Y13" s="349"/>
      <c r="Z13" s="195"/>
      <c r="AA13" s="145"/>
    </row>
    <row r="14" spans="2:27" ht="12.75" customHeight="1">
      <c r="B14" s="232"/>
      <c r="C14" s="232"/>
      <c r="D14" s="232"/>
      <c r="E14" s="549" t="s">
        <v>166</v>
      </c>
      <c r="F14" s="549"/>
      <c r="G14" s="549"/>
      <c r="H14" s="549"/>
      <c r="I14" s="549"/>
      <c r="J14" s="549"/>
      <c r="K14" s="549"/>
      <c r="L14" s="549"/>
      <c r="M14" s="549"/>
      <c r="O14" s="231"/>
      <c r="P14" s="231"/>
      <c r="Q14" s="549" t="s">
        <v>166</v>
      </c>
      <c r="R14" s="549"/>
      <c r="S14" s="549"/>
      <c r="T14" s="549"/>
      <c r="U14" s="549"/>
      <c r="V14" s="549"/>
      <c r="W14" s="549"/>
      <c r="X14" s="549"/>
      <c r="Y14" s="549"/>
      <c r="Z14" s="549"/>
      <c r="AA14" s="226"/>
    </row>
    <row r="15" spans="1:27" ht="12.75" customHeight="1">
      <c r="A15" s="145"/>
      <c r="B15" s="145"/>
      <c r="C15" s="231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1"/>
      <c r="AA15" s="342"/>
    </row>
    <row r="16" spans="1:27" ht="12.75" customHeight="1">
      <c r="A16" s="383"/>
      <c r="B16" s="259"/>
      <c r="C16" s="231" t="s">
        <v>85</v>
      </c>
      <c r="D16" s="237"/>
      <c r="E16" s="145"/>
      <c r="F16" s="145"/>
      <c r="G16" s="145"/>
      <c r="H16" s="145"/>
      <c r="I16" s="145"/>
      <c r="J16" s="189"/>
      <c r="K16" s="189"/>
      <c r="L16" s="145"/>
      <c r="M16" s="145"/>
      <c r="N16" s="187"/>
      <c r="O16" s="132"/>
      <c r="P16" s="191"/>
      <c r="Q16" s="187"/>
      <c r="R16" s="132"/>
      <c r="S16" s="191"/>
      <c r="T16" s="191"/>
      <c r="U16" s="191"/>
      <c r="V16" s="191"/>
      <c r="W16" s="191"/>
      <c r="X16" s="191"/>
      <c r="Y16" s="358"/>
      <c r="Z16" s="219"/>
      <c r="AA16" s="411"/>
    </row>
    <row r="17" spans="1:27" ht="12.75" customHeight="1">
      <c r="A17" s="386">
        <v>661</v>
      </c>
      <c r="B17" s="241"/>
      <c r="C17" s="258" t="s">
        <v>167</v>
      </c>
      <c r="D17" s="237"/>
      <c r="E17" s="369" t="s">
        <v>257</v>
      </c>
      <c r="F17" s="359">
        <v>244.0684410646388</v>
      </c>
      <c r="G17" s="369" t="s">
        <v>257</v>
      </c>
      <c r="H17" s="359" t="s">
        <v>234</v>
      </c>
      <c r="I17" s="359" t="s">
        <v>234</v>
      </c>
      <c r="J17" s="359" t="s">
        <v>234</v>
      </c>
      <c r="K17" s="555" t="s">
        <v>257</v>
      </c>
      <c r="L17" s="555"/>
      <c r="M17" s="564">
        <v>464.92006188039846</v>
      </c>
      <c r="N17" s="564"/>
      <c r="O17" s="555" t="s">
        <v>257</v>
      </c>
      <c r="P17" s="555"/>
      <c r="Q17" s="358" t="s">
        <v>257</v>
      </c>
      <c r="R17" s="359">
        <v>67.33962339434345</v>
      </c>
      <c r="S17" s="358" t="s">
        <v>257</v>
      </c>
      <c r="T17" s="358" t="s">
        <v>257</v>
      </c>
      <c r="U17" s="359">
        <v>63.50722192203242</v>
      </c>
      <c r="V17" s="358" t="s">
        <v>257</v>
      </c>
      <c r="W17" s="358">
        <v>156.42</v>
      </c>
      <c r="X17" s="359">
        <v>71.53610545659527</v>
      </c>
      <c r="Y17" s="358">
        <v>1118.9677615520632</v>
      </c>
      <c r="Z17" s="219"/>
      <c r="AA17" s="382">
        <v>661</v>
      </c>
    </row>
    <row r="18" spans="1:27" ht="12.75" customHeight="1">
      <c r="A18" s="386">
        <v>662</v>
      </c>
      <c r="B18" s="241"/>
      <c r="C18" s="258" t="s">
        <v>168</v>
      </c>
      <c r="D18" s="237"/>
      <c r="E18" s="369" t="s">
        <v>257</v>
      </c>
      <c r="F18" s="359">
        <v>320.9</v>
      </c>
      <c r="G18" s="369" t="s">
        <v>257</v>
      </c>
      <c r="H18" s="369" t="s">
        <v>257</v>
      </c>
      <c r="I18" s="359">
        <v>703.9341293800296</v>
      </c>
      <c r="J18" s="369" t="s">
        <v>257</v>
      </c>
      <c r="K18" s="555" t="s">
        <v>257</v>
      </c>
      <c r="L18" s="555"/>
      <c r="M18" s="564">
        <v>459.8296962393722</v>
      </c>
      <c r="N18" s="564"/>
      <c r="O18" s="555" t="s">
        <v>257</v>
      </c>
      <c r="P18" s="555"/>
      <c r="Q18" s="358">
        <v>50.96</v>
      </c>
      <c r="R18" s="359">
        <v>72.67410115848</v>
      </c>
      <c r="S18" s="358">
        <v>370.3472195036141</v>
      </c>
      <c r="T18" s="358" t="s">
        <v>257</v>
      </c>
      <c r="U18" s="359">
        <v>72.61582745666655</v>
      </c>
      <c r="V18" s="358" t="s">
        <v>257</v>
      </c>
      <c r="W18" s="358" t="s">
        <v>257</v>
      </c>
      <c r="X18" s="359">
        <v>77.32952244779841</v>
      </c>
      <c r="Y18" s="358" t="s">
        <v>257</v>
      </c>
      <c r="Z18" s="219"/>
      <c r="AA18" s="382">
        <v>662</v>
      </c>
    </row>
    <row r="19" spans="1:27" ht="12.75" customHeight="1">
      <c r="A19" s="386">
        <v>663</v>
      </c>
      <c r="B19" s="241"/>
      <c r="C19" s="258" t="s">
        <v>169</v>
      </c>
      <c r="D19" s="237"/>
      <c r="E19" s="369" t="s">
        <v>257</v>
      </c>
      <c r="F19" s="359">
        <v>318.79068736141903</v>
      </c>
      <c r="G19" s="369" t="s">
        <v>257</v>
      </c>
      <c r="H19" s="358">
        <v>326.82</v>
      </c>
      <c r="I19" s="359">
        <v>670.3706241552927</v>
      </c>
      <c r="J19" s="358">
        <v>21909.052738643277</v>
      </c>
      <c r="K19" s="554">
        <v>201.21</v>
      </c>
      <c r="L19" s="554"/>
      <c r="M19" s="564">
        <v>519.0176732026775</v>
      </c>
      <c r="N19" s="564"/>
      <c r="O19" s="554">
        <v>10443.154602511077</v>
      </c>
      <c r="P19" s="554"/>
      <c r="Q19" s="358" t="s">
        <v>257</v>
      </c>
      <c r="R19" s="359">
        <v>68.14060598192631</v>
      </c>
      <c r="S19" s="358" t="s">
        <v>257</v>
      </c>
      <c r="T19" s="358">
        <v>165.04</v>
      </c>
      <c r="U19" s="359">
        <v>67.63982998867199</v>
      </c>
      <c r="V19" s="358">
        <v>1116.3277541330424</v>
      </c>
      <c r="W19" s="358" t="s">
        <v>257</v>
      </c>
      <c r="X19" s="359">
        <v>75.56630858091049</v>
      </c>
      <c r="Y19" s="358" t="s">
        <v>257</v>
      </c>
      <c r="Z19" s="219"/>
      <c r="AA19" s="382">
        <v>663</v>
      </c>
    </row>
    <row r="20" spans="1:27" ht="12.75" customHeight="1">
      <c r="A20" s="386"/>
      <c r="B20" s="241"/>
      <c r="C20" s="145"/>
      <c r="D20" s="237"/>
      <c r="E20" s="358"/>
      <c r="F20" s="359"/>
      <c r="G20" s="358"/>
      <c r="H20" s="358"/>
      <c r="I20" s="359"/>
      <c r="J20" s="358"/>
      <c r="K20" s="358"/>
      <c r="L20" s="358"/>
      <c r="M20" s="359"/>
      <c r="N20" s="358"/>
      <c r="O20" s="554"/>
      <c r="P20" s="554"/>
      <c r="Q20" s="358"/>
      <c r="R20" s="359"/>
      <c r="S20" s="358"/>
      <c r="T20" s="358"/>
      <c r="U20" s="359"/>
      <c r="V20" s="358"/>
      <c r="W20" s="358"/>
      <c r="X20" s="359"/>
      <c r="Y20" s="358"/>
      <c r="Z20" s="219"/>
      <c r="AA20" s="382"/>
    </row>
    <row r="21" spans="1:27" ht="12.75" customHeight="1">
      <c r="A21" s="386"/>
      <c r="B21" s="241"/>
      <c r="C21" s="231" t="s">
        <v>89</v>
      </c>
      <c r="D21" s="237"/>
      <c r="E21" s="358"/>
      <c r="F21" s="359"/>
      <c r="G21" s="358"/>
      <c r="H21" s="358"/>
      <c r="I21" s="359"/>
      <c r="J21" s="358"/>
      <c r="K21" s="358"/>
      <c r="L21" s="358"/>
      <c r="M21" s="554"/>
      <c r="N21" s="554"/>
      <c r="O21" s="554"/>
      <c r="P21" s="554"/>
      <c r="Q21" s="358"/>
      <c r="R21" s="359"/>
      <c r="S21" s="358"/>
      <c r="T21" s="358"/>
      <c r="U21" s="359"/>
      <c r="V21" s="358"/>
      <c r="W21" s="358"/>
      <c r="X21" s="359"/>
      <c r="Y21" s="358"/>
      <c r="Z21" s="219"/>
      <c r="AA21" s="382"/>
    </row>
    <row r="22" spans="1:27" ht="12.75" customHeight="1">
      <c r="A22" s="386">
        <v>671</v>
      </c>
      <c r="B22" s="241"/>
      <c r="C22" s="258" t="s">
        <v>167</v>
      </c>
      <c r="D22" s="237"/>
      <c r="E22" s="358">
        <v>35.46</v>
      </c>
      <c r="F22" s="359">
        <v>264.8776133528348</v>
      </c>
      <c r="G22" s="358">
        <v>953.9529359188215</v>
      </c>
      <c r="H22" s="358">
        <v>203.51</v>
      </c>
      <c r="I22" s="359">
        <v>680.8451651577192</v>
      </c>
      <c r="J22" s="358">
        <v>13855.879956124743</v>
      </c>
      <c r="K22" s="554">
        <v>732.74</v>
      </c>
      <c r="L22" s="554"/>
      <c r="M22" s="564">
        <v>489.1843132562424</v>
      </c>
      <c r="N22" s="564"/>
      <c r="O22" s="554">
        <v>35844.49136953791</v>
      </c>
      <c r="P22" s="554"/>
      <c r="Q22" s="358">
        <v>5507.18</v>
      </c>
      <c r="R22" s="359">
        <v>63.56039810343182</v>
      </c>
      <c r="S22" s="358">
        <v>35003.855322725765</v>
      </c>
      <c r="T22" s="358">
        <v>1992.48</v>
      </c>
      <c r="U22" s="359">
        <v>58.37035124574515</v>
      </c>
      <c r="V22" s="358">
        <v>11630.17574501223</v>
      </c>
      <c r="W22" s="358">
        <v>3514.7</v>
      </c>
      <c r="X22" s="359">
        <v>66.50263060208137</v>
      </c>
      <c r="Y22" s="358">
        <v>23373.679577713534</v>
      </c>
      <c r="Z22" s="219"/>
      <c r="AA22" s="382">
        <v>671</v>
      </c>
    </row>
    <row r="23" spans="1:27" ht="12.75" customHeight="1">
      <c r="A23" s="386">
        <v>672</v>
      </c>
      <c r="B23" s="241"/>
      <c r="C23" s="258" t="s">
        <v>170</v>
      </c>
      <c r="D23" s="237"/>
      <c r="E23" s="358">
        <v>32.34</v>
      </c>
      <c r="F23" s="359">
        <v>279.37047688709197</v>
      </c>
      <c r="G23" s="358">
        <v>917.6213039110186</v>
      </c>
      <c r="H23" s="358">
        <v>328.85</v>
      </c>
      <c r="I23" s="359">
        <v>712.2687881649987</v>
      </c>
      <c r="J23" s="358">
        <v>23422.959098805983</v>
      </c>
      <c r="K23" s="554">
        <v>1450</v>
      </c>
      <c r="L23" s="554"/>
      <c r="M23" s="564">
        <v>417.28641187112135</v>
      </c>
      <c r="N23" s="564"/>
      <c r="O23" s="554">
        <v>60506.529721312596</v>
      </c>
      <c r="P23" s="554"/>
      <c r="Q23" s="358">
        <v>10980.27</v>
      </c>
      <c r="R23" s="359">
        <v>70.8210996896465</v>
      </c>
      <c r="S23" s="358">
        <v>77763.47962892348</v>
      </c>
      <c r="T23" s="358">
        <v>8559.72</v>
      </c>
      <c r="U23" s="359">
        <v>70.09156707155216</v>
      </c>
      <c r="V23" s="358">
        <v>59996.41884937064</v>
      </c>
      <c r="W23" s="358">
        <v>2420.55</v>
      </c>
      <c r="X23" s="359">
        <v>73.40092449878267</v>
      </c>
      <c r="Y23" s="358">
        <v>17767.06077955284</v>
      </c>
      <c r="Z23" s="219"/>
      <c r="AA23" s="382">
        <v>672</v>
      </c>
    </row>
    <row r="24" spans="1:27" ht="12.75" customHeight="1">
      <c r="A24" s="386">
        <v>673</v>
      </c>
      <c r="B24" s="241"/>
      <c r="C24" s="258" t="s">
        <v>171</v>
      </c>
      <c r="D24" s="237"/>
      <c r="E24" s="358">
        <v>202.54</v>
      </c>
      <c r="F24" s="359">
        <v>343.2202078328089</v>
      </c>
      <c r="G24" s="358">
        <v>7060.3563073755995</v>
      </c>
      <c r="H24" s="358">
        <v>688.19</v>
      </c>
      <c r="I24" s="359">
        <v>644.5261201745493</v>
      </c>
      <c r="J24" s="358">
        <v>44355.64306429231</v>
      </c>
      <c r="K24" s="554">
        <v>2475.01</v>
      </c>
      <c r="L24" s="554"/>
      <c r="M24" s="564">
        <v>452.66394390521424</v>
      </c>
      <c r="N24" s="564"/>
      <c r="O24" s="554">
        <v>112034.77878048443</v>
      </c>
      <c r="P24" s="554"/>
      <c r="Q24" s="358">
        <v>8937.57</v>
      </c>
      <c r="R24" s="359">
        <v>78.06801434736515</v>
      </c>
      <c r="S24" s="358">
        <v>69773.83429905804</v>
      </c>
      <c r="T24" s="358">
        <v>6860.81</v>
      </c>
      <c r="U24" s="359">
        <v>77.6616063786712</v>
      </c>
      <c r="V24" s="358">
        <v>53282.15256588512</v>
      </c>
      <c r="W24" s="358">
        <v>2076.76</v>
      </c>
      <c r="X24" s="359">
        <v>79.41062873501474</v>
      </c>
      <c r="Y24" s="358">
        <v>16491.68173317292</v>
      </c>
      <c r="Z24" s="219"/>
      <c r="AA24" s="382">
        <v>673</v>
      </c>
    </row>
    <row r="25" spans="1:27" ht="12.75" customHeight="1">
      <c r="A25" s="386">
        <v>674</v>
      </c>
      <c r="B25" s="241"/>
      <c r="C25" s="258" t="s">
        <v>172</v>
      </c>
      <c r="D25" s="237"/>
      <c r="E25" s="358">
        <v>35.84</v>
      </c>
      <c r="F25" s="359">
        <v>269.8254936625073</v>
      </c>
      <c r="G25" s="358">
        <v>982.1864634532755</v>
      </c>
      <c r="H25" s="358">
        <v>913.7</v>
      </c>
      <c r="I25" s="359">
        <v>632.7431100312875</v>
      </c>
      <c r="J25" s="358">
        <v>57813.73796355874</v>
      </c>
      <c r="K25" s="554">
        <v>3085.53</v>
      </c>
      <c r="L25" s="554"/>
      <c r="M25" s="564">
        <v>438.37584997316156</v>
      </c>
      <c r="N25" s="564"/>
      <c r="O25" s="554">
        <v>135262.18363676892</v>
      </c>
      <c r="P25" s="554"/>
      <c r="Q25" s="358">
        <v>6947.09</v>
      </c>
      <c r="R25" s="359">
        <v>71.5011580996506</v>
      </c>
      <c r="S25" s="358">
        <v>49672.49804225016</v>
      </c>
      <c r="T25" s="358">
        <v>6230.16</v>
      </c>
      <c r="U25" s="359">
        <v>71.69502708544178</v>
      </c>
      <c r="V25" s="358">
        <v>44667.1489946636</v>
      </c>
      <c r="W25" s="358">
        <v>716.93</v>
      </c>
      <c r="X25" s="359">
        <v>69.81642625621147</v>
      </c>
      <c r="Y25" s="358">
        <v>5005.349047586568</v>
      </c>
      <c r="Z25" s="219"/>
      <c r="AA25" s="382">
        <v>674</v>
      </c>
    </row>
    <row r="26" spans="1:27" ht="12.75" customHeight="1">
      <c r="A26" s="386">
        <v>675</v>
      </c>
      <c r="B26" s="241"/>
      <c r="C26" s="258" t="s">
        <v>173</v>
      </c>
      <c r="D26" s="237"/>
      <c r="E26" s="358">
        <v>115.17</v>
      </c>
      <c r="F26" s="359">
        <v>382.49467812365907</v>
      </c>
      <c r="G26" s="358">
        <v>4474.121017353412</v>
      </c>
      <c r="H26" s="358">
        <v>3239.11</v>
      </c>
      <c r="I26" s="359">
        <v>636.8239745351749</v>
      </c>
      <c r="J26" s="358">
        <v>206274.29041566304</v>
      </c>
      <c r="K26" s="554">
        <v>3973.29</v>
      </c>
      <c r="L26" s="554"/>
      <c r="M26" s="564">
        <v>460.90279760726105</v>
      </c>
      <c r="N26" s="564"/>
      <c r="O26" s="554">
        <v>183130.0476704954</v>
      </c>
      <c r="P26" s="554"/>
      <c r="Q26" s="358">
        <v>3513.22</v>
      </c>
      <c r="R26" s="359">
        <v>75.22659640869063</v>
      </c>
      <c r="S26" s="358">
        <v>26428.75830349401</v>
      </c>
      <c r="T26" s="358">
        <v>3182.05</v>
      </c>
      <c r="U26" s="359">
        <v>77.05967322958186</v>
      </c>
      <c r="V26" s="358">
        <v>24520.773320019096</v>
      </c>
      <c r="W26" s="358">
        <v>331.17</v>
      </c>
      <c r="X26" s="359">
        <v>57.61346086526304</v>
      </c>
      <c r="Y26" s="358">
        <v>1907.9849834749161</v>
      </c>
      <c r="Z26" s="219"/>
      <c r="AA26" s="382">
        <v>675</v>
      </c>
    </row>
    <row r="27" spans="1:27" ht="12.75" customHeight="1">
      <c r="A27" s="386">
        <v>676</v>
      </c>
      <c r="B27" s="241"/>
      <c r="C27" s="258" t="s">
        <v>174</v>
      </c>
      <c r="D27" s="237"/>
      <c r="E27" s="358">
        <v>21.93</v>
      </c>
      <c r="F27" s="359">
        <v>364.4275298130188</v>
      </c>
      <c r="G27" s="358">
        <v>811.6948155210064</v>
      </c>
      <c r="H27" s="369" t="s">
        <v>257</v>
      </c>
      <c r="I27" s="359">
        <v>661.6417014042279</v>
      </c>
      <c r="J27" s="369" t="s">
        <v>257</v>
      </c>
      <c r="K27" s="554">
        <v>992.35</v>
      </c>
      <c r="L27" s="554"/>
      <c r="M27" s="564">
        <v>473.25205629868265</v>
      </c>
      <c r="N27" s="564"/>
      <c r="O27" s="554">
        <v>46963.16780679977</v>
      </c>
      <c r="P27" s="554"/>
      <c r="Q27" s="358">
        <v>6355.1</v>
      </c>
      <c r="R27" s="359">
        <v>76.6010268913274</v>
      </c>
      <c r="S27" s="358">
        <v>48680.71859970747</v>
      </c>
      <c r="T27" s="358">
        <v>3089.47</v>
      </c>
      <c r="U27" s="359">
        <v>76.90218999689016</v>
      </c>
      <c r="V27" s="358">
        <v>23758.700892969224</v>
      </c>
      <c r="W27" s="358">
        <v>3265.63</v>
      </c>
      <c r="X27" s="359">
        <v>76.31610962276267</v>
      </c>
      <c r="Y27" s="358">
        <v>24922.017706738243</v>
      </c>
      <c r="Z27" s="219"/>
      <c r="AA27" s="382">
        <v>676</v>
      </c>
    </row>
    <row r="28" spans="1:27" ht="12.75" customHeight="1">
      <c r="A28" s="386">
        <v>677</v>
      </c>
      <c r="B28" s="241"/>
      <c r="C28" s="258" t="s">
        <v>175</v>
      </c>
      <c r="D28" s="237"/>
      <c r="E28" s="358">
        <v>75.95</v>
      </c>
      <c r="F28" s="359">
        <v>370.57191935971</v>
      </c>
      <c r="G28" s="358">
        <v>2858.533249784203</v>
      </c>
      <c r="H28" s="358">
        <v>946.42</v>
      </c>
      <c r="I28" s="359">
        <v>752.7948800008667</v>
      </c>
      <c r="J28" s="358">
        <v>71246.01303304202</v>
      </c>
      <c r="K28" s="554">
        <v>1610.96</v>
      </c>
      <c r="L28" s="554"/>
      <c r="M28" s="564">
        <v>490.11302600467866</v>
      </c>
      <c r="N28" s="564"/>
      <c r="O28" s="554">
        <v>78955.24803724971</v>
      </c>
      <c r="P28" s="554"/>
      <c r="Q28" s="358">
        <v>6311.14</v>
      </c>
      <c r="R28" s="359">
        <v>76.3752246538351</v>
      </c>
      <c r="S28" s="358">
        <v>48201.47353218049</v>
      </c>
      <c r="T28" s="358">
        <v>3624.31</v>
      </c>
      <c r="U28" s="359">
        <v>77.19944877073489</v>
      </c>
      <c r="V28" s="358">
        <v>27979.473417426216</v>
      </c>
      <c r="W28" s="358">
        <v>2686.83</v>
      </c>
      <c r="X28" s="359">
        <v>75.26341493415761</v>
      </c>
      <c r="Y28" s="358">
        <v>20222.00011475427</v>
      </c>
      <c r="Z28" s="219"/>
      <c r="AA28" s="382">
        <v>677</v>
      </c>
    </row>
    <row r="29" spans="1:27" ht="12.75" customHeight="1">
      <c r="A29" s="386">
        <v>678</v>
      </c>
      <c r="B29" s="241"/>
      <c r="C29" s="258" t="s">
        <v>168</v>
      </c>
      <c r="D29" s="237"/>
      <c r="E29" s="358">
        <v>78.35</v>
      </c>
      <c r="F29" s="359">
        <v>314.9605792572744</v>
      </c>
      <c r="G29" s="358">
        <v>2506.3294914675052</v>
      </c>
      <c r="H29" s="358">
        <v>3456.6</v>
      </c>
      <c r="I29" s="359">
        <v>705.2468432825012</v>
      </c>
      <c r="J29" s="358">
        <v>243775.62384902936</v>
      </c>
      <c r="K29" s="554">
        <v>3285.64</v>
      </c>
      <c r="L29" s="554"/>
      <c r="M29" s="564">
        <v>457.12214744096286</v>
      </c>
      <c r="N29" s="564"/>
      <c r="O29" s="554">
        <v>150193.8812517925</v>
      </c>
      <c r="P29" s="554"/>
      <c r="Q29" s="358">
        <v>3380.66</v>
      </c>
      <c r="R29" s="359">
        <v>72.97687326628383</v>
      </c>
      <c r="S29" s="358">
        <v>24670.999637639507</v>
      </c>
      <c r="T29" s="358">
        <v>3099.79</v>
      </c>
      <c r="U29" s="359">
        <v>72.58898659992519</v>
      </c>
      <c r="V29" s="358">
        <v>22501.061477258212</v>
      </c>
      <c r="W29" s="358">
        <v>280.87</v>
      </c>
      <c r="X29" s="359">
        <v>77.25774060530844</v>
      </c>
      <c r="Y29" s="358">
        <v>2169.938160381298</v>
      </c>
      <c r="Z29" s="219"/>
      <c r="AA29" s="382">
        <v>678</v>
      </c>
    </row>
    <row r="30" spans="1:27" s="248" customFormat="1" ht="12.75" customHeight="1">
      <c r="A30" s="386">
        <v>679</v>
      </c>
      <c r="B30" s="241"/>
      <c r="C30" s="258" t="s">
        <v>169</v>
      </c>
      <c r="D30" s="237"/>
      <c r="E30" s="358">
        <v>187.58</v>
      </c>
      <c r="F30" s="359">
        <v>336.58740272311826</v>
      </c>
      <c r="G30" s="358">
        <v>6412.499620748402</v>
      </c>
      <c r="H30" s="358">
        <v>6690.39</v>
      </c>
      <c r="I30" s="359">
        <v>684.6564834175819</v>
      </c>
      <c r="J30" s="358">
        <v>458061.8890092156</v>
      </c>
      <c r="K30" s="554">
        <v>4516.96</v>
      </c>
      <c r="L30" s="554"/>
      <c r="M30" s="564">
        <v>535.5162577791332</v>
      </c>
      <c r="N30" s="564"/>
      <c r="O30" s="554">
        <v>241890.55157380336</v>
      </c>
      <c r="P30" s="554"/>
      <c r="Q30" s="358">
        <v>2145.51</v>
      </c>
      <c r="R30" s="359">
        <v>62.39285992202691</v>
      </c>
      <c r="S30" s="358">
        <v>13386.450489130797</v>
      </c>
      <c r="T30" s="358">
        <v>1778.75</v>
      </c>
      <c r="U30" s="359">
        <v>64.0461885754216</v>
      </c>
      <c r="V30" s="358">
        <v>11392.215792853116</v>
      </c>
      <c r="W30" s="358">
        <v>366.76</v>
      </c>
      <c r="X30" s="359">
        <v>54.37437823856694</v>
      </c>
      <c r="Y30" s="358">
        <v>1994.234696277681</v>
      </c>
      <c r="Z30" s="295"/>
      <c r="AA30" s="382">
        <v>679</v>
      </c>
    </row>
    <row r="31" spans="1:27" s="248" customFormat="1" ht="12.75" customHeight="1">
      <c r="A31" s="386"/>
      <c r="B31" s="241"/>
      <c r="C31" s="145"/>
      <c r="D31" s="237"/>
      <c r="E31" s="410"/>
      <c r="F31" s="410"/>
      <c r="G31" s="410"/>
      <c r="H31" s="410"/>
      <c r="I31" s="410"/>
      <c r="J31" s="410"/>
      <c r="K31" s="410"/>
      <c r="L31" s="423"/>
      <c r="M31" s="410"/>
      <c r="N31" s="410"/>
      <c r="O31" s="410"/>
      <c r="P31" s="410"/>
      <c r="Q31" s="133"/>
      <c r="R31" s="132"/>
      <c r="S31" s="410"/>
      <c r="T31" s="410"/>
      <c r="U31" s="410"/>
      <c r="V31" s="410"/>
      <c r="W31" s="410"/>
      <c r="X31" s="410"/>
      <c r="Y31" s="410"/>
      <c r="Z31" s="295"/>
      <c r="AA31" s="382"/>
    </row>
    <row r="32" spans="1:27" s="248" customFormat="1" ht="12.75" customHeight="1">
      <c r="A32" s="383">
        <v>6</v>
      </c>
      <c r="B32" s="259"/>
      <c r="C32" s="230" t="s">
        <v>61</v>
      </c>
      <c r="D32" s="237"/>
      <c r="E32" s="363">
        <v>792.64</v>
      </c>
      <c r="F32" s="364">
        <v>343.1519382614563</v>
      </c>
      <c r="G32" s="363">
        <v>27199.59523435608</v>
      </c>
      <c r="H32" s="363">
        <v>17010.62</v>
      </c>
      <c r="I32" s="364">
        <v>679.089464477816</v>
      </c>
      <c r="J32" s="363">
        <v>1155173.2826235627</v>
      </c>
      <c r="K32" s="555">
        <v>22408.21</v>
      </c>
      <c r="L32" s="555"/>
      <c r="M32" s="565">
        <v>472.6595930015592</v>
      </c>
      <c r="N32" s="565"/>
      <c r="O32" s="555">
        <v>1059145.5418493468</v>
      </c>
      <c r="P32" s="555"/>
      <c r="Q32" s="363">
        <v>54632.57</v>
      </c>
      <c r="R32" s="364">
        <v>72.7330908263751</v>
      </c>
      <c r="S32" s="363">
        <v>397359.56758882955</v>
      </c>
      <c r="T32" s="363">
        <v>38804.19</v>
      </c>
      <c r="U32" s="364">
        <v>72.74927680909214</v>
      </c>
      <c r="V32" s="363">
        <v>282297.6759662605</v>
      </c>
      <c r="W32" s="363">
        <v>15828.38</v>
      </c>
      <c r="X32" s="364">
        <v>72.69340995260987</v>
      </c>
      <c r="Y32" s="363">
        <v>115061.8916225691</v>
      </c>
      <c r="Z32" s="295"/>
      <c r="AA32" s="411">
        <v>6</v>
      </c>
    </row>
    <row r="33" spans="1:27" s="248" customFormat="1" ht="12.75" customHeight="1">
      <c r="A33" s="382"/>
      <c r="B33" s="241"/>
      <c r="C33" s="145"/>
      <c r="D33" s="19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254"/>
      <c r="AA33" s="382"/>
    </row>
    <row r="34" spans="2:27" s="248" customFormat="1" ht="12.75" customHeight="1">
      <c r="B34" s="381"/>
      <c r="C34" s="305"/>
      <c r="D34" s="195"/>
      <c r="E34" s="557" t="s">
        <v>176</v>
      </c>
      <c r="F34" s="557"/>
      <c r="G34" s="557"/>
      <c r="H34" s="557"/>
      <c r="I34" s="557"/>
      <c r="J34" s="557"/>
      <c r="K34" s="557"/>
      <c r="L34" s="557"/>
      <c r="M34" s="557"/>
      <c r="O34" s="231"/>
      <c r="P34" s="231"/>
      <c r="Q34" s="549" t="s">
        <v>176</v>
      </c>
      <c r="R34" s="549"/>
      <c r="S34" s="549"/>
      <c r="T34" s="549"/>
      <c r="U34" s="549"/>
      <c r="V34" s="549"/>
      <c r="W34" s="549"/>
      <c r="X34" s="549"/>
      <c r="Y34" s="549"/>
      <c r="Z34" s="549"/>
      <c r="AA34" s="360"/>
    </row>
    <row r="35" spans="1:27" s="248" customFormat="1" ht="12.75" customHeight="1">
      <c r="A35" s="382"/>
      <c r="B35" s="241"/>
      <c r="C35" s="145"/>
      <c r="D35" s="195"/>
      <c r="E35" s="222"/>
      <c r="F35" s="222"/>
      <c r="G35" s="222"/>
      <c r="H35" s="222"/>
      <c r="I35" s="222"/>
      <c r="J35" s="222"/>
      <c r="K35" s="222"/>
      <c r="L35" s="222"/>
      <c r="M35" s="222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351"/>
      <c r="AA35" s="382"/>
    </row>
    <row r="36" spans="1:27" s="248" customFormat="1" ht="12.75" customHeight="1">
      <c r="A36" s="383"/>
      <c r="B36" s="259"/>
      <c r="C36" s="231" t="s">
        <v>85</v>
      </c>
      <c r="D36" s="237"/>
      <c r="E36" s="189"/>
      <c r="F36" s="189"/>
      <c r="G36" s="189"/>
      <c r="H36" s="189"/>
      <c r="I36" s="189"/>
      <c r="J36" s="189"/>
      <c r="K36" s="189"/>
      <c r="L36" s="189"/>
      <c r="M36" s="18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297"/>
      <c r="AA36" s="411"/>
    </row>
    <row r="37" spans="1:27" s="248" customFormat="1" ht="12.75" customHeight="1">
      <c r="A37" s="386">
        <v>761</v>
      </c>
      <c r="B37" s="241"/>
      <c r="C37" s="258" t="s">
        <v>177</v>
      </c>
      <c r="D37" s="237"/>
      <c r="E37" s="358">
        <v>23.17</v>
      </c>
      <c r="F37" s="359">
        <v>356.4517911091929</v>
      </c>
      <c r="G37" s="358">
        <v>838.8219727257641</v>
      </c>
      <c r="H37" s="358">
        <v>57.97</v>
      </c>
      <c r="I37" s="359">
        <v>700.7862299838235</v>
      </c>
      <c r="J37" s="358">
        <v>4062.457775216225</v>
      </c>
      <c r="K37" s="554">
        <v>164.46</v>
      </c>
      <c r="L37" s="554"/>
      <c r="M37" s="564">
        <v>494.863389180553</v>
      </c>
      <c r="N37" s="564"/>
      <c r="O37" s="554">
        <v>8138.523298463375</v>
      </c>
      <c r="P37" s="554"/>
      <c r="Q37" s="358">
        <v>335.53</v>
      </c>
      <c r="R37" s="359">
        <v>77.65636485515151</v>
      </c>
      <c r="S37" s="358">
        <v>2605.6040099848988</v>
      </c>
      <c r="T37" s="358">
        <v>289.34</v>
      </c>
      <c r="U37" s="359">
        <v>77.50748598452562</v>
      </c>
      <c r="V37" s="358">
        <v>2242.6015994762643</v>
      </c>
      <c r="W37" s="358">
        <v>46.19</v>
      </c>
      <c r="X37" s="359">
        <v>78.58896092414692</v>
      </c>
      <c r="Y37" s="358">
        <v>363.0024105086346</v>
      </c>
      <c r="Z37" s="297"/>
      <c r="AA37" s="382">
        <v>761</v>
      </c>
    </row>
    <row r="38" spans="1:27" s="248" customFormat="1" ht="12.75" customHeight="1">
      <c r="A38" s="386">
        <v>762</v>
      </c>
      <c r="B38" s="241"/>
      <c r="C38" s="258" t="s">
        <v>178</v>
      </c>
      <c r="D38" s="237"/>
      <c r="E38" s="359" t="s">
        <v>234</v>
      </c>
      <c r="F38" s="359" t="s">
        <v>234</v>
      </c>
      <c r="G38" s="359" t="s">
        <v>234</v>
      </c>
      <c r="H38" s="359" t="s">
        <v>234</v>
      </c>
      <c r="I38" s="359" t="s">
        <v>234</v>
      </c>
      <c r="J38" s="359" t="s">
        <v>234</v>
      </c>
      <c r="K38" s="555" t="s">
        <v>257</v>
      </c>
      <c r="L38" s="555"/>
      <c r="M38" s="564">
        <v>483.3851137154938</v>
      </c>
      <c r="N38" s="564"/>
      <c r="O38" s="555" t="s">
        <v>257</v>
      </c>
      <c r="P38" s="555"/>
      <c r="Q38" s="358">
        <v>905.71</v>
      </c>
      <c r="R38" s="359">
        <v>75.89339625311082</v>
      </c>
      <c r="S38" s="358">
        <v>6873.7407920405</v>
      </c>
      <c r="T38" s="358">
        <v>133.93</v>
      </c>
      <c r="U38" s="359">
        <v>76.32674082262861</v>
      </c>
      <c r="V38" s="358">
        <v>1022.244039837465</v>
      </c>
      <c r="W38" s="358">
        <v>771.78</v>
      </c>
      <c r="X38" s="359">
        <v>75.8181962761802</v>
      </c>
      <c r="Y38" s="358">
        <v>5851.496752203036</v>
      </c>
      <c r="Z38" s="297"/>
      <c r="AA38" s="382">
        <v>762</v>
      </c>
    </row>
    <row r="39" spans="1:27" s="248" customFormat="1" ht="12.75" customHeight="1">
      <c r="A39" s="386">
        <v>763</v>
      </c>
      <c r="B39" s="241"/>
      <c r="C39" s="258" t="s">
        <v>179</v>
      </c>
      <c r="D39" s="237"/>
      <c r="E39" s="359" t="s">
        <v>234</v>
      </c>
      <c r="F39" s="359" t="s">
        <v>234</v>
      </c>
      <c r="G39" s="359" t="s">
        <v>234</v>
      </c>
      <c r="H39" s="359" t="s">
        <v>234</v>
      </c>
      <c r="I39" s="359" t="s">
        <v>234</v>
      </c>
      <c r="J39" s="359" t="s">
        <v>234</v>
      </c>
      <c r="K39" s="555" t="s">
        <v>257</v>
      </c>
      <c r="L39" s="555"/>
      <c r="M39" s="564">
        <v>480.79002534948035</v>
      </c>
      <c r="N39" s="564"/>
      <c r="O39" s="555" t="s">
        <v>257</v>
      </c>
      <c r="P39" s="555"/>
      <c r="Q39" s="358">
        <v>3525.78</v>
      </c>
      <c r="R39" s="359">
        <v>77.3551463281124</v>
      </c>
      <c r="S39" s="358">
        <v>27273.72278207321</v>
      </c>
      <c r="T39" s="358">
        <v>431.24</v>
      </c>
      <c r="U39" s="359">
        <v>75.4833514212736</v>
      </c>
      <c r="V39" s="358">
        <v>3255.1440466910026</v>
      </c>
      <c r="W39" s="358">
        <v>3094.54</v>
      </c>
      <c r="X39" s="359">
        <v>77.61599053617729</v>
      </c>
      <c r="Y39" s="358">
        <v>24018.57873538221</v>
      </c>
      <c r="Z39" s="297"/>
      <c r="AA39" s="382">
        <v>763</v>
      </c>
    </row>
    <row r="40" spans="1:27" ht="12.75" customHeight="1">
      <c r="A40" s="386">
        <v>764</v>
      </c>
      <c r="B40" s="241"/>
      <c r="C40" s="258" t="s">
        <v>180</v>
      </c>
      <c r="D40" s="237"/>
      <c r="E40" s="369" t="s">
        <v>257</v>
      </c>
      <c r="F40" s="359">
        <v>335</v>
      </c>
      <c r="G40" s="369" t="s">
        <v>257</v>
      </c>
      <c r="H40" s="359" t="s">
        <v>234</v>
      </c>
      <c r="I40" s="359" t="s">
        <v>234</v>
      </c>
      <c r="J40" s="359" t="s">
        <v>234</v>
      </c>
      <c r="K40" s="554">
        <v>576.93</v>
      </c>
      <c r="L40" s="554"/>
      <c r="M40" s="564">
        <v>474.4021155254474</v>
      </c>
      <c r="N40" s="564"/>
      <c r="O40" s="554">
        <v>27369.681251009635</v>
      </c>
      <c r="P40" s="554"/>
      <c r="Q40" s="358">
        <v>1557.74</v>
      </c>
      <c r="R40" s="359">
        <v>77.83354123819082</v>
      </c>
      <c r="S40" s="358">
        <v>12124.442052837936</v>
      </c>
      <c r="T40" s="358">
        <v>1311.79</v>
      </c>
      <c r="U40" s="359">
        <v>77.67616386479662</v>
      </c>
      <c r="V40" s="358">
        <v>10189.481499620157</v>
      </c>
      <c r="W40" s="358">
        <v>245.95</v>
      </c>
      <c r="X40" s="359">
        <v>78.67292348923681</v>
      </c>
      <c r="Y40" s="358">
        <v>1934.9605532177793</v>
      </c>
      <c r="Z40" s="297"/>
      <c r="AA40" s="382">
        <v>764</v>
      </c>
    </row>
    <row r="41" spans="1:27" ht="12.75" customHeight="1">
      <c r="A41" s="386"/>
      <c r="B41" s="241"/>
      <c r="C41" s="145"/>
      <c r="D41" s="237"/>
      <c r="E41" s="358"/>
      <c r="F41" s="359"/>
      <c r="G41" s="358"/>
      <c r="H41" s="358"/>
      <c r="I41" s="359"/>
      <c r="J41" s="358"/>
      <c r="K41" s="358"/>
      <c r="L41" s="359"/>
      <c r="M41" s="359"/>
      <c r="N41" s="358"/>
      <c r="O41" s="554"/>
      <c r="P41" s="554"/>
      <c r="Q41" s="358"/>
      <c r="R41" s="359"/>
      <c r="S41" s="358"/>
      <c r="T41" s="358"/>
      <c r="U41" s="359"/>
      <c r="V41" s="358"/>
      <c r="W41" s="358"/>
      <c r="X41" s="359"/>
      <c r="Y41" s="358"/>
      <c r="Z41" s="297"/>
      <c r="AA41" s="382"/>
    </row>
    <row r="42" spans="1:27" ht="12.75" customHeight="1">
      <c r="A42" s="386"/>
      <c r="B42" s="241"/>
      <c r="C42" s="231" t="s">
        <v>89</v>
      </c>
      <c r="D42" s="237"/>
      <c r="E42" s="358"/>
      <c r="F42" s="359"/>
      <c r="G42" s="358"/>
      <c r="H42" s="358"/>
      <c r="I42" s="359"/>
      <c r="J42" s="358"/>
      <c r="K42" s="358"/>
      <c r="L42" s="359"/>
      <c r="M42" s="359"/>
      <c r="N42" s="358"/>
      <c r="O42" s="554"/>
      <c r="P42" s="554"/>
      <c r="Q42" s="358"/>
      <c r="R42" s="359"/>
      <c r="S42" s="358"/>
      <c r="T42" s="358"/>
      <c r="U42" s="359"/>
      <c r="V42" s="358"/>
      <c r="W42" s="358"/>
      <c r="X42" s="359"/>
      <c r="Y42" s="358"/>
      <c r="Z42" s="297"/>
      <c r="AA42" s="382"/>
    </row>
    <row r="43" spans="1:27" s="248" customFormat="1" ht="12.75" customHeight="1">
      <c r="A43" s="386">
        <v>771</v>
      </c>
      <c r="B43" s="241"/>
      <c r="C43" s="258" t="s">
        <v>181</v>
      </c>
      <c r="D43" s="237"/>
      <c r="E43" s="358">
        <v>2137.35</v>
      </c>
      <c r="F43" s="359">
        <v>407.13164514565835</v>
      </c>
      <c r="G43" s="358">
        <v>88379.89244858397</v>
      </c>
      <c r="H43" s="358">
        <v>906.35</v>
      </c>
      <c r="I43" s="359">
        <v>768.8526007838495</v>
      </c>
      <c r="J43" s="358">
        <v>69684.95547204421</v>
      </c>
      <c r="K43" s="554">
        <v>8040.46</v>
      </c>
      <c r="L43" s="554"/>
      <c r="M43" s="564">
        <v>452.5491393868451</v>
      </c>
      <c r="N43" s="564"/>
      <c r="O43" s="554">
        <v>363870.3253274353</v>
      </c>
      <c r="P43" s="554"/>
      <c r="Q43" s="358">
        <v>7542.41</v>
      </c>
      <c r="R43" s="359">
        <v>80.35720705526131</v>
      </c>
      <c r="S43" s="358">
        <v>60608.700206567344</v>
      </c>
      <c r="T43" s="358">
        <v>6958.49</v>
      </c>
      <c r="U43" s="359">
        <v>80.0360085629403</v>
      </c>
      <c r="V43" s="358">
        <v>55692.97652251345</v>
      </c>
      <c r="W43" s="358">
        <v>583.92</v>
      </c>
      <c r="X43" s="359">
        <v>84.18488293009148</v>
      </c>
      <c r="Y43" s="358">
        <v>4915.723684053901</v>
      </c>
      <c r="Z43" s="297"/>
      <c r="AA43" s="382">
        <v>771</v>
      </c>
    </row>
    <row r="44" spans="1:27" s="248" customFormat="1" ht="12.75" customHeight="1">
      <c r="A44" s="386">
        <v>772</v>
      </c>
      <c r="B44" s="241"/>
      <c r="C44" s="258" t="s">
        <v>177</v>
      </c>
      <c r="D44" s="237"/>
      <c r="E44" s="358">
        <v>1007.82</v>
      </c>
      <c r="F44" s="359">
        <v>434.7902723837679</v>
      </c>
      <c r="G44" s="358">
        <v>44504.687375841604</v>
      </c>
      <c r="H44" s="358">
        <v>1313.71</v>
      </c>
      <c r="I44" s="359">
        <v>722.743329167425</v>
      </c>
      <c r="J44" s="358">
        <v>94947.5138960538</v>
      </c>
      <c r="K44" s="554">
        <v>8401.09</v>
      </c>
      <c r="L44" s="554"/>
      <c r="M44" s="564">
        <v>480.69452056597567</v>
      </c>
      <c r="N44" s="564"/>
      <c r="O44" s="554">
        <v>403835.79297816125</v>
      </c>
      <c r="P44" s="554"/>
      <c r="Q44" s="358">
        <v>14966.11</v>
      </c>
      <c r="R44" s="359">
        <v>77.39625316914292</v>
      </c>
      <c r="S44" s="358">
        <v>115832.08385172414</v>
      </c>
      <c r="T44" s="358">
        <v>13753.06</v>
      </c>
      <c r="U44" s="359">
        <v>77.37167175159388</v>
      </c>
      <c r="V44" s="358">
        <v>106409.72438999757</v>
      </c>
      <c r="W44" s="358">
        <v>1213.05</v>
      </c>
      <c r="X44" s="359">
        <v>77.67494713100518</v>
      </c>
      <c r="Y44" s="358">
        <v>9422.359461726583</v>
      </c>
      <c r="Z44" s="297"/>
      <c r="AA44" s="382">
        <v>772</v>
      </c>
    </row>
    <row r="45" spans="1:27" s="248" customFormat="1" ht="12.75" customHeight="1">
      <c r="A45" s="386">
        <v>773</v>
      </c>
      <c r="B45" s="241"/>
      <c r="C45" s="258" t="s">
        <v>182</v>
      </c>
      <c r="D45" s="237"/>
      <c r="E45" s="358">
        <v>707.86</v>
      </c>
      <c r="F45" s="359">
        <v>397.1190712208753</v>
      </c>
      <c r="G45" s="358">
        <v>28550.326483512094</v>
      </c>
      <c r="H45" s="358">
        <v>1512.2</v>
      </c>
      <c r="I45" s="359">
        <v>766.4490666196904</v>
      </c>
      <c r="J45" s="358">
        <v>115902.42785422958</v>
      </c>
      <c r="K45" s="554">
        <v>9343.9</v>
      </c>
      <c r="L45" s="554"/>
      <c r="M45" s="564">
        <v>466.6711572892518</v>
      </c>
      <c r="N45" s="564"/>
      <c r="O45" s="554">
        <v>436052.862659504</v>
      </c>
      <c r="P45" s="554"/>
      <c r="Q45" s="358">
        <v>7572.99</v>
      </c>
      <c r="R45" s="359">
        <v>79.49264845126625</v>
      </c>
      <c r="S45" s="358">
        <v>60199.70317949548</v>
      </c>
      <c r="T45" s="358">
        <v>6984.49</v>
      </c>
      <c r="U45" s="359">
        <v>79.80820944686256</v>
      </c>
      <c r="V45" s="358">
        <v>55741.96407995171</v>
      </c>
      <c r="W45" s="358">
        <v>588.5</v>
      </c>
      <c r="X45" s="359">
        <v>75.74747832699711</v>
      </c>
      <c r="Y45" s="358">
        <v>4457.73909954378</v>
      </c>
      <c r="Z45" s="297"/>
      <c r="AA45" s="382">
        <v>773</v>
      </c>
    </row>
    <row r="46" spans="1:27" s="248" customFormat="1" ht="12.75" customHeight="1">
      <c r="A46" s="386">
        <v>774</v>
      </c>
      <c r="B46" s="241"/>
      <c r="C46" s="258" t="s">
        <v>183</v>
      </c>
      <c r="D46" s="237"/>
      <c r="E46" s="358">
        <v>421.69</v>
      </c>
      <c r="F46" s="359">
        <v>452.93776120325265</v>
      </c>
      <c r="G46" s="358">
        <v>19398.7968240981</v>
      </c>
      <c r="H46" s="358">
        <v>484.42</v>
      </c>
      <c r="I46" s="359">
        <v>736.6436948330258</v>
      </c>
      <c r="J46" s="358">
        <v>35684.49386510144</v>
      </c>
      <c r="K46" s="554">
        <v>6923.24</v>
      </c>
      <c r="L46" s="554"/>
      <c r="M46" s="564">
        <v>512.3231204616498</v>
      </c>
      <c r="N46" s="564"/>
      <c r="O46" s="554">
        <v>354693.5920504912</v>
      </c>
      <c r="P46" s="554"/>
      <c r="Q46" s="358">
        <v>12371.02</v>
      </c>
      <c r="R46" s="359">
        <v>71.72580817954389</v>
      </c>
      <c r="S46" s="358">
        <v>88732.1407505301</v>
      </c>
      <c r="T46" s="358">
        <v>11119.1</v>
      </c>
      <c r="U46" s="359">
        <v>72.14535823412209</v>
      </c>
      <c r="V46" s="358">
        <v>80219.14527410269</v>
      </c>
      <c r="W46" s="358">
        <v>1251.92</v>
      </c>
      <c r="X46" s="359">
        <v>67.99951655399238</v>
      </c>
      <c r="Y46" s="358">
        <v>8512.995476427415</v>
      </c>
      <c r="Z46" s="297"/>
      <c r="AA46" s="382">
        <v>774</v>
      </c>
    </row>
    <row r="47" spans="1:27" s="248" customFormat="1" ht="12.75" customHeight="1">
      <c r="A47" s="386">
        <v>775</v>
      </c>
      <c r="B47" s="241"/>
      <c r="C47" s="258" t="s">
        <v>184</v>
      </c>
      <c r="D47" s="237"/>
      <c r="E47" s="358">
        <v>104.89</v>
      </c>
      <c r="F47" s="359">
        <v>319.9152044445375</v>
      </c>
      <c r="G47" s="358">
        <v>3408.0968630636444</v>
      </c>
      <c r="H47" s="358">
        <v>188.81</v>
      </c>
      <c r="I47" s="359">
        <v>711.3664581425197</v>
      </c>
      <c r="J47" s="358">
        <v>13431.310096188914</v>
      </c>
      <c r="K47" s="554">
        <v>4239.38</v>
      </c>
      <c r="L47" s="554"/>
      <c r="M47" s="564">
        <v>517.3894139295858</v>
      </c>
      <c r="N47" s="564"/>
      <c r="O47" s="554">
        <v>219341.03336248072</v>
      </c>
      <c r="P47" s="554"/>
      <c r="Q47" s="358">
        <v>6298.73</v>
      </c>
      <c r="R47" s="359">
        <v>85.82235295400734</v>
      </c>
      <c r="S47" s="358">
        <v>54057.18292219946</v>
      </c>
      <c r="T47" s="358">
        <v>5643.79</v>
      </c>
      <c r="U47" s="359">
        <v>86.11005787834675</v>
      </c>
      <c r="V47" s="358">
        <v>48598.70835532346</v>
      </c>
      <c r="W47" s="358">
        <v>654.94</v>
      </c>
      <c r="X47" s="359">
        <v>83.34312405527211</v>
      </c>
      <c r="Y47" s="358">
        <v>5458.474566875992</v>
      </c>
      <c r="Z47" s="297"/>
      <c r="AA47" s="382">
        <v>775</v>
      </c>
    </row>
    <row r="48" spans="1:27" s="248" customFormat="1" ht="12.75" customHeight="1">
      <c r="A48" s="386">
        <v>776</v>
      </c>
      <c r="B48" s="241"/>
      <c r="C48" s="258" t="s">
        <v>185</v>
      </c>
      <c r="D48" s="237"/>
      <c r="E48" s="369" t="s">
        <v>257</v>
      </c>
      <c r="F48" s="359">
        <v>350</v>
      </c>
      <c r="G48" s="369" t="s">
        <v>257</v>
      </c>
      <c r="H48" s="359" t="s">
        <v>234</v>
      </c>
      <c r="I48" s="359" t="s">
        <v>234</v>
      </c>
      <c r="J48" s="359" t="s">
        <v>234</v>
      </c>
      <c r="K48" s="554">
        <v>210.08</v>
      </c>
      <c r="L48" s="554"/>
      <c r="M48" s="564">
        <v>419.2065822021626</v>
      </c>
      <c r="N48" s="564"/>
      <c r="O48" s="554">
        <v>8806.691878903033</v>
      </c>
      <c r="P48" s="554"/>
      <c r="Q48" s="358">
        <v>15631.21</v>
      </c>
      <c r="R48" s="359">
        <v>66.7731031491015</v>
      </c>
      <c r="S48" s="358">
        <v>104374.43976752667</v>
      </c>
      <c r="T48" s="358">
        <v>3645.57</v>
      </c>
      <c r="U48" s="359">
        <v>73.46916540013818</v>
      </c>
      <c r="V48" s="358">
        <v>26783.69853077818</v>
      </c>
      <c r="W48" s="358">
        <v>11985.64</v>
      </c>
      <c r="X48" s="359">
        <v>64.73641894529496</v>
      </c>
      <c r="Y48" s="358">
        <v>77590.7412367485</v>
      </c>
      <c r="Z48" s="297"/>
      <c r="AA48" s="382">
        <v>776</v>
      </c>
    </row>
    <row r="49" spans="1:27" s="248" customFormat="1" ht="12.75" customHeight="1">
      <c r="A49" s="386">
        <v>777</v>
      </c>
      <c r="B49" s="241"/>
      <c r="C49" s="258" t="s">
        <v>186</v>
      </c>
      <c r="D49" s="237"/>
      <c r="E49" s="369" t="s">
        <v>257</v>
      </c>
      <c r="F49" s="359">
        <v>394.42149342667096</v>
      </c>
      <c r="G49" s="369" t="s">
        <v>257</v>
      </c>
      <c r="H49" s="369" t="s">
        <v>257</v>
      </c>
      <c r="I49" s="359">
        <v>754.3068677456421</v>
      </c>
      <c r="J49" s="369" t="s">
        <v>257</v>
      </c>
      <c r="K49" s="554">
        <v>4229.14</v>
      </c>
      <c r="L49" s="554"/>
      <c r="M49" s="564">
        <v>506.6713919019527</v>
      </c>
      <c r="N49" s="564"/>
      <c r="O49" s="554">
        <v>214278.42503482243</v>
      </c>
      <c r="P49" s="554"/>
      <c r="Q49" s="358">
        <v>62945.25</v>
      </c>
      <c r="R49" s="359">
        <v>76.66197904074981</v>
      </c>
      <c r="S49" s="358">
        <v>482550.7436214757</v>
      </c>
      <c r="T49" s="358">
        <v>17324.28</v>
      </c>
      <c r="U49" s="359">
        <v>76.19426511502235</v>
      </c>
      <c r="V49" s="358">
        <v>132001.07832468793</v>
      </c>
      <c r="W49" s="358">
        <v>45620.97</v>
      </c>
      <c r="X49" s="359">
        <v>76.83959049901566</v>
      </c>
      <c r="Y49" s="358">
        <v>350549.6652967878</v>
      </c>
      <c r="Z49" s="297"/>
      <c r="AA49" s="382">
        <v>777</v>
      </c>
    </row>
    <row r="50" spans="1:27" s="248" customFormat="1" ht="12.75" customHeight="1">
      <c r="A50" s="386">
        <v>778</v>
      </c>
      <c r="B50" s="241"/>
      <c r="C50" s="258" t="s">
        <v>187</v>
      </c>
      <c r="D50" s="237"/>
      <c r="E50" s="358">
        <v>41.93</v>
      </c>
      <c r="F50" s="359">
        <v>278.4609988384276</v>
      </c>
      <c r="G50" s="358">
        <v>1185.856673887047</v>
      </c>
      <c r="H50" s="369" t="s">
        <v>257</v>
      </c>
      <c r="I50" s="359">
        <v>705.4456967935952</v>
      </c>
      <c r="J50" s="369" t="s">
        <v>257</v>
      </c>
      <c r="K50" s="554">
        <v>11017.54</v>
      </c>
      <c r="L50" s="554"/>
      <c r="M50" s="564">
        <v>479.53025594035876</v>
      </c>
      <c r="N50" s="564"/>
      <c r="O50" s="554">
        <v>528324.3776033141</v>
      </c>
      <c r="P50" s="554"/>
      <c r="Q50" s="358">
        <v>46796.29</v>
      </c>
      <c r="R50" s="359">
        <v>78.01692861100393</v>
      </c>
      <c r="S50" s="358">
        <v>365090.2816189837</v>
      </c>
      <c r="T50" s="358">
        <v>38956.86</v>
      </c>
      <c r="U50" s="359">
        <v>78.07261269993613</v>
      </c>
      <c r="V50" s="358">
        <v>304146.38427856343</v>
      </c>
      <c r="W50" s="358">
        <v>7839.43</v>
      </c>
      <c r="X50" s="359">
        <v>77.74021496514456</v>
      </c>
      <c r="Y50" s="358">
        <v>60943.89734042032</v>
      </c>
      <c r="Z50" s="297"/>
      <c r="AA50" s="382">
        <v>778</v>
      </c>
    </row>
    <row r="51" spans="1:27" s="248" customFormat="1" ht="12.75" customHeight="1">
      <c r="A51" s="386">
        <v>779</v>
      </c>
      <c r="B51" s="241"/>
      <c r="C51" s="258" t="s">
        <v>188</v>
      </c>
      <c r="D51" s="237"/>
      <c r="E51" s="358">
        <v>1563.29</v>
      </c>
      <c r="F51" s="359">
        <v>398.8180860941665</v>
      </c>
      <c r="G51" s="358">
        <v>63322.39869922308</v>
      </c>
      <c r="H51" s="358">
        <v>2586.69</v>
      </c>
      <c r="I51" s="359">
        <v>712.2687881649985</v>
      </c>
      <c r="J51" s="358">
        <v>184241.855165852</v>
      </c>
      <c r="K51" s="554">
        <v>15193.17</v>
      </c>
      <c r="L51" s="554"/>
      <c r="M51" s="564">
        <v>467.4524486321393</v>
      </c>
      <c r="N51" s="564"/>
      <c r="O51" s="554">
        <v>710208.451898436</v>
      </c>
      <c r="P51" s="554"/>
      <c r="Q51" s="358">
        <v>13888.07</v>
      </c>
      <c r="R51" s="359">
        <v>71.02598014974083</v>
      </c>
      <c r="S51" s="358">
        <v>98641.37841382112</v>
      </c>
      <c r="T51" s="358">
        <v>13077.94</v>
      </c>
      <c r="U51" s="359">
        <v>71.39400348652502</v>
      </c>
      <c r="V51" s="358">
        <v>93368.64939565651</v>
      </c>
      <c r="W51" s="358">
        <v>810.13</v>
      </c>
      <c r="X51" s="359">
        <v>65.08497424073441</v>
      </c>
      <c r="Y51" s="358">
        <v>5272.729018164617</v>
      </c>
      <c r="Z51" s="297"/>
      <c r="AA51" s="382">
        <v>779</v>
      </c>
    </row>
    <row r="52" spans="1:27" s="248" customFormat="1" ht="12.75" customHeight="1">
      <c r="A52" s="386">
        <v>780</v>
      </c>
      <c r="B52" s="241"/>
      <c r="C52" s="258" t="s">
        <v>189</v>
      </c>
      <c r="D52" s="237"/>
      <c r="E52" s="369" t="s">
        <v>257</v>
      </c>
      <c r="F52" s="359">
        <v>332.5</v>
      </c>
      <c r="G52" s="369" t="s">
        <v>257</v>
      </c>
      <c r="H52" s="359" t="s">
        <v>234</v>
      </c>
      <c r="I52" s="359" t="s">
        <v>234</v>
      </c>
      <c r="J52" s="359" t="s">
        <v>234</v>
      </c>
      <c r="K52" s="554">
        <v>95.68</v>
      </c>
      <c r="L52" s="554"/>
      <c r="M52" s="564">
        <v>494.0649004525489</v>
      </c>
      <c r="N52" s="564"/>
      <c r="O52" s="554">
        <v>4727.212967529988</v>
      </c>
      <c r="P52" s="554"/>
      <c r="Q52" s="358">
        <v>55347.99</v>
      </c>
      <c r="R52" s="359">
        <v>73.87993740043062</v>
      </c>
      <c r="S52" s="358">
        <v>408910.603643966</v>
      </c>
      <c r="T52" s="358">
        <v>5872.59</v>
      </c>
      <c r="U52" s="359">
        <v>75.30022334459838</v>
      </c>
      <c r="V52" s="358">
        <v>44220.733861125496</v>
      </c>
      <c r="W52" s="358">
        <v>49475.4</v>
      </c>
      <c r="X52" s="359">
        <v>73.71135347725144</v>
      </c>
      <c r="Y52" s="358">
        <v>364689.86978284054</v>
      </c>
      <c r="Z52" s="297"/>
      <c r="AA52" s="382">
        <v>780</v>
      </c>
    </row>
    <row r="53" spans="1:27" ht="12.75" customHeight="1">
      <c r="A53" s="386"/>
      <c r="B53" s="241"/>
      <c r="C53" s="145"/>
      <c r="D53" s="237"/>
      <c r="E53" s="189"/>
      <c r="F53" s="189"/>
      <c r="G53" s="189"/>
      <c r="H53" s="189"/>
      <c r="I53" s="189"/>
      <c r="J53" s="134"/>
      <c r="K53" s="359"/>
      <c r="L53" s="423"/>
      <c r="M53" s="359"/>
      <c r="N53" s="359"/>
      <c r="O53" s="359"/>
      <c r="P53" s="359"/>
      <c r="Q53" s="189"/>
      <c r="R53" s="189"/>
      <c r="S53" s="189"/>
      <c r="T53" s="189"/>
      <c r="U53" s="189"/>
      <c r="V53" s="189"/>
      <c r="W53" s="189"/>
      <c r="X53" s="189"/>
      <c r="Y53" s="189"/>
      <c r="Z53" s="297"/>
      <c r="AA53" s="382"/>
    </row>
    <row r="54" spans="1:27" ht="12.75" customHeight="1">
      <c r="A54" s="383">
        <v>7</v>
      </c>
      <c r="B54" s="259"/>
      <c r="C54" s="230" t="s">
        <v>62</v>
      </c>
      <c r="D54" s="237"/>
      <c r="E54" s="363">
        <v>6039.93</v>
      </c>
      <c r="F54" s="364">
        <v>415.31089057717116</v>
      </c>
      <c r="G54" s="363">
        <v>250844.87073237737</v>
      </c>
      <c r="H54" s="363">
        <v>7082.91</v>
      </c>
      <c r="I54" s="364">
        <v>734.5448786989084</v>
      </c>
      <c r="J54" s="363">
        <v>520271.52667852864</v>
      </c>
      <c r="K54" s="555">
        <v>68479.88</v>
      </c>
      <c r="L54" s="555"/>
      <c r="M54" s="565">
        <v>479.23743880658776</v>
      </c>
      <c r="N54" s="565"/>
      <c r="O54" s="555">
        <v>3281812.2300982466</v>
      </c>
      <c r="P54" s="555"/>
      <c r="Q54" s="363">
        <v>249684.83</v>
      </c>
      <c r="R54" s="364">
        <v>75.61031111154117</v>
      </c>
      <c r="S54" s="363">
        <v>1887874.7676132265</v>
      </c>
      <c r="T54" s="363">
        <v>125502.47</v>
      </c>
      <c r="U54" s="364">
        <v>76.80267441735015</v>
      </c>
      <c r="V54" s="363">
        <v>963892.5341983254</v>
      </c>
      <c r="W54" s="363">
        <v>124182.36</v>
      </c>
      <c r="X54" s="364">
        <v>74.40527248917648</v>
      </c>
      <c r="Y54" s="363">
        <v>923982.233414901</v>
      </c>
      <c r="Z54" s="297"/>
      <c r="AA54" s="411">
        <v>7</v>
      </c>
    </row>
    <row r="55" ht="7.5" customHeight="1">
      <c r="A55" s="389" t="s">
        <v>80</v>
      </c>
    </row>
    <row r="56" spans="1:25" ht="10.5" customHeight="1">
      <c r="A56" s="73" t="s">
        <v>262</v>
      </c>
      <c r="S56" s="189"/>
      <c r="T56" s="189"/>
      <c r="U56" s="189"/>
      <c r="V56" s="189"/>
      <c r="W56" s="189"/>
      <c r="X56" s="189"/>
      <c r="Y56" s="189"/>
    </row>
    <row r="57" spans="1:25" ht="12.75" customHeight="1">
      <c r="A57" s="186"/>
      <c r="S57" s="189"/>
      <c r="T57" s="189"/>
      <c r="U57" s="189"/>
      <c r="V57" s="189"/>
      <c r="W57" s="189"/>
      <c r="X57" s="189"/>
      <c r="Y57" s="189"/>
    </row>
    <row r="58" ht="12.75" customHeight="1"/>
    <row r="59" spans="19:25" ht="12.75" customHeight="1">
      <c r="S59" s="189"/>
      <c r="T59" s="189"/>
      <c r="U59" s="189"/>
      <c r="V59" s="189"/>
      <c r="W59" s="189"/>
      <c r="X59" s="189"/>
      <c r="Y59" s="189"/>
    </row>
    <row r="60" spans="19:25" ht="12.75" customHeight="1">
      <c r="S60" s="189"/>
      <c r="T60" s="189"/>
      <c r="U60" s="189"/>
      <c r="V60" s="189"/>
      <c r="W60" s="189"/>
      <c r="X60" s="189"/>
      <c r="Y60" s="189"/>
    </row>
    <row r="61" spans="19:25" ht="13.5">
      <c r="S61" s="189"/>
      <c r="T61" s="189"/>
      <c r="U61" s="189"/>
      <c r="V61" s="189"/>
      <c r="W61" s="189"/>
      <c r="X61" s="189"/>
      <c r="Y61" s="189"/>
    </row>
    <row r="62" spans="19:25" ht="13.5">
      <c r="S62" s="189"/>
      <c r="T62" s="189"/>
      <c r="U62" s="189"/>
      <c r="V62" s="189"/>
      <c r="W62" s="189"/>
      <c r="X62" s="189"/>
      <c r="Y62" s="189"/>
    </row>
    <row r="63" spans="19:25" ht="13.5">
      <c r="S63" s="189"/>
      <c r="T63" s="189"/>
      <c r="U63" s="189"/>
      <c r="V63" s="189"/>
      <c r="W63" s="189"/>
      <c r="X63" s="189"/>
      <c r="Y63" s="189"/>
    </row>
    <row r="64" spans="19:25" ht="13.5">
      <c r="S64" s="189"/>
      <c r="T64" s="189"/>
      <c r="U64" s="189"/>
      <c r="V64" s="189"/>
      <c r="W64" s="189"/>
      <c r="X64" s="189"/>
      <c r="Y64" s="189"/>
    </row>
    <row r="65" spans="19:25" ht="13.5">
      <c r="S65" s="189"/>
      <c r="T65" s="189"/>
      <c r="U65" s="189"/>
      <c r="V65" s="189"/>
      <c r="W65" s="189"/>
      <c r="X65" s="189"/>
      <c r="Y65" s="189"/>
    </row>
    <row r="66" spans="19:25" ht="13.5">
      <c r="S66" s="189"/>
      <c r="T66" s="189"/>
      <c r="U66" s="189"/>
      <c r="V66" s="189"/>
      <c r="W66" s="189"/>
      <c r="X66" s="189"/>
      <c r="Y66" s="189"/>
    </row>
    <row r="67" spans="19:25" ht="13.5">
      <c r="S67" s="189"/>
      <c r="T67" s="189"/>
      <c r="U67" s="189"/>
      <c r="V67" s="189"/>
      <c r="W67" s="189"/>
      <c r="X67" s="189"/>
      <c r="Y67" s="189"/>
    </row>
    <row r="68" spans="19:25" ht="13.5">
      <c r="S68" s="189"/>
      <c r="T68" s="189"/>
      <c r="U68" s="189"/>
      <c r="V68" s="189"/>
      <c r="W68" s="189"/>
      <c r="X68" s="189"/>
      <c r="Y68" s="189"/>
    </row>
    <row r="69" spans="19:25" ht="13.5">
      <c r="S69" s="189"/>
      <c r="T69" s="189"/>
      <c r="U69" s="189"/>
      <c r="V69" s="189"/>
      <c r="W69" s="189"/>
      <c r="X69" s="189"/>
      <c r="Y69" s="189"/>
    </row>
    <row r="70" spans="19:25" ht="13.5">
      <c r="S70" s="189"/>
      <c r="T70" s="189"/>
      <c r="U70" s="189"/>
      <c r="V70" s="189"/>
      <c r="W70" s="189"/>
      <c r="X70" s="189"/>
      <c r="Y70" s="189"/>
    </row>
    <row r="71" spans="19:25" ht="13.5">
      <c r="S71" s="189"/>
      <c r="T71" s="189"/>
      <c r="U71" s="189"/>
      <c r="V71" s="189"/>
      <c r="W71" s="189"/>
      <c r="X71" s="189"/>
      <c r="Y71" s="189"/>
    </row>
    <row r="72" spans="19:25" ht="13.5">
      <c r="S72" s="189"/>
      <c r="T72" s="189"/>
      <c r="U72" s="189"/>
      <c r="V72" s="189"/>
      <c r="W72" s="189"/>
      <c r="X72" s="189"/>
      <c r="Y72" s="189"/>
    </row>
    <row r="73" spans="19:25" ht="13.5">
      <c r="S73" s="189"/>
      <c r="T73" s="189"/>
      <c r="U73" s="189"/>
      <c r="V73" s="189"/>
      <c r="W73" s="189"/>
      <c r="X73" s="189"/>
      <c r="Y73" s="189"/>
    </row>
    <row r="74" spans="19:25" ht="13.5">
      <c r="S74" s="189"/>
      <c r="T74" s="189"/>
      <c r="U74" s="189"/>
      <c r="V74" s="189"/>
      <c r="W74" s="189"/>
      <c r="X74" s="189"/>
      <c r="Y74" s="189"/>
    </row>
    <row r="75" spans="19:25" ht="13.5">
      <c r="S75" s="189"/>
      <c r="T75" s="189"/>
      <c r="U75" s="189"/>
      <c r="V75" s="189"/>
      <c r="W75" s="189"/>
      <c r="X75" s="189"/>
      <c r="Y75" s="189"/>
    </row>
    <row r="76" spans="19:25" ht="13.5">
      <c r="S76" s="189"/>
      <c r="T76" s="189"/>
      <c r="U76" s="189"/>
      <c r="V76" s="189"/>
      <c r="W76" s="189"/>
      <c r="X76" s="189"/>
      <c r="Y76" s="189"/>
    </row>
    <row r="77" spans="19:25" ht="13.5">
      <c r="S77" s="189"/>
      <c r="T77" s="189"/>
      <c r="U77" s="189"/>
      <c r="V77" s="189"/>
      <c r="W77" s="189"/>
      <c r="X77" s="189"/>
      <c r="Y77" s="189"/>
    </row>
    <row r="78" spans="19:25" ht="13.5">
      <c r="S78" s="189"/>
      <c r="T78" s="189"/>
      <c r="U78" s="189"/>
      <c r="V78" s="189"/>
      <c r="W78" s="189"/>
      <c r="X78" s="189"/>
      <c r="Y78" s="189"/>
    </row>
    <row r="79" spans="19:25" ht="13.5">
      <c r="S79" s="189"/>
      <c r="T79" s="189"/>
      <c r="U79" s="189"/>
      <c r="V79" s="189"/>
      <c r="W79" s="189"/>
      <c r="X79" s="189"/>
      <c r="Y79" s="189"/>
    </row>
    <row r="80" spans="19:25" ht="13.5">
      <c r="S80" s="189"/>
      <c r="T80" s="189"/>
      <c r="U80" s="189"/>
      <c r="V80" s="189"/>
      <c r="W80" s="189"/>
      <c r="X80" s="189"/>
      <c r="Y80" s="189"/>
    </row>
    <row r="81" spans="19:25" ht="13.5">
      <c r="S81" s="189"/>
      <c r="T81" s="189"/>
      <c r="U81" s="189"/>
      <c r="V81" s="189"/>
      <c r="W81" s="189"/>
      <c r="X81" s="189"/>
      <c r="Y81" s="189"/>
    </row>
    <row r="82" spans="19:25" ht="13.5">
      <c r="S82" s="189"/>
      <c r="T82" s="189"/>
      <c r="U82" s="189"/>
      <c r="V82" s="189"/>
      <c r="W82" s="189"/>
      <c r="X82" s="189"/>
      <c r="Y82" s="189"/>
    </row>
    <row r="83" spans="19:25" ht="13.5">
      <c r="S83" s="189"/>
      <c r="T83" s="189"/>
      <c r="U83" s="189"/>
      <c r="V83" s="189"/>
      <c r="W83" s="189"/>
      <c r="X83" s="189"/>
      <c r="Y83" s="189"/>
    </row>
    <row r="84" spans="19:25" ht="13.5">
      <c r="S84" s="189"/>
      <c r="T84" s="189"/>
      <c r="U84" s="189"/>
      <c r="V84" s="189"/>
      <c r="W84" s="189"/>
      <c r="X84" s="189"/>
      <c r="Y84" s="189"/>
    </row>
    <row r="85" spans="19:25" ht="13.5">
      <c r="S85" s="189"/>
      <c r="T85" s="189"/>
      <c r="U85" s="189"/>
      <c r="V85" s="189"/>
      <c r="W85" s="189"/>
      <c r="X85" s="189"/>
      <c r="Y85" s="189"/>
    </row>
    <row r="86" spans="19:25" ht="13.5">
      <c r="S86" s="189"/>
      <c r="T86" s="189"/>
      <c r="U86" s="189"/>
      <c r="V86" s="189"/>
      <c r="W86" s="189"/>
      <c r="X86" s="189"/>
      <c r="Y86" s="189"/>
    </row>
    <row r="87" spans="19:25" ht="13.5">
      <c r="S87" s="189"/>
      <c r="T87" s="189"/>
      <c r="U87" s="189"/>
      <c r="V87" s="189"/>
      <c r="W87" s="189"/>
      <c r="X87" s="189"/>
      <c r="Y87" s="189"/>
    </row>
    <row r="88" spans="19:25" ht="13.5">
      <c r="S88" s="189"/>
      <c r="T88" s="189"/>
      <c r="U88" s="189"/>
      <c r="V88" s="189"/>
      <c r="W88" s="189"/>
      <c r="X88" s="189"/>
      <c r="Y88" s="189"/>
    </row>
    <row r="89" spans="19:25" ht="13.5">
      <c r="S89" s="189"/>
      <c r="T89" s="189"/>
      <c r="U89" s="189"/>
      <c r="V89" s="189"/>
      <c r="W89" s="189"/>
      <c r="X89" s="189"/>
      <c r="Y89" s="189"/>
    </row>
    <row r="90" spans="19:25" ht="13.5">
      <c r="S90" s="189"/>
      <c r="T90" s="189"/>
      <c r="U90" s="189"/>
      <c r="V90" s="189"/>
      <c r="W90" s="189"/>
      <c r="X90" s="189"/>
      <c r="Y90" s="189"/>
    </row>
    <row r="91" spans="19:25" ht="13.5">
      <c r="S91" s="189"/>
      <c r="T91" s="189"/>
      <c r="U91" s="189"/>
      <c r="V91" s="189"/>
      <c r="W91" s="189"/>
      <c r="X91" s="189"/>
      <c r="Y91" s="189"/>
    </row>
    <row r="92" spans="19:25" ht="13.5">
      <c r="S92" s="189"/>
      <c r="T92" s="189"/>
      <c r="U92" s="189"/>
      <c r="V92" s="189"/>
      <c r="W92" s="189"/>
      <c r="X92" s="189"/>
      <c r="Y92" s="189"/>
    </row>
    <row r="93" spans="19:25" ht="13.5">
      <c r="S93" s="189"/>
      <c r="T93" s="189"/>
      <c r="U93" s="189"/>
      <c r="V93" s="189"/>
      <c r="W93" s="189"/>
      <c r="X93" s="189"/>
      <c r="Y93" s="189"/>
    </row>
    <row r="94" spans="19:25" ht="13.5">
      <c r="S94" s="189"/>
      <c r="T94" s="189"/>
      <c r="U94" s="189"/>
      <c r="V94" s="189"/>
      <c r="W94" s="189"/>
      <c r="X94" s="189"/>
      <c r="Y94" s="189"/>
    </row>
    <row r="95" spans="19:25" ht="13.5">
      <c r="S95" s="189"/>
      <c r="T95" s="189"/>
      <c r="U95" s="189"/>
      <c r="V95" s="189"/>
      <c r="W95" s="189"/>
      <c r="X95" s="189"/>
      <c r="Y95" s="189"/>
    </row>
    <row r="96" spans="19:25" ht="13.5">
      <c r="S96" s="189"/>
      <c r="T96" s="189"/>
      <c r="U96" s="189"/>
      <c r="V96" s="189"/>
      <c r="W96" s="189"/>
      <c r="X96" s="189"/>
      <c r="Y96" s="189"/>
    </row>
    <row r="97" spans="19:25" ht="13.5">
      <c r="S97" s="189"/>
      <c r="T97" s="189"/>
      <c r="U97" s="189"/>
      <c r="V97" s="189"/>
      <c r="W97" s="189"/>
      <c r="X97" s="189"/>
      <c r="Y97" s="189"/>
    </row>
    <row r="98" spans="19:25" ht="13.5">
      <c r="S98" s="189"/>
      <c r="T98" s="189"/>
      <c r="U98" s="189"/>
      <c r="V98" s="189"/>
      <c r="W98" s="189"/>
      <c r="X98" s="189"/>
      <c r="Y98" s="189"/>
    </row>
    <row r="99" spans="19:25" ht="13.5">
      <c r="S99" s="189"/>
      <c r="T99" s="189"/>
      <c r="U99" s="189"/>
      <c r="V99" s="189"/>
      <c r="W99" s="189"/>
      <c r="X99" s="189"/>
      <c r="Y99" s="189"/>
    </row>
    <row r="100" spans="19:25" ht="13.5">
      <c r="S100" s="189"/>
      <c r="T100" s="189"/>
      <c r="U100" s="189"/>
      <c r="V100" s="189"/>
      <c r="W100" s="189"/>
      <c r="X100" s="189"/>
      <c r="Y100" s="189"/>
    </row>
    <row r="101" spans="19:25" ht="13.5">
      <c r="S101" s="189"/>
      <c r="T101" s="189"/>
      <c r="U101" s="189"/>
      <c r="V101" s="189"/>
      <c r="W101" s="189"/>
      <c r="X101" s="189"/>
      <c r="Y101" s="189"/>
    </row>
    <row r="102" spans="19:25" ht="13.5">
      <c r="S102" s="189"/>
      <c r="T102" s="189"/>
      <c r="U102" s="189"/>
      <c r="V102" s="189"/>
      <c r="W102" s="189"/>
      <c r="X102" s="189"/>
      <c r="Y102" s="189"/>
    </row>
    <row r="103" spans="19:25" ht="13.5">
      <c r="S103" s="189"/>
      <c r="T103" s="189"/>
      <c r="U103" s="189"/>
      <c r="V103" s="189"/>
      <c r="W103" s="189"/>
      <c r="X103" s="189"/>
      <c r="Y103" s="189"/>
    </row>
    <row r="104" spans="19:25" ht="13.5">
      <c r="S104" s="189"/>
      <c r="T104" s="189"/>
      <c r="U104" s="189"/>
      <c r="V104" s="189"/>
      <c r="W104" s="189"/>
      <c r="X104" s="189"/>
      <c r="Y104" s="189"/>
    </row>
    <row r="105" spans="19:25" ht="13.5">
      <c r="S105" s="189"/>
      <c r="T105" s="189"/>
      <c r="U105" s="189"/>
      <c r="V105" s="189"/>
      <c r="W105" s="189"/>
      <c r="X105" s="189"/>
      <c r="Y105" s="189"/>
    </row>
    <row r="106" spans="19:25" ht="13.5">
      <c r="S106" s="189"/>
      <c r="T106" s="189"/>
      <c r="U106" s="189"/>
      <c r="V106" s="189"/>
      <c r="W106" s="189"/>
      <c r="X106" s="189"/>
      <c r="Y106" s="189"/>
    </row>
    <row r="107" spans="19:25" ht="13.5">
      <c r="S107" s="189"/>
      <c r="T107" s="189"/>
      <c r="U107" s="189"/>
      <c r="V107" s="189"/>
      <c r="W107" s="189"/>
      <c r="X107" s="189"/>
      <c r="Y107" s="189"/>
    </row>
    <row r="108" spans="19:25" ht="13.5">
      <c r="S108" s="189"/>
      <c r="T108" s="189"/>
      <c r="U108" s="189"/>
      <c r="V108" s="189"/>
      <c r="W108" s="189"/>
      <c r="X108" s="189"/>
      <c r="Y108" s="189"/>
    </row>
    <row r="109" spans="19:25" ht="13.5">
      <c r="S109" s="189"/>
      <c r="T109" s="189"/>
      <c r="U109" s="189"/>
      <c r="V109" s="189"/>
      <c r="W109" s="189"/>
      <c r="X109" s="189"/>
      <c r="Y109" s="189"/>
    </row>
    <row r="110" spans="19:25" ht="13.5">
      <c r="S110" s="189"/>
      <c r="T110" s="189"/>
      <c r="U110" s="189"/>
      <c r="V110" s="189"/>
      <c r="W110" s="189"/>
      <c r="X110" s="189"/>
      <c r="Y110" s="189"/>
    </row>
    <row r="111" spans="19:25" ht="13.5">
      <c r="S111" s="189"/>
      <c r="T111" s="189"/>
      <c r="U111" s="189"/>
      <c r="V111" s="189"/>
      <c r="W111" s="189"/>
      <c r="X111" s="189"/>
      <c r="Y111" s="189"/>
    </row>
    <row r="112" spans="19:25" ht="13.5">
      <c r="S112" s="189"/>
      <c r="T112" s="189"/>
      <c r="U112" s="189"/>
      <c r="V112" s="189"/>
      <c r="W112" s="189"/>
      <c r="X112" s="189"/>
      <c r="Y112" s="189"/>
    </row>
    <row r="113" spans="19:25" ht="13.5">
      <c r="S113" s="189"/>
      <c r="T113" s="189"/>
      <c r="U113" s="189"/>
      <c r="V113" s="189"/>
      <c r="W113" s="189"/>
      <c r="X113" s="189"/>
      <c r="Y113" s="189"/>
    </row>
    <row r="114" spans="19:25" ht="13.5">
      <c r="S114" s="189"/>
      <c r="T114" s="189"/>
      <c r="U114" s="189"/>
      <c r="V114" s="189"/>
      <c r="W114" s="189"/>
      <c r="X114" s="189"/>
      <c r="Y114" s="189"/>
    </row>
    <row r="115" spans="19:25" ht="13.5">
      <c r="S115" s="189"/>
      <c r="T115" s="189"/>
      <c r="U115" s="189"/>
      <c r="V115" s="189"/>
      <c r="W115" s="189"/>
      <c r="X115" s="189"/>
      <c r="Y115" s="189"/>
    </row>
    <row r="116" spans="19:25" ht="13.5">
      <c r="S116" s="189"/>
      <c r="T116" s="189"/>
      <c r="U116" s="189"/>
      <c r="V116" s="189"/>
      <c r="W116" s="189"/>
      <c r="X116" s="189"/>
      <c r="Y116" s="189"/>
    </row>
    <row r="117" spans="19:25" ht="13.5">
      <c r="S117" s="189"/>
      <c r="T117" s="189"/>
      <c r="U117" s="189"/>
      <c r="V117" s="189"/>
      <c r="W117" s="189"/>
      <c r="X117" s="189"/>
      <c r="Y117" s="189"/>
    </row>
    <row r="118" spans="19:25" ht="13.5">
      <c r="S118" s="189"/>
      <c r="T118" s="189"/>
      <c r="U118" s="189"/>
      <c r="V118" s="189"/>
      <c r="W118" s="189"/>
      <c r="X118" s="189"/>
      <c r="Y118" s="189"/>
    </row>
    <row r="119" spans="19:25" ht="13.5">
      <c r="S119" s="189"/>
      <c r="T119" s="189"/>
      <c r="U119" s="189"/>
      <c r="V119" s="189"/>
      <c r="W119" s="189"/>
      <c r="X119" s="189"/>
      <c r="Y119" s="189"/>
    </row>
    <row r="120" spans="19:25" ht="13.5">
      <c r="S120" s="189"/>
      <c r="T120" s="189"/>
      <c r="U120" s="189"/>
      <c r="V120" s="189"/>
      <c r="W120" s="189"/>
      <c r="X120" s="189"/>
      <c r="Y120" s="189"/>
    </row>
    <row r="121" spans="19:25" ht="13.5">
      <c r="S121" s="189"/>
      <c r="T121" s="189"/>
      <c r="U121" s="189"/>
      <c r="V121" s="189"/>
      <c r="W121" s="189"/>
      <c r="X121" s="189"/>
      <c r="Y121" s="189"/>
    </row>
    <row r="122" spans="19:25" ht="13.5">
      <c r="S122" s="189"/>
      <c r="T122" s="189"/>
      <c r="U122" s="189"/>
      <c r="V122" s="189"/>
      <c r="W122" s="189"/>
      <c r="X122" s="189"/>
      <c r="Y122" s="189"/>
    </row>
    <row r="123" spans="19:25" ht="13.5">
      <c r="S123" s="189"/>
      <c r="T123" s="189"/>
      <c r="U123" s="189"/>
      <c r="V123" s="189"/>
      <c r="W123" s="189"/>
      <c r="X123" s="189"/>
      <c r="Y123" s="189"/>
    </row>
    <row r="124" spans="19:25" ht="13.5">
      <c r="S124" s="189"/>
      <c r="T124" s="189"/>
      <c r="U124" s="189"/>
      <c r="V124" s="189"/>
      <c r="W124" s="189"/>
      <c r="X124" s="189"/>
      <c r="Y124" s="189"/>
    </row>
    <row r="125" spans="19:25" ht="13.5">
      <c r="S125" s="189"/>
      <c r="T125" s="189"/>
      <c r="U125" s="189"/>
      <c r="V125" s="189"/>
      <c r="W125" s="189"/>
      <c r="X125" s="189"/>
      <c r="Y125" s="189"/>
    </row>
    <row r="126" spans="19:25" ht="13.5">
      <c r="S126" s="189"/>
      <c r="T126" s="189"/>
      <c r="U126" s="189"/>
      <c r="V126" s="189"/>
      <c r="W126" s="189"/>
      <c r="X126" s="189"/>
      <c r="Y126" s="189"/>
    </row>
    <row r="127" spans="19:25" ht="13.5">
      <c r="S127" s="189"/>
      <c r="T127" s="189"/>
      <c r="U127" s="189"/>
      <c r="V127" s="189"/>
      <c r="W127" s="189"/>
      <c r="X127" s="189"/>
      <c r="Y127" s="189"/>
    </row>
    <row r="128" spans="19:25" ht="13.5">
      <c r="S128" s="189"/>
      <c r="T128" s="189"/>
      <c r="U128" s="189"/>
      <c r="V128" s="189"/>
      <c r="W128" s="189"/>
      <c r="X128" s="189"/>
      <c r="Y128" s="189"/>
    </row>
    <row r="129" spans="19:25" ht="13.5">
      <c r="S129" s="189"/>
      <c r="T129" s="189"/>
      <c r="U129" s="189"/>
      <c r="V129" s="189"/>
      <c r="W129" s="189"/>
      <c r="X129" s="189"/>
      <c r="Y129" s="189"/>
    </row>
    <row r="130" spans="19:25" ht="13.5">
      <c r="S130" s="189"/>
      <c r="T130" s="189"/>
      <c r="U130" s="189"/>
      <c r="V130" s="189"/>
      <c r="W130" s="189"/>
      <c r="X130" s="189"/>
      <c r="Y130" s="189"/>
    </row>
    <row r="131" spans="19:25" ht="13.5">
      <c r="S131" s="189"/>
      <c r="T131" s="189"/>
      <c r="U131" s="189"/>
      <c r="V131" s="189"/>
      <c r="W131" s="189"/>
      <c r="X131" s="189"/>
      <c r="Y131" s="189"/>
    </row>
    <row r="132" spans="19:25" ht="13.5">
      <c r="S132" s="189"/>
      <c r="T132" s="189"/>
      <c r="U132" s="189"/>
      <c r="V132" s="189"/>
      <c r="W132" s="189"/>
      <c r="X132" s="189"/>
      <c r="Y132" s="189"/>
    </row>
    <row r="133" spans="19:25" ht="13.5">
      <c r="S133" s="189"/>
      <c r="T133" s="189"/>
      <c r="U133" s="189"/>
      <c r="V133" s="189"/>
      <c r="W133" s="189"/>
      <c r="X133" s="189"/>
      <c r="Y133" s="189"/>
    </row>
    <row r="134" spans="19:25" ht="13.5">
      <c r="S134" s="189"/>
      <c r="T134" s="189"/>
      <c r="U134" s="189"/>
      <c r="V134" s="189"/>
      <c r="W134" s="189"/>
      <c r="X134" s="189"/>
      <c r="Y134" s="189"/>
    </row>
    <row r="135" spans="19:25" ht="13.5">
      <c r="S135" s="189"/>
      <c r="T135" s="189"/>
      <c r="U135" s="189"/>
      <c r="V135" s="189"/>
      <c r="W135" s="189"/>
      <c r="X135" s="189"/>
      <c r="Y135" s="189"/>
    </row>
    <row r="136" spans="19:25" ht="13.5">
      <c r="S136" s="189"/>
      <c r="T136" s="189"/>
      <c r="U136" s="189"/>
      <c r="V136" s="189"/>
      <c r="W136" s="189"/>
      <c r="X136" s="189"/>
      <c r="Y136" s="189"/>
    </row>
    <row r="137" spans="19:25" ht="13.5">
      <c r="S137" s="189"/>
      <c r="T137" s="189"/>
      <c r="U137" s="189"/>
      <c r="V137" s="189"/>
      <c r="W137" s="189"/>
      <c r="X137" s="189"/>
      <c r="Y137" s="189"/>
    </row>
    <row r="138" spans="19:25" ht="13.5">
      <c r="S138" s="189"/>
      <c r="T138" s="189"/>
      <c r="U138" s="189"/>
      <c r="V138" s="189"/>
      <c r="W138" s="189"/>
      <c r="X138" s="189"/>
      <c r="Y138" s="189"/>
    </row>
    <row r="139" spans="19:25" ht="13.5">
      <c r="S139" s="189"/>
      <c r="T139" s="189"/>
      <c r="U139" s="189"/>
      <c r="V139" s="189"/>
      <c r="W139" s="189"/>
      <c r="X139" s="189"/>
      <c r="Y139" s="189"/>
    </row>
    <row r="140" spans="19:25" ht="13.5">
      <c r="S140" s="189"/>
      <c r="T140" s="189"/>
      <c r="U140" s="189"/>
      <c r="V140" s="189"/>
      <c r="W140" s="189"/>
      <c r="X140" s="189"/>
      <c r="Y140" s="189"/>
    </row>
    <row r="141" spans="19:25" ht="13.5">
      <c r="S141" s="189"/>
      <c r="T141" s="189"/>
      <c r="U141" s="189"/>
      <c r="V141" s="189"/>
      <c r="W141" s="189"/>
      <c r="X141" s="189"/>
      <c r="Y141" s="189"/>
    </row>
    <row r="142" spans="19:25" ht="13.5">
      <c r="S142" s="189"/>
      <c r="T142" s="189"/>
      <c r="U142" s="189"/>
      <c r="V142" s="189"/>
      <c r="W142" s="189"/>
      <c r="X142" s="189"/>
      <c r="Y142" s="189"/>
    </row>
    <row r="143" spans="19:25" ht="13.5">
      <c r="S143" s="189"/>
      <c r="T143" s="189"/>
      <c r="U143" s="189"/>
      <c r="V143" s="189"/>
      <c r="W143" s="189"/>
      <c r="X143" s="189"/>
      <c r="Y143" s="189"/>
    </row>
    <row r="144" spans="19:25" ht="13.5">
      <c r="S144" s="189"/>
      <c r="T144" s="189"/>
      <c r="U144" s="189"/>
      <c r="V144" s="189"/>
      <c r="W144" s="189"/>
      <c r="X144" s="189"/>
      <c r="Y144" s="189"/>
    </row>
    <row r="145" spans="19:25" ht="13.5">
      <c r="S145" s="189"/>
      <c r="T145" s="189"/>
      <c r="U145" s="189"/>
      <c r="V145" s="189"/>
      <c r="W145" s="189"/>
      <c r="X145" s="189"/>
      <c r="Y145" s="189"/>
    </row>
    <row r="146" spans="19:25" ht="13.5">
      <c r="S146" s="189"/>
      <c r="T146" s="189"/>
      <c r="U146" s="189"/>
      <c r="V146" s="189"/>
      <c r="W146" s="189"/>
      <c r="X146" s="189"/>
      <c r="Y146" s="189"/>
    </row>
    <row r="147" spans="19:25" ht="13.5">
      <c r="S147" s="189"/>
      <c r="T147" s="189"/>
      <c r="U147" s="189"/>
      <c r="V147" s="189"/>
      <c r="W147" s="189"/>
      <c r="X147" s="189"/>
      <c r="Y147" s="189"/>
    </row>
    <row r="148" spans="19:25" ht="13.5">
      <c r="S148" s="189"/>
      <c r="T148" s="189"/>
      <c r="U148" s="189"/>
      <c r="V148" s="189"/>
      <c r="W148" s="189"/>
      <c r="X148" s="189"/>
      <c r="Y148" s="189"/>
    </row>
    <row r="149" spans="19:25" ht="13.5">
      <c r="S149" s="189"/>
      <c r="T149" s="189"/>
      <c r="U149" s="189"/>
      <c r="V149" s="189"/>
      <c r="W149" s="189"/>
      <c r="X149" s="189"/>
      <c r="Y149" s="189"/>
    </row>
    <row r="150" spans="19:25" ht="13.5">
      <c r="S150" s="189"/>
      <c r="T150" s="189"/>
      <c r="U150" s="189"/>
      <c r="V150" s="189"/>
      <c r="W150" s="189"/>
      <c r="X150" s="189"/>
      <c r="Y150" s="189"/>
    </row>
    <row r="151" spans="19:25" ht="13.5">
      <c r="S151" s="189"/>
      <c r="T151" s="189"/>
      <c r="U151" s="189"/>
      <c r="V151" s="189"/>
      <c r="W151" s="189"/>
      <c r="X151" s="189"/>
      <c r="Y151" s="189"/>
    </row>
    <row r="152" spans="19:25" ht="13.5">
      <c r="S152" s="189"/>
      <c r="T152" s="189"/>
      <c r="U152" s="189"/>
      <c r="V152" s="189"/>
      <c r="W152" s="189"/>
      <c r="X152" s="189"/>
      <c r="Y152" s="189"/>
    </row>
    <row r="153" spans="19:25" ht="13.5">
      <c r="S153" s="189"/>
      <c r="T153" s="189"/>
      <c r="U153" s="189"/>
      <c r="V153" s="189"/>
      <c r="W153" s="189"/>
      <c r="X153" s="189"/>
      <c r="Y153" s="189"/>
    </row>
    <row r="154" spans="19:25" ht="13.5">
      <c r="S154" s="189"/>
      <c r="T154" s="189"/>
      <c r="U154" s="189"/>
      <c r="V154" s="189"/>
      <c r="W154" s="189"/>
      <c r="X154" s="189"/>
      <c r="Y154" s="189"/>
    </row>
    <row r="155" spans="19:25" ht="13.5">
      <c r="S155" s="189"/>
      <c r="T155" s="189"/>
      <c r="U155" s="189"/>
      <c r="V155" s="189"/>
      <c r="W155" s="189"/>
      <c r="X155" s="189"/>
      <c r="Y155" s="189"/>
    </row>
    <row r="156" spans="19:25" ht="13.5">
      <c r="S156" s="189"/>
      <c r="T156" s="189"/>
      <c r="U156" s="189"/>
      <c r="V156" s="189"/>
      <c r="W156" s="189"/>
      <c r="X156" s="189"/>
      <c r="Y156" s="189"/>
    </row>
    <row r="157" spans="19:25" ht="13.5">
      <c r="S157" s="189"/>
      <c r="T157" s="189"/>
      <c r="U157" s="189"/>
      <c r="V157" s="189"/>
      <c r="W157" s="189"/>
      <c r="X157" s="189"/>
      <c r="Y157" s="189"/>
    </row>
    <row r="158" spans="19:25" ht="13.5">
      <c r="S158" s="189"/>
      <c r="T158" s="189"/>
      <c r="U158" s="189"/>
      <c r="V158" s="189"/>
      <c r="W158" s="189"/>
      <c r="X158" s="189"/>
      <c r="Y158" s="189"/>
    </row>
    <row r="159" spans="19:25" ht="13.5">
      <c r="S159" s="189"/>
      <c r="T159" s="189"/>
      <c r="U159" s="189"/>
      <c r="V159" s="189"/>
      <c r="W159" s="189"/>
      <c r="X159" s="189"/>
      <c r="Y159" s="189"/>
    </row>
    <row r="160" spans="19:25" ht="13.5">
      <c r="S160" s="189"/>
      <c r="T160" s="189"/>
      <c r="U160" s="189"/>
      <c r="V160" s="189"/>
      <c r="W160" s="189"/>
      <c r="X160" s="189"/>
      <c r="Y160" s="189"/>
    </row>
    <row r="161" spans="19:25" ht="13.5">
      <c r="S161" s="189"/>
      <c r="T161" s="189"/>
      <c r="U161" s="189"/>
      <c r="V161" s="189"/>
      <c r="W161" s="189"/>
      <c r="X161" s="189"/>
      <c r="Y161" s="189"/>
    </row>
    <row r="162" spans="19:25" ht="13.5">
      <c r="S162" s="189"/>
      <c r="T162" s="189"/>
      <c r="U162" s="189"/>
      <c r="V162" s="189"/>
      <c r="W162" s="189"/>
      <c r="X162" s="189"/>
      <c r="Y162" s="189"/>
    </row>
    <row r="163" spans="19:25" ht="13.5">
      <c r="S163" s="189"/>
      <c r="T163" s="189"/>
      <c r="U163" s="189"/>
      <c r="V163" s="189"/>
      <c r="W163" s="189"/>
      <c r="X163" s="189"/>
      <c r="Y163" s="189"/>
    </row>
    <row r="164" spans="19:25" ht="13.5">
      <c r="S164" s="189"/>
      <c r="T164" s="189"/>
      <c r="U164" s="189"/>
      <c r="V164" s="189"/>
      <c r="W164" s="189"/>
      <c r="X164" s="189"/>
      <c r="Y164" s="189"/>
    </row>
    <row r="165" spans="19:25" ht="13.5">
      <c r="S165" s="189"/>
      <c r="T165" s="189"/>
      <c r="U165" s="189"/>
      <c r="V165" s="189"/>
      <c r="W165" s="189"/>
      <c r="X165" s="189"/>
      <c r="Y165" s="189"/>
    </row>
    <row r="166" spans="19:25" ht="13.5">
      <c r="S166" s="189"/>
      <c r="T166" s="189"/>
      <c r="U166" s="189"/>
      <c r="V166" s="189"/>
      <c r="W166" s="189"/>
      <c r="X166" s="189"/>
      <c r="Y166" s="189"/>
    </row>
    <row r="167" spans="19:25" ht="13.5">
      <c r="S167" s="189"/>
      <c r="T167" s="189"/>
      <c r="U167" s="189"/>
      <c r="V167" s="189"/>
      <c r="W167" s="189"/>
      <c r="X167" s="189"/>
      <c r="Y167" s="189"/>
    </row>
    <row r="168" spans="19:25" ht="13.5">
      <c r="S168" s="189"/>
      <c r="T168" s="189"/>
      <c r="U168" s="189"/>
      <c r="V168" s="189"/>
      <c r="W168" s="189"/>
      <c r="X168" s="189"/>
      <c r="Y168" s="189"/>
    </row>
    <row r="169" spans="19:25" ht="13.5">
      <c r="S169" s="189"/>
      <c r="T169" s="189"/>
      <c r="U169" s="189"/>
      <c r="V169" s="189"/>
      <c r="W169" s="189"/>
      <c r="X169" s="189"/>
      <c r="Y169" s="189"/>
    </row>
    <row r="170" spans="19:25" ht="13.5">
      <c r="S170" s="189"/>
      <c r="T170" s="189"/>
      <c r="U170" s="189"/>
      <c r="V170" s="189"/>
      <c r="W170" s="189"/>
      <c r="X170" s="189"/>
      <c r="Y170" s="189"/>
    </row>
    <row r="171" spans="19:25" ht="13.5">
      <c r="S171" s="189"/>
      <c r="T171" s="189"/>
      <c r="U171" s="189"/>
      <c r="V171" s="189"/>
      <c r="W171" s="189"/>
      <c r="X171" s="189"/>
      <c r="Y171" s="189"/>
    </row>
    <row r="172" spans="19:25" ht="13.5">
      <c r="S172" s="189"/>
      <c r="T172" s="189"/>
      <c r="U172" s="189"/>
      <c r="V172" s="189"/>
      <c r="W172" s="189"/>
      <c r="X172" s="189"/>
      <c r="Y172" s="189"/>
    </row>
    <row r="173" spans="19:25" ht="13.5">
      <c r="S173" s="189"/>
      <c r="T173" s="189"/>
      <c r="U173" s="189"/>
      <c r="V173" s="189"/>
      <c r="W173" s="189"/>
      <c r="X173" s="189"/>
      <c r="Y173" s="189"/>
    </row>
    <row r="174" spans="19:25" ht="13.5">
      <c r="S174" s="189"/>
      <c r="T174" s="189"/>
      <c r="U174" s="189"/>
      <c r="V174" s="189"/>
      <c r="W174" s="189"/>
      <c r="X174" s="189"/>
      <c r="Y174" s="189"/>
    </row>
    <row r="175" spans="19:25" ht="13.5">
      <c r="S175" s="189"/>
      <c r="T175" s="189"/>
      <c r="U175" s="189"/>
      <c r="V175" s="189"/>
      <c r="W175" s="189"/>
      <c r="X175" s="189"/>
      <c r="Y175" s="189"/>
    </row>
    <row r="176" spans="19:25" ht="13.5">
      <c r="S176" s="189"/>
      <c r="T176" s="189"/>
      <c r="U176" s="189"/>
      <c r="V176" s="189"/>
      <c r="W176" s="189"/>
      <c r="X176" s="189"/>
      <c r="Y176" s="189"/>
    </row>
    <row r="177" spans="19:25" ht="13.5">
      <c r="S177" s="189"/>
      <c r="T177" s="189"/>
      <c r="U177" s="189"/>
      <c r="V177" s="189"/>
      <c r="W177" s="189"/>
      <c r="X177" s="189"/>
      <c r="Y177" s="189"/>
    </row>
    <row r="178" spans="19:25" ht="13.5">
      <c r="S178" s="189"/>
      <c r="T178" s="189"/>
      <c r="U178" s="189"/>
      <c r="V178" s="189"/>
      <c r="W178" s="189"/>
      <c r="X178" s="189"/>
      <c r="Y178" s="189"/>
    </row>
    <row r="179" spans="19:25" ht="13.5">
      <c r="S179" s="189"/>
      <c r="T179" s="189"/>
      <c r="U179" s="189"/>
      <c r="V179" s="189"/>
      <c r="W179" s="189"/>
      <c r="X179" s="189"/>
      <c r="Y179" s="189"/>
    </row>
    <row r="180" spans="19:25" ht="13.5">
      <c r="S180" s="189"/>
      <c r="T180" s="189"/>
      <c r="U180" s="189"/>
      <c r="V180" s="189"/>
      <c r="W180" s="189"/>
      <c r="X180" s="189"/>
      <c r="Y180" s="189"/>
    </row>
    <row r="181" spans="19:25" ht="13.5">
      <c r="S181" s="189"/>
      <c r="T181" s="189"/>
      <c r="U181" s="189"/>
      <c r="V181" s="189"/>
      <c r="W181" s="189"/>
      <c r="X181" s="189"/>
      <c r="Y181" s="189"/>
    </row>
    <row r="182" spans="19:25" ht="13.5">
      <c r="S182" s="189"/>
      <c r="T182" s="189"/>
      <c r="U182" s="189"/>
      <c r="V182" s="189"/>
      <c r="W182" s="189"/>
      <c r="X182" s="189"/>
      <c r="Y182" s="189"/>
    </row>
    <row r="183" spans="19:25" ht="13.5">
      <c r="S183" s="189"/>
      <c r="T183" s="189"/>
      <c r="U183" s="189"/>
      <c r="V183" s="189"/>
      <c r="W183" s="189"/>
      <c r="X183" s="189"/>
      <c r="Y183" s="189"/>
    </row>
    <row r="184" spans="19:25" ht="13.5">
      <c r="S184" s="189"/>
      <c r="T184" s="189"/>
      <c r="U184" s="189"/>
      <c r="V184" s="189"/>
      <c r="W184" s="189"/>
      <c r="X184" s="189"/>
      <c r="Y184" s="189"/>
    </row>
    <row r="185" spans="19:25" ht="13.5">
      <c r="S185" s="189"/>
      <c r="T185" s="189"/>
      <c r="U185" s="189"/>
      <c r="V185" s="189"/>
      <c r="W185" s="189"/>
      <c r="X185" s="189"/>
      <c r="Y185" s="189"/>
    </row>
    <row r="186" spans="19:25" ht="13.5">
      <c r="S186" s="189"/>
      <c r="T186" s="189"/>
      <c r="U186" s="189"/>
      <c r="V186" s="189"/>
      <c r="W186" s="189"/>
      <c r="X186" s="189"/>
      <c r="Y186" s="189"/>
    </row>
    <row r="187" spans="19:25" ht="13.5">
      <c r="S187" s="189"/>
      <c r="T187" s="189"/>
      <c r="U187" s="189"/>
      <c r="V187" s="189"/>
      <c r="W187" s="189"/>
      <c r="X187" s="189"/>
      <c r="Y187" s="189"/>
    </row>
    <row r="188" spans="19:25" ht="13.5">
      <c r="S188" s="189"/>
      <c r="T188" s="189"/>
      <c r="U188" s="189"/>
      <c r="V188" s="189"/>
      <c r="W188" s="189"/>
      <c r="X188" s="189"/>
      <c r="Y188" s="189"/>
    </row>
    <row r="189" spans="19:25" ht="13.5">
      <c r="S189" s="189"/>
      <c r="T189" s="189"/>
      <c r="U189" s="189"/>
      <c r="V189" s="189"/>
      <c r="W189" s="189"/>
      <c r="X189" s="189"/>
      <c r="Y189" s="189"/>
    </row>
    <row r="190" spans="19:25" ht="13.5">
      <c r="S190" s="189"/>
      <c r="T190" s="189"/>
      <c r="U190" s="189"/>
      <c r="V190" s="189"/>
      <c r="W190" s="189"/>
      <c r="X190" s="189"/>
      <c r="Y190" s="189"/>
    </row>
    <row r="191" spans="19:25" ht="13.5">
      <c r="S191" s="189"/>
      <c r="T191" s="189"/>
      <c r="U191" s="189"/>
      <c r="V191" s="189"/>
      <c r="W191" s="189"/>
      <c r="X191" s="189"/>
      <c r="Y191" s="189"/>
    </row>
    <row r="192" spans="19:25" ht="13.5">
      <c r="S192" s="189"/>
      <c r="T192" s="189"/>
      <c r="U192" s="189"/>
      <c r="V192" s="189"/>
      <c r="W192" s="189"/>
      <c r="X192" s="189"/>
      <c r="Y192" s="189"/>
    </row>
    <row r="193" spans="19:25" ht="13.5">
      <c r="S193" s="189"/>
      <c r="T193" s="189"/>
      <c r="U193" s="189"/>
      <c r="V193" s="189"/>
      <c r="W193" s="189"/>
      <c r="X193" s="189"/>
      <c r="Y193" s="189"/>
    </row>
    <row r="194" spans="19:25" ht="13.5">
      <c r="S194" s="189"/>
      <c r="T194" s="189"/>
      <c r="U194" s="189"/>
      <c r="V194" s="189"/>
      <c r="W194" s="189"/>
      <c r="X194" s="189"/>
      <c r="Y194" s="189"/>
    </row>
    <row r="195" spans="19:25" ht="13.5">
      <c r="S195" s="189"/>
      <c r="T195" s="189"/>
      <c r="U195" s="189"/>
      <c r="V195" s="189"/>
      <c r="W195" s="189"/>
      <c r="X195" s="189"/>
      <c r="Y195" s="189"/>
    </row>
    <row r="196" spans="19:25" ht="13.5">
      <c r="S196" s="189"/>
      <c r="T196" s="189"/>
      <c r="U196" s="189"/>
      <c r="V196" s="189"/>
      <c r="W196" s="189"/>
      <c r="X196" s="189"/>
      <c r="Y196" s="189"/>
    </row>
    <row r="197" spans="19:25" ht="13.5">
      <c r="S197" s="189"/>
      <c r="T197" s="189"/>
      <c r="U197" s="189"/>
      <c r="V197" s="189"/>
      <c r="W197" s="189"/>
      <c r="X197" s="189"/>
      <c r="Y197" s="189"/>
    </row>
    <row r="198" spans="19:25" ht="13.5">
      <c r="S198" s="189"/>
      <c r="T198" s="189"/>
      <c r="U198" s="189"/>
      <c r="V198" s="189"/>
      <c r="W198" s="189"/>
      <c r="X198" s="189"/>
      <c r="Y198" s="189"/>
    </row>
    <row r="199" spans="19:25" ht="13.5">
      <c r="S199" s="189"/>
      <c r="T199" s="189"/>
      <c r="U199" s="189"/>
      <c r="V199" s="189"/>
      <c r="W199" s="189"/>
      <c r="X199" s="189"/>
      <c r="Y199" s="189"/>
    </row>
    <row r="200" spans="19:25" ht="13.5">
      <c r="S200" s="189"/>
      <c r="T200" s="189"/>
      <c r="U200" s="189"/>
      <c r="V200" s="189"/>
      <c r="W200" s="189"/>
      <c r="X200" s="189"/>
      <c r="Y200" s="189"/>
    </row>
    <row r="201" spans="19:25" ht="13.5">
      <c r="S201" s="189"/>
      <c r="T201" s="189"/>
      <c r="U201" s="189"/>
      <c r="V201" s="189"/>
      <c r="W201" s="189"/>
      <c r="X201" s="189"/>
      <c r="Y201" s="189"/>
    </row>
    <row r="202" spans="19:25" ht="13.5">
      <c r="S202" s="189"/>
      <c r="T202" s="189"/>
      <c r="U202" s="189"/>
      <c r="V202" s="189"/>
      <c r="W202" s="189"/>
      <c r="X202" s="189"/>
      <c r="Y202" s="189"/>
    </row>
    <row r="203" spans="19:25" ht="13.5">
      <c r="S203" s="189"/>
      <c r="T203" s="189"/>
      <c r="U203" s="189"/>
      <c r="V203" s="189"/>
      <c r="W203" s="189"/>
      <c r="X203" s="189"/>
      <c r="Y203" s="189"/>
    </row>
    <row r="204" spans="19:25" ht="13.5">
      <c r="S204" s="189"/>
      <c r="T204" s="189"/>
      <c r="U204" s="189"/>
      <c r="V204" s="189"/>
      <c r="W204" s="189"/>
      <c r="X204" s="189"/>
      <c r="Y204" s="189"/>
    </row>
    <row r="205" spans="19:25" ht="13.5">
      <c r="S205" s="189"/>
      <c r="T205" s="189"/>
      <c r="U205" s="189"/>
      <c r="V205" s="189"/>
      <c r="W205" s="189"/>
      <c r="X205" s="189"/>
      <c r="Y205" s="189"/>
    </row>
    <row r="206" spans="19:25" ht="13.5">
      <c r="S206" s="189"/>
      <c r="T206" s="189"/>
      <c r="U206" s="189"/>
      <c r="V206" s="189"/>
      <c r="W206" s="189"/>
      <c r="X206" s="189"/>
      <c r="Y206" s="189"/>
    </row>
    <row r="207" spans="19:25" ht="13.5">
      <c r="S207" s="189"/>
      <c r="T207" s="189"/>
      <c r="U207" s="189"/>
      <c r="V207" s="189"/>
      <c r="W207" s="189"/>
      <c r="X207" s="189"/>
      <c r="Y207" s="189"/>
    </row>
    <row r="208" spans="19:25" ht="13.5">
      <c r="S208" s="189"/>
      <c r="T208" s="189"/>
      <c r="U208" s="189"/>
      <c r="V208" s="189"/>
      <c r="W208" s="189"/>
      <c r="X208" s="189"/>
      <c r="Y208" s="189"/>
    </row>
    <row r="209" spans="19:25" ht="13.5">
      <c r="S209" s="189"/>
      <c r="T209" s="189"/>
      <c r="U209" s="189"/>
      <c r="V209" s="189"/>
      <c r="W209" s="189"/>
      <c r="X209" s="189"/>
      <c r="Y209" s="189"/>
    </row>
    <row r="210" spans="19:25" ht="13.5">
      <c r="S210" s="189"/>
      <c r="T210" s="189"/>
      <c r="U210" s="189"/>
      <c r="V210" s="189"/>
      <c r="W210" s="189"/>
      <c r="X210" s="189"/>
      <c r="Y210" s="189"/>
    </row>
    <row r="211" spans="19:25" ht="13.5">
      <c r="S211" s="189"/>
      <c r="T211" s="189"/>
      <c r="U211" s="189"/>
      <c r="V211" s="189"/>
      <c r="W211" s="189"/>
      <c r="X211" s="189"/>
      <c r="Y211" s="189"/>
    </row>
    <row r="212" spans="19:25" ht="13.5">
      <c r="S212" s="189"/>
      <c r="T212" s="189"/>
      <c r="U212" s="189"/>
      <c r="V212" s="189"/>
      <c r="W212" s="189"/>
      <c r="X212" s="189"/>
      <c r="Y212" s="189"/>
    </row>
    <row r="213" spans="19:25" ht="13.5">
      <c r="S213" s="189"/>
      <c r="T213" s="189"/>
      <c r="U213" s="189"/>
      <c r="V213" s="189"/>
      <c r="W213" s="189"/>
      <c r="X213" s="189"/>
      <c r="Y213" s="189"/>
    </row>
    <row r="214" spans="19:25" ht="13.5">
      <c r="S214" s="189"/>
      <c r="T214" s="189"/>
      <c r="U214" s="189"/>
      <c r="V214" s="189"/>
      <c r="W214" s="189"/>
      <c r="X214" s="189"/>
      <c r="Y214" s="189"/>
    </row>
    <row r="215" spans="19:25" ht="13.5">
      <c r="S215" s="189"/>
      <c r="T215" s="189"/>
      <c r="U215" s="189"/>
      <c r="V215" s="189"/>
      <c r="W215" s="189"/>
      <c r="X215" s="189"/>
      <c r="Y215" s="189"/>
    </row>
    <row r="216" spans="19:25" ht="13.5">
      <c r="S216" s="189"/>
      <c r="T216" s="189"/>
      <c r="U216" s="189"/>
      <c r="V216" s="189"/>
      <c r="W216" s="189"/>
      <c r="X216" s="189"/>
      <c r="Y216" s="189"/>
    </row>
    <row r="217" spans="19:25" ht="13.5">
      <c r="S217" s="189"/>
      <c r="T217" s="189"/>
      <c r="U217" s="189"/>
      <c r="V217" s="189"/>
      <c r="W217" s="189"/>
      <c r="X217" s="189"/>
      <c r="Y217" s="189"/>
    </row>
    <row r="218" spans="19:25" ht="13.5">
      <c r="S218" s="189"/>
      <c r="T218" s="189"/>
      <c r="U218" s="189"/>
      <c r="V218" s="189"/>
      <c r="W218" s="189"/>
      <c r="X218" s="189"/>
      <c r="Y218" s="189"/>
    </row>
    <row r="219" spans="19:25" ht="13.5">
      <c r="S219" s="189"/>
      <c r="T219" s="189"/>
      <c r="U219" s="189"/>
      <c r="V219" s="189"/>
      <c r="W219" s="189"/>
      <c r="X219" s="189"/>
      <c r="Y219" s="189"/>
    </row>
    <row r="220" spans="19:25" ht="13.5">
      <c r="S220" s="189"/>
      <c r="T220" s="189"/>
      <c r="U220" s="189"/>
      <c r="V220" s="189"/>
      <c r="W220" s="189"/>
      <c r="X220" s="189"/>
      <c r="Y220" s="189"/>
    </row>
    <row r="221" spans="19:25" ht="13.5">
      <c r="S221" s="189"/>
      <c r="T221" s="189"/>
      <c r="U221" s="189"/>
      <c r="V221" s="189"/>
      <c r="W221" s="189"/>
      <c r="X221" s="189"/>
      <c r="Y221" s="189"/>
    </row>
    <row r="222" spans="19:25" ht="13.5">
      <c r="S222" s="189"/>
      <c r="T222" s="189"/>
      <c r="U222" s="189"/>
      <c r="V222" s="189"/>
      <c r="W222" s="189"/>
      <c r="X222" s="189"/>
      <c r="Y222" s="189"/>
    </row>
    <row r="223" spans="19:25" ht="13.5">
      <c r="S223" s="189"/>
      <c r="T223" s="189"/>
      <c r="U223" s="189"/>
      <c r="V223" s="189"/>
      <c r="W223" s="189"/>
      <c r="X223" s="189"/>
      <c r="Y223" s="189"/>
    </row>
    <row r="224" spans="19:25" ht="13.5">
      <c r="S224" s="189"/>
      <c r="T224" s="189"/>
      <c r="U224" s="189"/>
      <c r="V224" s="189"/>
      <c r="W224" s="189"/>
      <c r="X224" s="189"/>
      <c r="Y224" s="189"/>
    </row>
    <row r="225" spans="19:25" ht="13.5">
      <c r="S225" s="189"/>
      <c r="T225" s="189"/>
      <c r="U225" s="189"/>
      <c r="V225" s="189"/>
      <c r="W225" s="189"/>
      <c r="X225" s="189"/>
      <c r="Y225" s="189"/>
    </row>
    <row r="226" spans="19:25" ht="13.5">
      <c r="S226" s="189"/>
      <c r="T226" s="189"/>
      <c r="U226" s="189"/>
      <c r="V226" s="189"/>
      <c r="W226" s="189"/>
      <c r="X226" s="189"/>
      <c r="Y226" s="189"/>
    </row>
    <row r="227" spans="19:25" ht="13.5">
      <c r="S227" s="189"/>
      <c r="T227" s="189"/>
      <c r="U227" s="189"/>
      <c r="V227" s="189"/>
      <c r="W227" s="189"/>
      <c r="X227" s="189"/>
      <c r="Y227" s="189"/>
    </row>
    <row r="228" spans="19:25" ht="13.5">
      <c r="S228" s="189"/>
      <c r="T228" s="189"/>
      <c r="U228" s="189"/>
      <c r="V228" s="189"/>
      <c r="W228" s="189"/>
      <c r="X228" s="189"/>
      <c r="Y228" s="189"/>
    </row>
    <row r="229" spans="19:25" ht="13.5">
      <c r="S229" s="189"/>
      <c r="T229" s="189"/>
      <c r="U229" s="189"/>
      <c r="V229" s="189"/>
      <c r="W229" s="189"/>
      <c r="X229" s="189"/>
      <c r="Y229" s="189"/>
    </row>
    <row r="230" spans="19:25" ht="13.5">
      <c r="S230" s="189"/>
      <c r="T230" s="189"/>
      <c r="U230" s="189"/>
      <c r="V230" s="189"/>
      <c r="W230" s="189"/>
      <c r="X230" s="189"/>
      <c r="Y230" s="189"/>
    </row>
    <row r="231" spans="19:25" ht="13.5">
      <c r="S231" s="189"/>
      <c r="T231" s="189"/>
      <c r="U231" s="189"/>
      <c r="V231" s="189"/>
      <c r="W231" s="189"/>
      <c r="X231" s="189"/>
      <c r="Y231" s="189"/>
    </row>
    <row r="232" spans="19:25" ht="13.5">
      <c r="S232" s="189"/>
      <c r="T232" s="189"/>
      <c r="U232" s="189"/>
      <c r="V232" s="189"/>
      <c r="W232" s="189"/>
      <c r="X232" s="189"/>
      <c r="Y232" s="189"/>
    </row>
    <row r="233" spans="19:25" ht="13.5">
      <c r="S233" s="189"/>
      <c r="T233" s="189"/>
      <c r="U233" s="189"/>
      <c r="V233" s="189"/>
      <c r="W233" s="189"/>
      <c r="X233" s="189"/>
      <c r="Y233" s="189"/>
    </row>
    <row r="234" spans="19:25" ht="13.5">
      <c r="S234" s="189"/>
      <c r="T234" s="189"/>
      <c r="U234" s="189"/>
      <c r="V234" s="189"/>
      <c r="W234" s="189"/>
      <c r="X234" s="189"/>
      <c r="Y234" s="189"/>
    </row>
    <row r="235" spans="19:25" ht="13.5">
      <c r="S235" s="189"/>
      <c r="T235" s="189"/>
      <c r="U235" s="189"/>
      <c r="V235" s="189"/>
      <c r="W235" s="189"/>
      <c r="X235" s="189"/>
      <c r="Y235" s="189"/>
    </row>
    <row r="236" spans="19:25" ht="13.5">
      <c r="S236" s="189"/>
      <c r="T236" s="189"/>
      <c r="U236" s="189"/>
      <c r="V236" s="189"/>
      <c r="W236" s="189"/>
      <c r="X236" s="189"/>
      <c r="Y236" s="189"/>
    </row>
    <row r="237" spans="19:25" ht="13.5">
      <c r="S237" s="189"/>
      <c r="T237" s="189"/>
      <c r="U237" s="189"/>
      <c r="V237" s="189"/>
      <c r="W237" s="189"/>
      <c r="X237" s="189"/>
      <c r="Y237" s="189"/>
    </row>
    <row r="238" spans="19:25" ht="13.5">
      <c r="S238" s="189"/>
      <c r="T238" s="189"/>
      <c r="U238" s="189"/>
      <c r="V238" s="189"/>
      <c r="W238" s="189"/>
      <c r="X238" s="189"/>
      <c r="Y238" s="189"/>
    </row>
    <row r="239" spans="19:25" ht="13.5">
      <c r="S239" s="189"/>
      <c r="T239" s="189"/>
      <c r="U239" s="189"/>
      <c r="V239" s="189"/>
      <c r="W239" s="189"/>
      <c r="X239" s="189"/>
      <c r="Y239" s="189"/>
    </row>
    <row r="240" spans="19:25" ht="13.5">
      <c r="S240" s="189"/>
      <c r="T240" s="189"/>
      <c r="U240" s="189"/>
      <c r="V240" s="189"/>
      <c r="W240" s="189"/>
      <c r="X240" s="189"/>
      <c r="Y240" s="189"/>
    </row>
    <row r="241" spans="19:25" ht="13.5">
      <c r="S241" s="189"/>
      <c r="T241" s="189"/>
      <c r="U241" s="189"/>
      <c r="V241" s="189"/>
      <c r="W241" s="189"/>
      <c r="X241" s="189"/>
      <c r="Y241" s="189"/>
    </row>
    <row r="242" spans="19:25" ht="13.5">
      <c r="S242" s="189"/>
      <c r="T242" s="189"/>
      <c r="U242" s="189"/>
      <c r="V242" s="189"/>
      <c r="W242" s="189"/>
      <c r="X242" s="189"/>
      <c r="Y242" s="189"/>
    </row>
    <row r="243" spans="19:25" ht="13.5">
      <c r="S243" s="189"/>
      <c r="T243" s="189"/>
      <c r="U243" s="189"/>
      <c r="V243" s="189"/>
      <c r="W243" s="189"/>
      <c r="X243" s="189"/>
      <c r="Y243" s="189"/>
    </row>
    <row r="244" spans="19:25" ht="13.5">
      <c r="S244" s="189"/>
      <c r="T244" s="189"/>
      <c r="U244" s="189"/>
      <c r="V244" s="189"/>
      <c r="W244" s="189"/>
      <c r="X244" s="189"/>
      <c r="Y244" s="189"/>
    </row>
    <row r="245" spans="19:25" ht="13.5">
      <c r="S245" s="189"/>
      <c r="T245" s="189"/>
      <c r="U245" s="189"/>
      <c r="V245" s="189"/>
      <c r="W245" s="189"/>
      <c r="X245" s="189"/>
      <c r="Y245" s="189"/>
    </row>
    <row r="246" spans="19:25" ht="13.5">
      <c r="S246" s="189"/>
      <c r="T246" s="189"/>
      <c r="U246" s="189"/>
      <c r="V246" s="189"/>
      <c r="W246" s="189"/>
      <c r="X246" s="189"/>
      <c r="Y246" s="189"/>
    </row>
    <row r="247" spans="19:25" ht="13.5">
      <c r="S247" s="189"/>
      <c r="T247" s="189"/>
      <c r="U247" s="189"/>
      <c r="V247" s="189"/>
      <c r="W247" s="189"/>
      <c r="X247" s="189"/>
      <c r="Y247" s="189"/>
    </row>
    <row r="248" spans="19:25" ht="13.5">
      <c r="S248" s="189"/>
      <c r="T248" s="189"/>
      <c r="U248" s="189"/>
      <c r="V248" s="189"/>
      <c r="W248" s="189"/>
      <c r="X248" s="189"/>
      <c r="Y248" s="189"/>
    </row>
    <row r="249" spans="19:25" ht="13.5">
      <c r="S249" s="189"/>
      <c r="T249" s="189"/>
      <c r="U249" s="189"/>
      <c r="V249" s="189"/>
      <c r="W249" s="189"/>
      <c r="X249" s="189"/>
      <c r="Y249" s="189"/>
    </row>
    <row r="250" spans="19:25" ht="13.5">
      <c r="S250" s="189"/>
      <c r="T250" s="189"/>
      <c r="U250" s="189"/>
      <c r="V250" s="189"/>
      <c r="W250" s="189"/>
      <c r="X250" s="189"/>
      <c r="Y250" s="189"/>
    </row>
    <row r="251" spans="19:25" ht="13.5">
      <c r="S251" s="189"/>
      <c r="T251" s="189"/>
      <c r="U251" s="189"/>
      <c r="V251" s="189"/>
      <c r="W251" s="189"/>
      <c r="X251" s="189"/>
      <c r="Y251" s="189"/>
    </row>
    <row r="252" spans="19:25" ht="13.5">
      <c r="S252" s="189"/>
      <c r="T252" s="189"/>
      <c r="U252" s="189"/>
      <c r="V252" s="189"/>
      <c r="W252" s="189"/>
      <c r="X252" s="189"/>
      <c r="Y252" s="189"/>
    </row>
    <row r="253" spans="19:25" ht="13.5">
      <c r="S253" s="189"/>
      <c r="T253" s="189"/>
      <c r="U253" s="189"/>
      <c r="V253" s="189"/>
      <c r="W253" s="189"/>
      <c r="X253" s="189"/>
      <c r="Y253" s="189"/>
    </row>
    <row r="254" spans="19:25" ht="13.5">
      <c r="S254" s="189"/>
      <c r="T254" s="189"/>
      <c r="U254" s="189"/>
      <c r="V254" s="189"/>
      <c r="W254" s="189"/>
      <c r="X254" s="189"/>
      <c r="Y254" s="189"/>
    </row>
    <row r="255" spans="19:25" ht="13.5">
      <c r="S255" s="189"/>
      <c r="T255" s="189"/>
      <c r="U255" s="189"/>
      <c r="V255" s="189"/>
      <c r="W255" s="189"/>
      <c r="X255" s="189"/>
      <c r="Y255" s="189"/>
    </row>
    <row r="256" spans="19:25" ht="13.5">
      <c r="S256" s="189"/>
      <c r="T256" s="189"/>
      <c r="U256" s="189"/>
      <c r="V256" s="189"/>
      <c r="W256" s="189"/>
      <c r="X256" s="189"/>
      <c r="Y256" s="189"/>
    </row>
    <row r="257" spans="19:25" ht="13.5">
      <c r="S257" s="189"/>
      <c r="T257" s="189"/>
      <c r="U257" s="189"/>
      <c r="V257" s="189"/>
      <c r="W257" s="189"/>
      <c r="X257" s="189"/>
      <c r="Y257" s="189"/>
    </row>
    <row r="258" spans="19:25" ht="13.5">
      <c r="S258" s="189"/>
      <c r="T258" s="189"/>
      <c r="U258" s="189"/>
      <c r="V258" s="189"/>
      <c r="W258" s="189"/>
      <c r="X258" s="189"/>
      <c r="Y258" s="189"/>
    </row>
    <row r="259" spans="19:25" ht="13.5">
      <c r="S259" s="189"/>
      <c r="T259" s="189"/>
      <c r="U259" s="189"/>
      <c r="V259" s="189"/>
      <c r="W259" s="189"/>
      <c r="X259" s="189"/>
      <c r="Y259" s="189"/>
    </row>
    <row r="260" spans="19:25" ht="13.5">
      <c r="S260" s="189"/>
      <c r="T260" s="189"/>
      <c r="U260" s="189"/>
      <c r="V260" s="189"/>
      <c r="W260" s="189"/>
      <c r="X260" s="189"/>
      <c r="Y260" s="189"/>
    </row>
    <row r="261" spans="19:25" ht="13.5">
      <c r="S261" s="189"/>
      <c r="T261" s="189"/>
      <c r="U261" s="189"/>
      <c r="V261" s="189"/>
      <c r="W261" s="189"/>
      <c r="X261" s="189"/>
      <c r="Y261" s="189"/>
    </row>
    <row r="262" spans="19:25" ht="13.5">
      <c r="S262" s="189"/>
      <c r="T262" s="189"/>
      <c r="U262" s="189"/>
      <c r="V262" s="189"/>
      <c r="W262" s="189"/>
      <c r="X262" s="189"/>
      <c r="Y262" s="189"/>
    </row>
    <row r="263" spans="19:25" ht="13.5">
      <c r="S263" s="189"/>
      <c r="T263" s="189"/>
      <c r="U263" s="189"/>
      <c r="V263" s="189"/>
      <c r="W263" s="189"/>
      <c r="X263" s="189"/>
      <c r="Y263" s="189"/>
    </row>
    <row r="264" spans="19:25" ht="13.5">
      <c r="S264" s="189"/>
      <c r="T264" s="189"/>
      <c r="U264" s="189"/>
      <c r="V264" s="189"/>
      <c r="W264" s="189"/>
      <c r="X264" s="189"/>
      <c r="Y264" s="189"/>
    </row>
    <row r="265" spans="19:25" ht="13.5">
      <c r="S265" s="189"/>
      <c r="T265" s="189"/>
      <c r="U265" s="189"/>
      <c r="V265" s="189"/>
      <c r="W265" s="189"/>
      <c r="X265" s="189"/>
      <c r="Y265" s="189"/>
    </row>
    <row r="266" spans="19:25" ht="13.5">
      <c r="S266" s="189"/>
      <c r="T266" s="189"/>
      <c r="U266" s="189"/>
      <c r="V266" s="189"/>
      <c r="W266" s="189"/>
      <c r="X266" s="189"/>
      <c r="Y266" s="189"/>
    </row>
    <row r="267" spans="19:25" ht="13.5">
      <c r="S267" s="189"/>
      <c r="T267" s="189"/>
      <c r="U267" s="189"/>
      <c r="V267" s="189"/>
      <c r="W267" s="189"/>
      <c r="X267" s="189"/>
      <c r="Y267" s="189"/>
    </row>
    <row r="268" spans="19:25" ht="13.5">
      <c r="S268" s="189"/>
      <c r="T268" s="189"/>
      <c r="U268" s="189"/>
      <c r="V268" s="189"/>
      <c r="W268" s="189"/>
      <c r="X268" s="189"/>
      <c r="Y268" s="189"/>
    </row>
    <row r="269" spans="19:25" ht="13.5">
      <c r="S269" s="189"/>
      <c r="T269" s="189"/>
      <c r="U269" s="189"/>
      <c r="V269" s="189"/>
      <c r="W269" s="189"/>
      <c r="X269" s="189"/>
      <c r="Y269" s="189"/>
    </row>
    <row r="270" spans="19:25" ht="13.5">
      <c r="S270" s="189"/>
      <c r="T270" s="189"/>
      <c r="U270" s="189"/>
      <c r="V270" s="189"/>
      <c r="W270" s="189"/>
      <c r="X270" s="189"/>
      <c r="Y270" s="189"/>
    </row>
    <row r="271" spans="19:25" ht="13.5">
      <c r="S271" s="189"/>
      <c r="T271" s="189"/>
      <c r="U271" s="189"/>
      <c r="V271" s="189"/>
      <c r="W271" s="189"/>
      <c r="X271" s="189"/>
      <c r="Y271" s="189"/>
    </row>
    <row r="272" spans="19:25" ht="13.5">
      <c r="S272" s="189"/>
      <c r="T272" s="189"/>
      <c r="U272" s="189"/>
      <c r="V272" s="189"/>
      <c r="W272" s="189"/>
      <c r="X272" s="189"/>
      <c r="Y272" s="189"/>
    </row>
    <row r="273" spans="19:25" ht="13.5">
      <c r="S273" s="189"/>
      <c r="T273" s="189"/>
      <c r="U273" s="189"/>
      <c r="V273" s="189"/>
      <c r="W273" s="189"/>
      <c r="X273" s="189"/>
      <c r="Y273" s="189"/>
    </row>
    <row r="274" spans="19:25" ht="13.5">
      <c r="S274" s="189"/>
      <c r="T274" s="189"/>
      <c r="U274" s="189"/>
      <c r="V274" s="189"/>
      <c r="W274" s="189"/>
      <c r="X274" s="189"/>
      <c r="Y274" s="189"/>
    </row>
    <row r="275" spans="19:25" ht="13.5">
      <c r="S275" s="189"/>
      <c r="T275" s="189"/>
      <c r="U275" s="189"/>
      <c r="V275" s="189"/>
      <c r="W275" s="189"/>
      <c r="X275" s="189"/>
      <c r="Y275" s="189"/>
    </row>
    <row r="276" spans="19:25" ht="13.5">
      <c r="S276" s="189"/>
      <c r="T276" s="189"/>
      <c r="U276" s="189"/>
      <c r="V276" s="189"/>
      <c r="W276" s="189"/>
      <c r="X276" s="189"/>
      <c r="Y276" s="189"/>
    </row>
    <row r="277" spans="19:25" ht="13.5">
      <c r="S277" s="189"/>
      <c r="T277" s="189"/>
      <c r="U277" s="189"/>
      <c r="V277" s="189"/>
      <c r="W277" s="189"/>
      <c r="X277" s="189"/>
      <c r="Y277" s="189"/>
    </row>
    <row r="278" spans="19:25" ht="13.5">
      <c r="S278" s="189"/>
      <c r="T278" s="189"/>
      <c r="U278" s="189"/>
      <c r="V278" s="189"/>
      <c r="W278" s="189"/>
      <c r="X278" s="189"/>
      <c r="Y278" s="189"/>
    </row>
    <row r="279" spans="19:25" ht="13.5">
      <c r="S279" s="189"/>
      <c r="T279" s="189"/>
      <c r="U279" s="189"/>
      <c r="V279" s="189"/>
      <c r="W279" s="189"/>
      <c r="X279" s="189"/>
      <c r="Y279" s="189"/>
    </row>
    <row r="280" spans="19:25" ht="13.5">
      <c r="S280" s="189"/>
      <c r="T280" s="189"/>
      <c r="U280" s="189"/>
      <c r="V280" s="189"/>
      <c r="W280" s="189"/>
      <c r="X280" s="189"/>
      <c r="Y280" s="189"/>
    </row>
    <row r="281" spans="19:25" ht="13.5">
      <c r="S281" s="189"/>
      <c r="T281" s="189"/>
      <c r="U281" s="189"/>
      <c r="V281" s="189"/>
      <c r="W281" s="189"/>
      <c r="X281" s="189"/>
      <c r="Y281" s="189"/>
    </row>
    <row r="282" spans="19:25" ht="13.5">
      <c r="S282" s="189"/>
      <c r="T282" s="189"/>
      <c r="U282" s="189"/>
      <c r="V282" s="189"/>
      <c r="W282" s="189"/>
      <c r="X282" s="189"/>
      <c r="Y282" s="189"/>
    </row>
    <row r="283" spans="19:25" ht="13.5">
      <c r="S283" s="189"/>
      <c r="T283" s="189"/>
      <c r="U283" s="189"/>
      <c r="V283" s="189"/>
      <c r="W283" s="189"/>
      <c r="X283" s="189"/>
      <c r="Y283" s="189"/>
    </row>
    <row r="284" spans="19:25" ht="13.5">
      <c r="S284" s="189"/>
      <c r="T284" s="189"/>
      <c r="U284" s="189"/>
      <c r="V284" s="189"/>
      <c r="W284" s="189"/>
      <c r="X284" s="189"/>
      <c r="Y284" s="189"/>
    </row>
    <row r="285" spans="19:25" ht="13.5">
      <c r="S285" s="189"/>
      <c r="T285" s="189"/>
      <c r="U285" s="189"/>
      <c r="V285" s="189"/>
      <c r="W285" s="189"/>
      <c r="X285" s="189"/>
      <c r="Y285" s="189"/>
    </row>
    <row r="286" spans="19:25" ht="13.5">
      <c r="S286" s="189"/>
      <c r="T286" s="189"/>
      <c r="U286" s="189"/>
      <c r="V286" s="189"/>
      <c r="W286" s="189"/>
      <c r="X286" s="189"/>
      <c r="Y286" s="189"/>
    </row>
    <row r="287" spans="19:25" ht="13.5">
      <c r="S287" s="189"/>
      <c r="T287" s="189"/>
      <c r="U287" s="189"/>
      <c r="V287" s="189"/>
      <c r="W287" s="189"/>
      <c r="X287" s="189"/>
      <c r="Y287" s="189"/>
    </row>
    <row r="288" spans="19:25" ht="13.5">
      <c r="S288" s="189"/>
      <c r="T288" s="189"/>
      <c r="U288" s="189"/>
      <c r="V288" s="189"/>
      <c r="W288" s="189"/>
      <c r="X288" s="189"/>
      <c r="Y288" s="189"/>
    </row>
    <row r="289" spans="19:25" ht="13.5">
      <c r="S289" s="189"/>
      <c r="T289" s="189"/>
      <c r="U289" s="189"/>
      <c r="V289" s="189"/>
      <c r="W289" s="189"/>
      <c r="X289" s="189"/>
      <c r="Y289" s="189"/>
    </row>
    <row r="290" spans="19:25" ht="13.5">
      <c r="S290" s="189"/>
      <c r="T290" s="189"/>
      <c r="U290" s="189"/>
      <c r="V290" s="189"/>
      <c r="W290" s="189"/>
      <c r="X290" s="189"/>
      <c r="Y290" s="189"/>
    </row>
    <row r="291" spans="19:25" ht="13.5">
      <c r="S291" s="189"/>
      <c r="T291" s="189"/>
      <c r="U291" s="189"/>
      <c r="V291" s="189"/>
      <c r="W291" s="189"/>
      <c r="X291" s="189"/>
      <c r="Y291" s="189"/>
    </row>
    <row r="292" spans="19:25" ht="13.5">
      <c r="S292" s="189"/>
      <c r="T292" s="189"/>
      <c r="U292" s="189"/>
      <c r="V292" s="189"/>
      <c r="W292" s="189"/>
      <c r="X292" s="189"/>
      <c r="Y292" s="189"/>
    </row>
    <row r="293" spans="19:25" ht="13.5">
      <c r="S293" s="189"/>
      <c r="T293" s="189"/>
      <c r="U293" s="189"/>
      <c r="V293" s="189"/>
      <c r="W293" s="189"/>
      <c r="X293" s="189"/>
      <c r="Y293" s="189"/>
    </row>
    <row r="294" spans="19:25" ht="13.5">
      <c r="S294" s="189"/>
      <c r="T294" s="189"/>
      <c r="U294" s="189"/>
      <c r="V294" s="189"/>
      <c r="W294" s="189"/>
      <c r="X294" s="189"/>
      <c r="Y294" s="189"/>
    </row>
    <row r="295" spans="19:25" ht="13.5">
      <c r="S295" s="189"/>
      <c r="T295" s="189"/>
      <c r="U295" s="189"/>
      <c r="V295" s="189"/>
      <c r="W295" s="189"/>
      <c r="X295" s="189"/>
      <c r="Y295" s="189"/>
    </row>
    <row r="296" spans="19:25" ht="13.5">
      <c r="S296" s="189"/>
      <c r="T296" s="189"/>
      <c r="U296" s="189"/>
      <c r="V296" s="189"/>
      <c r="W296" s="189"/>
      <c r="X296" s="189"/>
      <c r="Y296" s="189"/>
    </row>
    <row r="297" spans="19:25" ht="13.5">
      <c r="S297" s="189"/>
      <c r="T297" s="189"/>
      <c r="U297" s="189"/>
      <c r="V297" s="189"/>
      <c r="W297" s="189"/>
      <c r="X297" s="189"/>
      <c r="Y297" s="189"/>
    </row>
    <row r="298" spans="19:25" ht="13.5">
      <c r="S298" s="189"/>
      <c r="T298" s="189"/>
      <c r="U298" s="189"/>
      <c r="V298" s="189"/>
      <c r="W298" s="189"/>
      <c r="X298" s="189"/>
      <c r="Y298" s="189"/>
    </row>
    <row r="299" spans="19:25" ht="13.5">
      <c r="S299" s="189"/>
      <c r="T299" s="189"/>
      <c r="U299" s="189"/>
      <c r="V299" s="189"/>
      <c r="W299" s="189"/>
      <c r="X299" s="189"/>
      <c r="Y299" s="189"/>
    </row>
    <row r="300" spans="19:25" ht="13.5">
      <c r="S300" s="189"/>
      <c r="T300" s="189"/>
      <c r="U300" s="189"/>
      <c r="V300" s="189"/>
      <c r="W300" s="189"/>
      <c r="X300" s="189"/>
      <c r="Y300" s="189"/>
    </row>
    <row r="301" spans="19:25" ht="13.5">
      <c r="S301" s="189"/>
      <c r="T301" s="189"/>
      <c r="U301" s="189"/>
      <c r="V301" s="189"/>
      <c r="W301" s="189"/>
      <c r="X301" s="189"/>
      <c r="Y301" s="189"/>
    </row>
    <row r="302" spans="19:25" ht="13.5">
      <c r="S302" s="189"/>
      <c r="T302" s="189"/>
      <c r="U302" s="189"/>
      <c r="V302" s="189"/>
      <c r="W302" s="189"/>
      <c r="X302" s="189"/>
      <c r="Y302" s="189"/>
    </row>
    <row r="303" spans="19:25" ht="13.5">
      <c r="S303" s="189"/>
      <c r="T303" s="189"/>
      <c r="U303" s="189"/>
      <c r="V303" s="189"/>
      <c r="W303" s="189"/>
      <c r="X303" s="189"/>
      <c r="Y303" s="189"/>
    </row>
    <row r="304" spans="19:25" ht="13.5">
      <c r="S304" s="189"/>
      <c r="T304" s="189"/>
      <c r="U304" s="189"/>
      <c r="V304" s="189"/>
      <c r="W304" s="189"/>
      <c r="X304" s="189"/>
      <c r="Y304" s="189"/>
    </row>
    <row r="305" spans="19:25" ht="13.5">
      <c r="S305" s="189"/>
      <c r="T305" s="189"/>
      <c r="U305" s="189"/>
      <c r="V305" s="189"/>
      <c r="W305" s="189"/>
      <c r="X305" s="189"/>
      <c r="Y305" s="189"/>
    </row>
    <row r="306" spans="19:25" ht="13.5">
      <c r="S306" s="189"/>
      <c r="T306" s="189"/>
      <c r="U306" s="189"/>
      <c r="V306" s="189"/>
      <c r="W306" s="189"/>
      <c r="X306" s="189"/>
      <c r="Y306" s="189"/>
    </row>
    <row r="307" spans="19:25" ht="13.5">
      <c r="S307" s="189"/>
      <c r="T307" s="189"/>
      <c r="U307" s="189"/>
      <c r="V307" s="189"/>
      <c r="W307" s="189"/>
      <c r="X307" s="189"/>
      <c r="Y307" s="189"/>
    </row>
    <row r="308" spans="19:25" ht="13.5">
      <c r="S308" s="189"/>
      <c r="T308" s="189"/>
      <c r="U308" s="189"/>
      <c r="V308" s="189"/>
      <c r="W308" s="189"/>
      <c r="X308" s="189"/>
      <c r="Y308" s="189"/>
    </row>
    <row r="309" spans="19:25" ht="13.5">
      <c r="S309" s="189"/>
      <c r="T309" s="189"/>
      <c r="U309" s="189"/>
      <c r="V309" s="189"/>
      <c r="W309" s="189"/>
      <c r="X309" s="189"/>
      <c r="Y309" s="189"/>
    </row>
    <row r="310" spans="19:25" ht="13.5">
      <c r="S310" s="189"/>
      <c r="T310" s="189"/>
      <c r="U310" s="189"/>
      <c r="V310" s="189"/>
      <c r="W310" s="189"/>
      <c r="X310" s="189"/>
      <c r="Y310" s="189"/>
    </row>
    <row r="311" spans="19:25" ht="13.5">
      <c r="S311" s="189"/>
      <c r="T311" s="189"/>
      <c r="U311" s="189"/>
      <c r="V311" s="189"/>
      <c r="W311" s="189"/>
      <c r="X311" s="189"/>
      <c r="Y311" s="189"/>
    </row>
    <row r="312" spans="19:25" ht="13.5">
      <c r="S312" s="189"/>
      <c r="T312" s="189"/>
      <c r="U312" s="189"/>
      <c r="V312" s="189"/>
      <c r="W312" s="189"/>
      <c r="X312" s="189"/>
      <c r="Y312" s="189"/>
    </row>
    <row r="313" spans="19:25" ht="13.5">
      <c r="S313" s="189"/>
      <c r="T313" s="189"/>
      <c r="U313" s="189"/>
      <c r="V313" s="189"/>
      <c r="W313" s="189"/>
      <c r="X313" s="189"/>
      <c r="Y313" s="189"/>
    </row>
    <row r="314" spans="19:25" ht="13.5">
      <c r="S314" s="189"/>
      <c r="T314" s="189"/>
      <c r="U314" s="189"/>
      <c r="V314" s="189"/>
      <c r="W314" s="189"/>
      <c r="X314" s="189"/>
      <c r="Y314" s="189"/>
    </row>
    <row r="315" spans="19:25" ht="13.5">
      <c r="S315" s="189"/>
      <c r="T315" s="189"/>
      <c r="U315" s="189"/>
      <c r="V315" s="189"/>
      <c r="W315" s="189"/>
      <c r="X315" s="189"/>
      <c r="Y315" s="189"/>
    </row>
    <row r="316" spans="19:25" ht="13.5">
      <c r="S316" s="189"/>
      <c r="T316" s="189"/>
      <c r="U316" s="189"/>
      <c r="V316" s="189"/>
      <c r="W316" s="189"/>
      <c r="X316" s="189"/>
      <c r="Y316" s="189"/>
    </row>
    <row r="317" spans="19:25" ht="13.5">
      <c r="S317" s="189"/>
      <c r="T317" s="189"/>
      <c r="U317" s="189"/>
      <c r="V317" s="189"/>
      <c r="W317" s="189"/>
      <c r="X317" s="189"/>
      <c r="Y317" s="189"/>
    </row>
    <row r="318" spans="19:25" ht="13.5">
      <c r="S318" s="189"/>
      <c r="T318" s="189"/>
      <c r="U318" s="189"/>
      <c r="V318" s="189"/>
      <c r="W318" s="189"/>
      <c r="X318" s="189"/>
      <c r="Y318" s="189"/>
    </row>
    <row r="319" spans="19:25" ht="13.5">
      <c r="S319" s="189"/>
      <c r="T319" s="189"/>
      <c r="U319" s="189"/>
      <c r="V319" s="189"/>
      <c r="W319" s="189"/>
      <c r="X319" s="189"/>
      <c r="Y319" s="189"/>
    </row>
    <row r="320" spans="19:25" ht="13.5">
      <c r="S320" s="189"/>
      <c r="T320" s="189"/>
      <c r="U320" s="189"/>
      <c r="V320" s="189"/>
      <c r="W320" s="189"/>
      <c r="X320" s="189"/>
      <c r="Y320" s="189"/>
    </row>
    <row r="321" spans="19:25" ht="13.5">
      <c r="S321" s="189"/>
      <c r="T321" s="189"/>
      <c r="U321" s="189"/>
      <c r="V321" s="189"/>
      <c r="W321" s="189"/>
      <c r="X321" s="189"/>
      <c r="Y321" s="189"/>
    </row>
    <row r="322" spans="19:25" ht="13.5">
      <c r="S322" s="189"/>
      <c r="T322" s="189"/>
      <c r="U322" s="189"/>
      <c r="V322" s="189"/>
      <c r="W322" s="189"/>
      <c r="X322" s="189"/>
      <c r="Y322" s="189"/>
    </row>
    <row r="323" spans="19:25" ht="13.5">
      <c r="S323" s="189"/>
      <c r="T323" s="189"/>
      <c r="U323" s="189"/>
      <c r="V323" s="189"/>
      <c r="W323" s="189"/>
      <c r="X323" s="189"/>
      <c r="Y323" s="189"/>
    </row>
    <row r="324" spans="19:25" ht="13.5">
      <c r="S324" s="189"/>
      <c r="T324" s="189"/>
      <c r="U324" s="189"/>
      <c r="V324" s="189"/>
      <c r="W324" s="189"/>
      <c r="X324" s="189"/>
      <c r="Y324" s="189"/>
    </row>
    <row r="325" spans="19:25" ht="13.5">
      <c r="S325" s="189"/>
      <c r="T325" s="189"/>
      <c r="U325" s="189"/>
      <c r="V325" s="189"/>
      <c r="W325" s="189"/>
      <c r="X325" s="189"/>
      <c r="Y325" s="189"/>
    </row>
    <row r="326" spans="19:25" ht="13.5">
      <c r="S326" s="189"/>
      <c r="T326" s="189"/>
      <c r="U326" s="189"/>
      <c r="V326" s="189"/>
      <c r="W326" s="189"/>
      <c r="X326" s="189"/>
      <c r="Y326" s="189"/>
    </row>
    <row r="327" spans="19:25" ht="13.5">
      <c r="S327" s="189"/>
      <c r="T327" s="189"/>
      <c r="U327" s="189"/>
      <c r="V327" s="189"/>
      <c r="W327" s="189"/>
      <c r="X327" s="189"/>
      <c r="Y327" s="189"/>
    </row>
    <row r="328" spans="19:25" ht="13.5">
      <c r="S328" s="189"/>
      <c r="T328" s="189"/>
      <c r="U328" s="189"/>
      <c r="V328" s="189"/>
      <c r="W328" s="189"/>
      <c r="X328" s="189"/>
      <c r="Y328" s="189"/>
    </row>
    <row r="329" spans="19:25" ht="13.5">
      <c r="S329" s="189"/>
      <c r="T329" s="189"/>
      <c r="U329" s="189"/>
      <c r="V329" s="189"/>
      <c r="W329" s="189"/>
      <c r="X329" s="189"/>
      <c r="Y329" s="189"/>
    </row>
    <row r="330" spans="19:25" ht="13.5">
      <c r="S330" s="189"/>
      <c r="T330" s="189"/>
      <c r="U330" s="189"/>
      <c r="V330" s="189"/>
      <c r="W330" s="189"/>
      <c r="X330" s="189"/>
      <c r="Y330" s="189"/>
    </row>
    <row r="331" spans="19:25" ht="13.5">
      <c r="S331" s="189"/>
      <c r="T331" s="189"/>
      <c r="U331" s="189"/>
      <c r="V331" s="189"/>
      <c r="W331" s="189"/>
      <c r="X331" s="189"/>
      <c r="Y331" s="189"/>
    </row>
    <row r="332" spans="19:25" ht="13.5">
      <c r="S332" s="189"/>
      <c r="T332" s="189"/>
      <c r="U332" s="189"/>
      <c r="V332" s="189"/>
      <c r="W332" s="189"/>
      <c r="X332" s="189"/>
      <c r="Y332" s="189"/>
    </row>
    <row r="333" spans="19:25" ht="13.5">
      <c r="S333" s="189"/>
      <c r="T333" s="189"/>
      <c r="U333" s="189"/>
      <c r="V333" s="189"/>
      <c r="W333" s="189"/>
      <c r="X333" s="189"/>
      <c r="Y333" s="189"/>
    </row>
    <row r="334" spans="19:25" ht="13.5">
      <c r="S334" s="189"/>
      <c r="T334" s="189"/>
      <c r="U334" s="189"/>
      <c r="V334" s="189"/>
      <c r="W334" s="189"/>
      <c r="X334" s="189"/>
      <c r="Y334" s="189"/>
    </row>
    <row r="335" spans="19:25" ht="13.5">
      <c r="S335" s="189"/>
      <c r="T335" s="189"/>
      <c r="U335" s="189"/>
      <c r="V335" s="189"/>
      <c r="W335" s="189"/>
      <c r="X335" s="189"/>
      <c r="Y335" s="189"/>
    </row>
    <row r="336" spans="19:25" ht="13.5">
      <c r="S336" s="189"/>
      <c r="T336" s="189"/>
      <c r="U336" s="189"/>
      <c r="V336" s="189"/>
      <c r="W336" s="189"/>
      <c r="X336" s="189"/>
      <c r="Y336" s="189"/>
    </row>
    <row r="337" spans="19:25" ht="13.5">
      <c r="S337" s="189"/>
      <c r="T337" s="189"/>
      <c r="U337" s="189"/>
      <c r="V337" s="189"/>
      <c r="W337" s="189"/>
      <c r="X337" s="189"/>
      <c r="Y337" s="189"/>
    </row>
    <row r="338" spans="19:25" ht="13.5">
      <c r="S338" s="189"/>
      <c r="T338" s="189"/>
      <c r="U338" s="189"/>
      <c r="V338" s="189"/>
      <c r="W338" s="189"/>
      <c r="X338" s="189"/>
      <c r="Y338" s="189"/>
    </row>
    <row r="339" spans="19:25" ht="13.5">
      <c r="S339" s="189"/>
      <c r="T339" s="189"/>
      <c r="U339" s="189"/>
      <c r="V339" s="189"/>
      <c r="W339" s="189"/>
      <c r="X339" s="189"/>
      <c r="Y339" s="189"/>
    </row>
    <row r="340" spans="19:25" ht="13.5">
      <c r="S340" s="189"/>
      <c r="T340" s="189"/>
      <c r="U340" s="189"/>
      <c r="V340" s="189"/>
      <c r="W340" s="189"/>
      <c r="X340" s="189"/>
      <c r="Y340" s="189"/>
    </row>
    <row r="341" spans="19:25" ht="13.5">
      <c r="S341" s="189"/>
      <c r="T341" s="189"/>
      <c r="U341" s="189"/>
      <c r="V341" s="189"/>
      <c r="W341" s="189"/>
      <c r="X341" s="189"/>
      <c r="Y341" s="189"/>
    </row>
    <row r="342" spans="19:25" ht="13.5">
      <c r="S342" s="189"/>
      <c r="T342" s="189"/>
      <c r="U342" s="189"/>
      <c r="V342" s="189"/>
      <c r="W342" s="189"/>
      <c r="X342" s="189"/>
      <c r="Y342" s="189"/>
    </row>
    <row r="343" spans="19:25" ht="13.5">
      <c r="S343" s="189"/>
      <c r="T343" s="189"/>
      <c r="U343" s="189"/>
      <c r="V343" s="189"/>
      <c r="W343" s="189"/>
      <c r="X343" s="189"/>
      <c r="Y343" s="189"/>
    </row>
    <row r="344" spans="19:25" ht="13.5">
      <c r="S344" s="189"/>
      <c r="T344" s="189"/>
      <c r="U344" s="189"/>
      <c r="V344" s="189"/>
      <c r="W344" s="189"/>
      <c r="X344" s="189"/>
      <c r="Y344" s="189"/>
    </row>
    <row r="345" spans="19:25" ht="13.5">
      <c r="S345" s="189"/>
      <c r="T345" s="189"/>
      <c r="U345" s="189"/>
      <c r="V345" s="189"/>
      <c r="W345" s="189"/>
      <c r="X345" s="189"/>
      <c r="Y345" s="189"/>
    </row>
    <row r="346" spans="19:25" ht="13.5">
      <c r="S346" s="189"/>
      <c r="T346" s="189"/>
      <c r="U346" s="189"/>
      <c r="V346" s="189"/>
      <c r="W346" s="189"/>
      <c r="X346" s="189"/>
      <c r="Y346" s="189"/>
    </row>
    <row r="347" spans="19:25" ht="13.5">
      <c r="S347" s="189"/>
      <c r="T347" s="189"/>
      <c r="U347" s="189"/>
      <c r="V347" s="189"/>
      <c r="W347" s="189"/>
      <c r="X347" s="189"/>
      <c r="Y347" s="189"/>
    </row>
    <row r="348" spans="19:25" ht="13.5">
      <c r="S348" s="189"/>
      <c r="T348" s="189"/>
      <c r="U348" s="189"/>
      <c r="V348" s="189"/>
      <c r="W348" s="189"/>
      <c r="X348" s="189"/>
      <c r="Y348" s="189"/>
    </row>
    <row r="349" spans="19:25" ht="13.5">
      <c r="S349" s="189"/>
      <c r="T349" s="189"/>
      <c r="U349" s="189"/>
      <c r="V349" s="189"/>
      <c r="W349" s="189"/>
      <c r="X349" s="189"/>
      <c r="Y349" s="189"/>
    </row>
    <row r="350" spans="19:25" ht="13.5">
      <c r="S350" s="189"/>
      <c r="T350" s="189"/>
      <c r="U350" s="189"/>
      <c r="V350" s="189"/>
      <c r="W350" s="189"/>
      <c r="X350" s="189"/>
      <c r="Y350" s="189"/>
    </row>
    <row r="351" spans="19:25" ht="13.5">
      <c r="S351" s="189"/>
      <c r="T351" s="189"/>
      <c r="U351" s="189"/>
      <c r="V351" s="189"/>
      <c r="W351" s="189"/>
      <c r="X351" s="189"/>
      <c r="Y351" s="189"/>
    </row>
    <row r="352" spans="19:25" ht="13.5">
      <c r="S352" s="189"/>
      <c r="T352" s="189"/>
      <c r="U352" s="189"/>
      <c r="V352" s="189"/>
      <c r="W352" s="189"/>
      <c r="X352" s="189"/>
      <c r="Y352" s="189"/>
    </row>
    <row r="353" spans="19:25" ht="13.5">
      <c r="S353" s="189"/>
      <c r="T353" s="189"/>
      <c r="U353" s="189"/>
      <c r="V353" s="189"/>
      <c r="W353" s="189"/>
      <c r="X353" s="189"/>
      <c r="Y353" s="189"/>
    </row>
    <row r="354" spans="19:25" ht="13.5">
      <c r="S354" s="189"/>
      <c r="T354" s="189"/>
      <c r="U354" s="189"/>
      <c r="V354" s="189"/>
      <c r="W354" s="189"/>
      <c r="X354" s="189"/>
      <c r="Y354" s="189"/>
    </row>
    <row r="355" spans="19:25" ht="13.5">
      <c r="S355" s="189"/>
      <c r="T355" s="189"/>
      <c r="U355" s="189"/>
      <c r="V355" s="189"/>
      <c r="W355" s="189"/>
      <c r="X355" s="189"/>
      <c r="Y355" s="189"/>
    </row>
    <row r="356" spans="19:25" ht="13.5">
      <c r="S356" s="189"/>
      <c r="T356" s="189"/>
      <c r="U356" s="189"/>
      <c r="V356" s="189"/>
      <c r="W356" s="189"/>
      <c r="X356" s="189"/>
      <c r="Y356" s="189"/>
    </row>
    <row r="357" spans="19:25" ht="13.5">
      <c r="S357" s="189"/>
      <c r="T357" s="189"/>
      <c r="U357" s="189"/>
      <c r="V357" s="189"/>
      <c r="W357" s="189"/>
      <c r="X357" s="189"/>
      <c r="Y357" s="189"/>
    </row>
    <row r="358" spans="19:25" ht="13.5">
      <c r="S358" s="189"/>
      <c r="T358" s="189"/>
      <c r="U358" s="189"/>
      <c r="V358" s="189"/>
      <c r="W358" s="189"/>
      <c r="X358" s="189"/>
      <c r="Y358" s="189"/>
    </row>
    <row r="359" spans="19:25" ht="13.5">
      <c r="S359" s="189"/>
      <c r="T359" s="189"/>
      <c r="U359" s="189"/>
      <c r="V359" s="189"/>
      <c r="W359" s="189"/>
      <c r="X359" s="189"/>
      <c r="Y359" s="189"/>
    </row>
    <row r="360" spans="19:25" ht="13.5">
      <c r="S360" s="189"/>
      <c r="T360" s="189"/>
      <c r="U360" s="189"/>
      <c r="V360" s="189"/>
      <c r="W360" s="189"/>
      <c r="X360" s="189"/>
      <c r="Y360" s="189"/>
    </row>
    <row r="361" spans="19:25" ht="13.5">
      <c r="S361" s="189"/>
      <c r="T361" s="189"/>
      <c r="U361" s="189"/>
      <c r="V361" s="189"/>
      <c r="W361" s="189"/>
      <c r="X361" s="189"/>
      <c r="Y361" s="189"/>
    </row>
    <row r="362" spans="19:25" ht="13.5">
      <c r="S362" s="189"/>
      <c r="T362" s="189"/>
      <c r="U362" s="189"/>
      <c r="V362" s="189"/>
      <c r="W362" s="189"/>
      <c r="X362" s="189"/>
      <c r="Y362" s="189"/>
    </row>
    <row r="363" spans="19:25" ht="13.5">
      <c r="S363" s="189"/>
      <c r="T363" s="189"/>
      <c r="U363" s="189"/>
      <c r="V363" s="189"/>
      <c r="W363" s="189"/>
      <c r="X363" s="189"/>
      <c r="Y363" s="189"/>
    </row>
    <row r="364" spans="19:25" ht="13.5">
      <c r="S364" s="189"/>
      <c r="T364" s="189"/>
      <c r="U364" s="189"/>
      <c r="V364" s="189"/>
      <c r="W364" s="189"/>
      <c r="X364" s="189"/>
      <c r="Y364" s="189"/>
    </row>
    <row r="365" spans="19:25" ht="13.5">
      <c r="S365" s="189"/>
      <c r="T365" s="189"/>
      <c r="U365" s="189"/>
      <c r="V365" s="189"/>
      <c r="W365" s="189"/>
      <c r="X365" s="189"/>
      <c r="Y365" s="189"/>
    </row>
    <row r="366" spans="19:25" ht="13.5">
      <c r="S366" s="189"/>
      <c r="T366" s="189"/>
      <c r="U366" s="189"/>
      <c r="V366" s="189"/>
      <c r="W366" s="189"/>
      <c r="X366" s="189"/>
      <c r="Y366" s="189"/>
    </row>
    <row r="367" spans="19:25" ht="13.5">
      <c r="S367" s="189"/>
      <c r="T367" s="189"/>
      <c r="U367" s="189"/>
      <c r="V367" s="189"/>
      <c r="W367" s="189"/>
      <c r="X367" s="189"/>
      <c r="Y367" s="189"/>
    </row>
    <row r="368" spans="19:25" ht="13.5">
      <c r="S368" s="189"/>
      <c r="T368" s="189"/>
      <c r="U368" s="189"/>
      <c r="V368" s="189"/>
      <c r="W368" s="189"/>
      <c r="X368" s="189"/>
      <c r="Y368" s="189"/>
    </row>
    <row r="369" spans="19:25" ht="13.5">
      <c r="S369" s="189"/>
      <c r="T369" s="189"/>
      <c r="U369" s="189"/>
      <c r="V369" s="189"/>
      <c r="W369" s="189"/>
      <c r="X369" s="189"/>
      <c r="Y369" s="189"/>
    </row>
    <row r="370" spans="19:25" ht="13.5">
      <c r="S370" s="189"/>
      <c r="T370" s="189"/>
      <c r="U370" s="189"/>
      <c r="V370" s="189"/>
      <c r="W370" s="189"/>
      <c r="X370" s="189"/>
      <c r="Y370" s="189"/>
    </row>
    <row r="371" spans="19:25" ht="13.5">
      <c r="S371" s="189"/>
      <c r="T371" s="189"/>
      <c r="U371" s="189"/>
      <c r="V371" s="189"/>
      <c r="W371" s="189"/>
      <c r="X371" s="189"/>
      <c r="Y371" s="189"/>
    </row>
    <row r="372" spans="19:25" ht="13.5">
      <c r="S372" s="189"/>
      <c r="T372" s="189"/>
      <c r="U372" s="189"/>
      <c r="V372" s="189"/>
      <c r="W372" s="189"/>
      <c r="X372" s="189"/>
      <c r="Y372" s="189"/>
    </row>
    <row r="373" spans="19:25" ht="13.5">
      <c r="S373" s="189"/>
      <c r="T373" s="189"/>
      <c r="U373" s="189"/>
      <c r="V373" s="189"/>
      <c r="W373" s="189"/>
      <c r="X373" s="189"/>
      <c r="Y373" s="189"/>
    </row>
    <row r="374" spans="19:25" ht="13.5">
      <c r="S374" s="189"/>
      <c r="T374" s="189"/>
      <c r="U374" s="189"/>
      <c r="V374" s="189"/>
      <c r="W374" s="189"/>
      <c r="X374" s="189"/>
      <c r="Y374" s="189"/>
    </row>
    <row r="375" spans="19:25" ht="13.5">
      <c r="S375" s="189"/>
      <c r="T375" s="189"/>
      <c r="U375" s="189"/>
      <c r="V375" s="189"/>
      <c r="W375" s="189"/>
      <c r="X375" s="189"/>
      <c r="Y375" s="189"/>
    </row>
    <row r="376" spans="19:25" ht="13.5">
      <c r="S376" s="189"/>
      <c r="T376" s="189"/>
      <c r="U376" s="189"/>
      <c r="V376" s="189"/>
      <c r="W376" s="189"/>
      <c r="X376" s="189"/>
      <c r="Y376" s="189"/>
    </row>
    <row r="377" spans="19:25" ht="13.5">
      <c r="S377" s="189"/>
      <c r="T377" s="189"/>
      <c r="U377" s="189"/>
      <c r="V377" s="189"/>
      <c r="W377" s="189"/>
      <c r="X377" s="189"/>
      <c r="Y377" s="189"/>
    </row>
    <row r="378" spans="19:25" ht="13.5">
      <c r="S378" s="189"/>
      <c r="T378" s="189"/>
      <c r="U378" s="189"/>
      <c r="V378" s="189"/>
      <c r="W378" s="189"/>
      <c r="X378" s="189"/>
      <c r="Y378" s="189"/>
    </row>
    <row r="379" spans="19:25" ht="13.5">
      <c r="S379" s="189"/>
      <c r="T379" s="189"/>
      <c r="U379" s="189"/>
      <c r="V379" s="189"/>
      <c r="W379" s="189"/>
      <c r="X379" s="189"/>
      <c r="Y379" s="189"/>
    </row>
    <row r="380" spans="19:25" ht="13.5">
      <c r="S380" s="189"/>
      <c r="T380" s="189"/>
      <c r="U380" s="189"/>
      <c r="V380" s="189"/>
      <c r="W380" s="189"/>
      <c r="X380" s="189"/>
      <c r="Y380" s="189"/>
    </row>
    <row r="381" spans="19:25" ht="13.5">
      <c r="S381" s="189"/>
      <c r="T381" s="189"/>
      <c r="U381" s="189"/>
      <c r="V381" s="189"/>
      <c r="W381" s="189"/>
      <c r="X381" s="189"/>
      <c r="Y381" s="189"/>
    </row>
    <row r="382" spans="19:25" ht="13.5">
      <c r="S382" s="189"/>
      <c r="T382" s="189"/>
      <c r="U382" s="189"/>
      <c r="V382" s="189"/>
      <c r="W382" s="189"/>
      <c r="X382" s="189"/>
      <c r="Y382" s="189"/>
    </row>
    <row r="383" spans="19:25" ht="13.5">
      <c r="S383" s="189"/>
      <c r="T383" s="189"/>
      <c r="U383" s="189"/>
      <c r="V383" s="189"/>
      <c r="W383" s="189"/>
      <c r="X383" s="189"/>
      <c r="Y383" s="189"/>
    </row>
    <row r="384" spans="19:25" ht="13.5">
      <c r="S384" s="189"/>
      <c r="T384" s="189"/>
      <c r="U384" s="189"/>
      <c r="V384" s="189"/>
      <c r="W384" s="189"/>
      <c r="X384" s="189"/>
      <c r="Y384" s="189"/>
    </row>
    <row r="385" spans="19:25" ht="13.5">
      <c r="S385" s="189"/>
      <c r="T385" s="189"/>
      <c r="U385" s="189"/>
      <c r="V385" s="189"/>
      <c r="W385" s="189"/>
      <c r="X385" s="189"/>
      <c r="Y385" s="189"/>
    </row>
    <row r="386" spans="19:25" ht="13.5">
      <c r="S386" s="189"/>
      <c r="T386" s="189"/>
      <c r="U386" s="189"/>
      <c r="V386" s="189"/>
      <c r="W386" s="189"/>
      <c r="X386" s="189"/>
      <c r="Y386" s="189"/>
    </row>
    <row r="387" spans="19:25" ht="13.5">
      <c r="S387" s="189"/>
      <c r="T387" s="189"/>
      <c r="U387" s="189"/>
      <c r="V387" s="189"/>
      <c r="W387" s="189"/>
      <c r="X387" s="189"/>
      <c r="Y387" s="189"/>
    </row>
    <row r="388" spans="19:25" ht="13.5">
      <c r="S388" s="189"/>
      <c r="T388" s="189"/>
      <c r="U388" s="189"/>
      <c r="V388" s="189"/>
      <c r="W388" s="189"/>
      <c r="X388" s="189"/>
      <c r="Y388" s="189"/>
    </row>
    <row r="389" spans="19:25" ht="13.5">
      <c r="S389" s="189"/>
      <c r="T389" s="189"/>
      <c r="U389" s="189"/>
      <c r="V389" s="189"/>
      <c r="W389" s="189"/>
      <c r="X389" s="189"/>
      <c r="Y389" s="189"/>
    </row>
    <row r="390" spans="19:25" ht="13.5">
      <c r="S390" s="189"/>
      <c r="T390" s="189"/>
      <c r="U390" s="189"/>
      <c r="V390" s="189"/>
      <c r="W390" s="189"/>
      <c r="X390" s="189"/>
      <c r="Y390" s="189"/>
    </row>
    <row r="391" spans="19:25" ht="13.5">
      <c r="S391" s="189"/>
      <c r="T391" s="189"/>
      <c r="U391" s="189"/>
      <c r="V391" s="189"/>
      <c r="W391" s="189"/>
      <c r="X391" s="189"/>
      <c r="Y391" s="189"/>
    </row>
    <row r="392" spans="19:25" ht="13.5">
      <c r="S392" s="189"/>
      <c r="T392" s="189"/>
      <c r="U392" s="189"/>
      <c r="V392" s="189"/>
      <c r="W392" s="189"/>
      <c r="X392" s="189"/>
      <c r="Y392" s="189"/>
    </row>
    <row r="393" spans="19:25" ht="13.5">
      <c r="S393" s="189"/>
      <c r="T393" s="189"/>
      <c r="U393" s="189"/>
      <c r="V393" s="189"/>
      <c r="W393" s="189"/>
      <c r="X393" s="189"/>
      <c r="Y393" s="189"/>
    </row>
    <row r="394" spans="19:25" ht="13.5">
      <c r="S394" s="189"/>
      <c r="T394" s="189"/>
      <c r="U394" s="189"/>
      <c r="V394" s="189"/>
      <c r="W394" s="189"/>
      <c r="X394" s="189"/>
      <c r="Y394" s="189"/>
    </row>
    <row r="395" spans="19:25" ht="13.5">
      <c r="S395" s="189"/>
      <c r="T395" s="189"/>
      <c r="U395" s="189"/>
      <c r="V395" s="189"/>
      <c r="W395" s="189"/>
      <c r="X395" s="189"/>
      <c r="Y395" s="189"/>
    </row>
    <row r="396" spans="19:25" ht="13.5">
      <c r="S396" s="189"/>
      <c r="T396" s="189"/>
      <c r="U396" s="189"/>
      <c r="V396" s="189"/>
      <c r="W396" s="189"/>
      <c r="X396" s="189"/>
      <c r="Y396" s="189"/>
    </row>
    <row r="397" spans="19:25" ht="13.5">
      <c r="S397" s="189"/>
      <c r="T397" s="189"/>
      <c r="U397" s="189"/>
      <c r="V397" s="189"/>
      <c r="W397" s="189"/>
      <c r="X397" s="189"/>
      <c r="Y397" s="189"/>
    </row>
    <row r="398" spans="19:25" ht="13.5">
      <c r="S398" s="189"/>
      <c r="T398" s="189"/>
      <c r="U398" s="189"/>
      <c r="V398" s="189"/>
      <c r="W398" s="189"/>
      <c r="X398" s="189"/>
      <c r="Y398" s="189"/>
    </row>
    <row r="399" spans="19:25" ht="13.5">
      <c r="S399" s="189"/>
      <c r="T399" s="189"/>
      <c r="U399" s="189"/>
      <c r="V399" s="189"/>
      <c r="W399" s="189"/>
      <c r="X399" s="189"/>
      <c r="Y399" s="189"/>
    </row>
    <row r="400" spans="19:25" ht="13.5">
      <c r="S400" s="189"/>
      <c r="T400" s="189"/>
      <c r="U400" s="189"/>
      <c r="V400" s="189"/>
      <c r="W400" s="189"/>
      <c r="X400" s="189"/>
      <c r="Y400" s="189"/>
    </row>
    <row r="401" spans="19:25" ht="13.5">
      <c r="S401" s="189"/>
      <c r="T401" s="189"/>
      <c r="U401" s="189"/>
      <c r="V401" s="189"/>
      <c r="W401" s="189"/>
      <c r="X401" s="189"/>
      <c r="Y401" s="189"/>
    </row>
    <row r="402" spans="19:25" ht="13.5">
      <c r="S402" s="189"/>
      <c r="T402" s="189"/>
      <c r="U402" s="189"/>
      <c r="V402" s="189"/>
      <c r="W402" s="189"/>
      <c r="X402" s="189"/>
      <c r="Y402" s="189"/>
    </row>
    <row r="403" spans="19:25" ht="13.5">
      <c r="S403" s="189"/>
      <c r="T403" s="189"/>
      <c r="U403" s="189"/>
      <c r="V403" s="189"/>
      <c r="W403" s="189"/>
      <c r="X403" s="189"/>
      <c r="Y403" s="189"/>
    </row>
    <row r="404" spans="19:25" ht="13.5">
      <c r="S404" s="189"/>
      <c r="T404" s="189"/>
      <c r="U404" s="189"/>
      <c r="V404" s="189"/>
      <c r="W404" s="189"/>
      <c r="X404" s="189"/>
      <c r="Y404" s="189"/>
    </row>
    <row r="405" spans="19:25" ht="13.5">
      <c r="S405" s="189"/>
      <c r="T405" s="189"/>
      <c r="U405" s="189"/>
      <c r="V405" s="189"/>
      <c r="W405" s="189"/>
      <c r="X405" s="189"/>
      <c r="Y405" s="189"/>
    </row>
    <row r="406" spans="19:25" ht="13.5">
      <c r="S406" s="189"/>
      <c r="T406" s="189"/>
      <c r="U406" s="189"/>
      <c r="V406" s="189"/>
      <c r="W406" s="189"/>
      <c r="X406" s="189"/>
      <c r="Y406" s="189"/>
    </row>
    <row r="407" spans="19:25" ht="13.5">
      <c r="S407" s="189"/>
      <c r="T407" s="189"/>
      <c r="U407" s="189"/>
      <c r="V407" s="189"/>
      <c r="W407" s="189"/>
      <c r="X407" s="189"/>
      <c r="Y407" s="189"/>
    </row>
    <row r="408" spans="19:25" ht="13.5">
      <c r="S408" s="189"/>
      <c r="T408" s="189"/>
      <c r="U408" s="189"/>
      <c r="V408" s="189"/>
      <c r="W408" s="189"/>
      <c r="X408" s="189"/>
      <c r="Y408" s="189"/>
    </row>
    <row r="409" spans="19:25" ht="13.5">
      <c r="S409" s="189"/>
      <c r="T409" s="189"/>
      <c r="U409" s="189"/>
      <c r="V409" s="189"/>
      <c r="W409" s="189"/>
      <c r="X409" s="189"/>
      <c r="Y409" s="189"/>
    </row>
    <row r="410" spans="19:25" ht="13.5">
      <c r="S410" s="189"/>
      <c r="T410" s="189"/>
      <c r="U410" s="189"/>
      <c r="V410" s="189"/>
      <c r="W410" s="189"/>
      <c r="X410" s="189"/>
      <c r="Y410" s="189"/>
    </row>
    <row r="411" spans="19:25" ht="13.5">
      <c r="S411" s="189"/>
      <c r="T411" s="189"/>
      <c r="U411" s="189"/>
      <c r="V411" s="189"/>
      <c r="W411" s="189"/>
      <c r="X411" s="189"/>
      <c r="Y411" s="189"/>
    </row>
    <row r="412" spans="19:25" ht="13.5">
      <c r="S412" s="189"/>
      <c r="T412" s="189"/>
      <c r="U412" s="189"/>
      <c r="V412" s="189"/>
      <c r="W412" s="189"/>
      <c r="X412" s="189"/>
      <c r="Y412" s="189"/>
    </row>
    <row r="413" spans="19:25" ht="13.5">
      <c r="S413" s="189"/>
      <c r="T413" s="189"/>
      <c r="U413" s="189"/>
      <c r="V413" s="189"/>
      <c r="W413" s="189"/>
      <c r="X413" s="189"/>
      <c r="Y413" s="189"/>
    </row>
    <row r="414" spans="19:25" ht="13.5">
      <c r="S414" s="189"/>
      <c r="T414" s="189"/>
      <c r="U414" s="189"/>
      <c r="V414" s="189"/>
      <c r="W414" s="189"/>
      <c r="X414" s="189"/>
      <c r="Y414" s="189"/>
    </row>
    <row r="415" spans="19:25" ht="13.5">
      <c r="S415" s="189"/>
      <c r="T415" s="189"/>
      <c r="U415" s="189"/>
      <c r="V415" s="189"/>
      <c r="W415" s="189"/>
      <c r="X415" s="189"/>
      <c r="Y415" s="189"/>
    </row>
    <row r="416" spans="19:25" ht="13.5">
      <c r="S416" s="189"/>
      <c r="T416" s="189"/>
      <c r="U416" s="189"/>
      <c r="V416" s="189"/>
      <c r="W416" s="189"/>
      <c r="X416" s="189"/>
      <c r="Y416" s="189"/>
    </row>
    <row r="417" spans="19:25" ht="13.5">
      <c r="S417" s="189"/>
      <c r="T417" s="189"/>
      <c r="U417" s="189"/>
      <c r="V417" s="189"/>
      <c r="W417" s="189"/>
      <c r="X417" s="189"/>
      <c r="Y417" s="189"/>
    </row>
    <row r="418" spans="19:25" ht="13.5">
      <c r="S418" s="189"/>
      <c r="T418" s="189"/>
      <c r="U418" s="189"/>
      <c r="V418" s="189"/>
      <c r="W418" s="189"/>
      <c r="X418" s="189"/>
      <c r="Y418" s="189"/>
    </row>
    <row r="419" spans="19:25" ht="13.5">
      <c r="S419" s="189"/>
      <c r="T419" s="189"/>
      <c r="U419" s="189"/>
      <c r="V419" s="189"/>
      <c r="W419" s="189"/>
      <c r="X419" s="189"/>
      <c r="Y419" s="189"/>
    </row>
    <row r="420" spans="19:25" ht="13.5">
      <c r="S420" s="189"/>
      <c r="T420" s="189"/>
      <c r="U420" s="189"/>
      <c r="V420" s="189"/>
      <c r="W420" s="189"/>
      <c r="X420" s="189"/>
      <c r="Y420" s="189"/>
    </row>
    <row r="421" spans="19:25" ht="13.5">
      <c r="S421" s="189"/>
      <c r="T421" s="189"/>
      <c r="U421" s="189"/>
      <c r="V421" s="189"/>
      <c r="W421" s="189"/>
      <c r="X421" s="189"/>
      <c r="Y421" s="189"/>
    </row>
    <row r="422" spans="19:25" ht="13.5">
      <c r="S422" s="189"/>
      <c r="T422" s="189"/>
      <c r="U422" s="189"/>
      <c r="V422" s="189"/>
      <c r="W422" s="189"/>
      <c r="X422" s="189"/>
      <c r="Y422" s="189"/>
    </row>
    <row r="423" spans="19:25" ht="13.5">
      <c r="S423" s="189"/>
      <c r="T423" s="189"/>
      <c r="U423" s="189"/>
      <c r="V423" s="189"/>
      <c r="W423" s="189"/>
      <c r="X423" s="189"/>
      <c r="Y423" s="189"/>
    </row>
    <row r="424" spans="19:25" ht="13.5">
      <c r="S424" s="189"/>
      <c r="T424" s="189"/>
      <c r="U424" s="189"/>
      <c r="V424" s="189"/>
      <c r="W424" s="189"/>
      <c r="X424" s="189"/>
      <c r="Y424" s="189"/>
    </row>
    <row r="425" spans="19:25" ht="13.5">
      <c r="S425" s="189"/>
      <c r="T425" s="189"/>
      <c r="U425" s="189"/>
      <c r="V425" s="189"/>
      <c r="W425" s="189"/>
      <c r="X425" s="189"/>
      <c r="Y425" s="189"/>
    </row>
    <row r="426" spans="19:25" ht="13.5">
      <c r="S426" s="189"/>
      <c r="T426" s="189"/>
      <c r="U426" s="189"/>
      <c r="V426" s="189"/>
      <c r="W426" s="189"/>
      <c r="X426" s="189"/>
      <c r="Y426" s="189"/>
    </row>
    <row r="427" spans="19:25" ht="13.5">
      <c r="S427" s="189"/>
      <c r="T427" s="189"/>
      <c r="U427" s="189"/>
      <c r="V427" s="189"/>
      <c r="W427" s="189"/>
      <c r="X427" s="189"/>
      <c r="Y427" s="189"/>
    </row>
    <row r="428" spans="19:25" ht="13.5">
      <c r="S428" s="189"/>
      <c r="T428" s="189"/>
      <c r="U428" s="189"/>
      <c r="V428" s="189"/>
      <c r="W428" s="189"/>
      <c r="X428" s="189"/>
      <c r="Y428" s="189"/>
    </row>
    <row r="429" spans="19:25" ht="13.5">
      <c r="S429" s="189"/>
      <c r="T429" s="189"/>
      <c r="U429" s="189"/>
      <c r="V429" s="189"/>
      <c r="W429" s="189"/>
      <c r="X429" s="189"/>
      <c r="Y429" s="189"/>
    </row>
    <row r="430" spans="19:25" ht="13.5">
      <c r="S430" s="189"/>
      <c r="T430" s="189"/>
      <c r="U430" s="189"/>
      <c r="V430" s="189"/>
      <c r="W430" s="189"/>
      <c r="X430" s="189"/>
      <c r="Y430" s="189"/>
    </row>
    <row r="431" spans="19:25" ht="13.5">
      <c r="S431" s="189"/>
      <c r="T431" s="189"/>
      <c r="U431" s="189"/>
      <c r="V431" s="189"/>
      <c r="W431" s="189"/>
      <c r="X431" s="189"/>
      <c r="Y431" s="189"/>
    </row>
    <row r="432" spans="19:25" ht="13.5">
      <c r="S432" s="189"/>
      <c r="T432" s="189"/>
      <c r="U432" s="189"/>
      <c r="V432" s="189"/>
      <c r="W432" s="189"/>
      <c r="X432" s="189"/>
      <c r="Y432" s="189"/>
    </row>
    <row r="433" spans="19:25" ht="13.5">
      <c r="S433" s="189"/>
      <c r="T433" s="189"/>
      <c r="U433" s="189"/>
      <c r="V433" s="189"/>
      <c r="W433" s="189"/>
      <c r="X433" s="189"/>
      <c r="Y433" s="189"/>
    </row>
    <row r="434" spans="19:25" ht="13.5">
      <c r="S434" s="189"/>
      <c r="T434" s="189"/>
      <c r="U434" s="189"/>
      <c r="V434" s="189"/>
      <c r="W434" s="189"/>
      <c r="X434" s="189"/>
      <c r="Y434" s="189"/>
    </row>
    <row r="435" spans="19:25" ht="13.5">
      <c r="S435" s="189"/>
      <c r="T435" s="189"/>
      <c r="U435" s="189"/>
      <c r="V435" s="189"/>
      <c r="W435" s="189"/>
      <c r="X435" s="189"/>
      <c r="Y435" s="189"/>
    </row>
    <row r="436" spans="19:25" ht="13.5">
      <c r="S436" s="189"/>
      <c r="T436" s="189"/>
      <c r="U436" s="189"/>
      <c r="V436" s="189"/>
      <c r="W436" s="189"/>
      <c r="X436" s="189"/>
      <c r="Y436" s="189"/>
    </row>
    <row r="437" spans="19:25" ht="13.5">
      <c r="S437" s="189"/>
      <c r="T437" s="189"/>
      <c r="U437" s="189"/>
      <c r="V437" s="189"/>
      <c r="W437" s="189"/>
      <c r="X437" s="189"/>
      <c r="Y437" s="189"/>
    </row>
    <row r="438" spans="19:25" ht="13.5">
      <c r="S438" s="189"/>
      <c r="T438" s="189"/>
      <c r="U438" s="189"/>
      <c r="V438" s="189"/>
      <c r="W438" s="189"/>
      <c r="X438" s="189"/>
      <c r="Y438" s="189"/>
    </row>
    <row r="439" spans="19:25" ht="13.5">
      <c r="S439" s="189"/>
      <c r="T439" s="189"/>
      <c r="U439" s="189"/>
      <c r="V439" s="189"/>
      <c r="W439" s="189"/>
      <c r="X439" s="189"/>
      <c r="Y439" s="189"/>
    </row>
    <row r="440" spans="19:25" ht="13.5">
      <c r="S440" s="189"/>
      <c r="T440" s="189"/>
      <c r="U440" s="189"/>
      <c r="V440" s="189"/>
      <c r="W440" s="189"/>
      <c r="X440" s="189"/>
      <c r="Y440" s="189"/>
    </row>
    <row r="441" spans="19:25" ht="13.5">
      <c r="S441" s="189"/>
      <c r="T441" s="189"/>
      <c r="U441" s="189"/>
      <c r="V441" s="189"/>
      <c r="W441" s="189"/>
      <c r="X441" s="189"/>
      <c r="Y441" s="189"/>
    </row>
    <row r="442" spans="19:25" ht="13.5">
      <c r="S442" s="189"/>
      <c r="T442" s="189"/>
      <c r="U442" s="189"/>
      <c r="V442" s="189"/>
      <c r="W442" s="189"/>
      <c r="X442" s="189"/>
      <c r="Y442" s="189"/>
    </row>
    <row r="443" spans="19:25" ht="13.5">
      <c r="S443" s="189"/>
      <c r="T443" s="189"/>
      <c r="U443" s="189"/>
      <c r="V443" s="189"/>
      <c r="W443" s="189"/>
      <c r="X443" s="189"/>
      <c r="Y443" s="189"/>
    </row>
    <row r="444" spans="19:25" ht="13.5">
      <c r="S444" s="189"/>
      <c r="T444" s="189"/>
      <c r="U444" s="189"/>
      <c r="V444" s="189"/>
      <c r="W444" s="189"/>
      <c r="X444" s="189"/>
      <c r="Y444" s="189"/>
    </row>
    <row r="445" spans="19:25" ht="13.5">
      <c r="S445" s="189"/>
      <c r="T445" s="189"/>
      <c r="U445" s="189"/>
      <c r="V445" s="189"/>
      <c r="W445" s="189"/>
      <c r="X445" s="189"/>
      <c r="Y445" s="189"/>
    </row>
    <row r="446" spans="19:25" ht="13.5">
      <c r="S446" s="189"/>
      <c r="T446" s="189"/>
      <c r="U446" s="189"/>
      <c r="V446" s="189"/>
      <c r="W446" s="189"/>
      <c r="X446" s="189"/>
      <c r="Y446" s="189"/>
    </row>
    <row r="447" spans="19:25" ht="13.5">
      <c r="S447" s="189"/>
      <c r="T447" s="189"/>
      <c r="U447" s="189"/>
      <c r="V447" s="189"/>
      <c r="W447" s="189"/>
      <c r="X447" s="189"/>
      <c r="Y447" s="189"/>
    </row>
    <row r="448" spans="19:25" ht="13.5">
      <c r="S448" s="189"/>
      <c r="T448" s="189"/>
      <c r="U448" s="189"/>
      <c r="V448" s="189"/>
      <c r="W448" s="189"/>
      <c r="X448" s="189"/>
      <c r="Y448" s="189"/>
    </row>
    <row r="449" spans="19:25" ht="13.5">
      <c r="S449" s="189"/>
      <c r="T449" s="189"/>
      <c r="U449" s="189"/>
      <c r="V449" s="189"/>
      <c r="W449" s="189"/>
      <c r="X449" s="189"/>
      <c r="Y449" s="189"/>
    </row>
    <row r="450" spans="19:25" ht="13.5">
      <c r="S450" s="189"/>
      <c r="T450" s="189"/>
      <c r="U450" s="189"/>
      <c r="V450" s="189"/>
      <c r="W450" s="189"/>
      <c r="X450" s="189"/>
      <c r="Y450" s="189"/>
    </row>
    <row r="451" spans="19:25" ht="13.5">
      <c r="S451" s="189"/>
      <c r="T451" s="189"/>
      <c r="U451" s="189"/>
      <c r="V451" s="189"/>
      <c r="W451" s="189"/>
      <c r="X451" s="189"/>
      <c r="Y451" s="189"/>
    </row>
    <row r="452" spans="19:25" ht="13.5">
      <c r="S452" s="189"/>
      <c r="T452" s="189"/>
      <c r="U452" s="189"/>
      <c r="V452" s="189"/>
      <c r="W452" s="189"/>
      <c r="X452" s="189"/>
      <c r="Y452" s="189"/>
    </row>
    <row r="453" spans="19:25" ht="13.5">
      <c r="S453" s="189"/>
      <c r="T453" s="189"/>
      <c r="U453" s="189"/>
      <c r="V453" s="189"/>
      <c r="W453" s="189"/>
      <c r="X453" s="189"/>
      <c r="Y453" s="189"/>
    </row>
    <row r="454" spans="19:25" ht="13.5">
      <c r="S454" s="189"/>
      <c r="T454" s="189"/>
      <c r="U454" s="189"/>
      <c r="V454" s="189"/>
      <c r="W454" s="189"/>
      <c r="X454" s="189"/>
      <c r="Y454" s="189"/>
    </row>
    <row r="455" spans="19:25" ht="13.5">
      <c r="S455" s="189"/>
      <c r="T455" s="189"/>
      <c r="U455" s="189"/>
      <c r="V455" s="189"/>
      <c r="W455" s="189"/>
      <c r="X455" s="189"/>
      <c r="Y455" s="189"/>
    </row>
    <row r="456" spans="19:25" ht="13.5">
      <c r="S456" s="189"/>
      <c r="T456" s="189"/>
      <c r="U456" s="189"/>
      <c r="V456" s="189"/>
      <c r="W456" s="189"/>
      <c r="X456" s="189"/>
      <c r="Y456" s="189"/>
    </row>
    <row r="457" spans="19:25" ht="13.5">
      <c r="S457" s="189"/>
      <c r="T457" s="189"/>
      <c r="U457" s="189"/>
      <c r="V457" s="189"/>
      <c r="W457" s="189"/>
      <c r="X457" s="189"/>
      <c r="Y457" s="189"/>
    </row>
    <row r="458" spans="19:25" ht="13.5">
      <c r="S458" s="189"/>
      <c r="T458" s="189"/>
      <c r="U458" s="189"/>
      <c r="V458" s="189"/>
      <c r="W458" s="189"/>
      <c r="X458" s="189"/>
      <c r="Y458" s="189"/>
    </row>
    <row r="459" spans="19:25" ht="13.5">
      <c r="S459" s="189"/>
      <c r="T459" s="189"/>
      <c r="U459" s="189"/>
      <c r="V459" s="189"/>
      <c r="W459" s="189"/>
      <c r="X459" s="189"/>
      <c r="Y459" s="189"/>
    </row>
    <row r="460" spans="19:25" ht="13.5">
      <c r="S460" s="189"/>
      <c r="T460" s="189"/>
      <c r="U460" s="189"/>
      <c r="V460" s="189"/>
      <c r="W460" s="189"/>
      <c r="X460" s="189"/>
      <c r="Y460" s="189"/>
    </row>
    <row r="461" spans="19:25" ht="13.5">
      <c r="S461" s="189"/>
      <c r="T461" s="189"/>
      <c r="U461" s="189"/>
      <c r="V461" s="189"/>
      <c r="W461" s="189"/>
      <c r="X461" s="189"/>
      <c r="Y461" s="189"/>
    </row>
    <row r="462" spans="19:25" ht="13.5">
      <c r="S462" s="189"/>
      <c r="T462" s="189"/>
      <c r="U462" s="189"/>
      <c r="V462" s="189"/>
      <c r="W462" s="189"/>
      <c r="X462" s="189"/>
      <c r="Y462" s="189"/>
    </row>
    <row r="463" spans="19:25" ht="13.5">
      <c r="S463" s="189"/>
      <c r="T463" s="189"/>
      <c r="U463" s="189"/>
      <c r="V463" s="189"/>
      <c r="W463" s="189"/>
      <c r="X463" s="189"/>
      <c r="Y463" s="189"/>
    </row>
    <row r="464" spans="19:25" ht="13.5">
      <c r="S464" s="189"/>
      <c r="T464" s="189"/>
      <c r="U464" s="189"/>
      <c r="V464" s="189"/>
      <c r="W464" s="189"/>
      <c r="X464" s="189"/>
      <c r="Y464" s="189"/>
    </row>
    <row r="465" spans="19:25" ht="13.5">
      <c r="S465" s="189"/>
      <c r="T465" s="189"/>
      <c r="U465" s="189"/>
      <c r="V465" s="189"/>
      <c r="W465" s="189"/>
      <c r="X465" s="189"/>
      <c r="Y465" s="189"/>
    </row>
    <row r="466" spans="19:25" ht="13.5">
      <c r="S466" s="189"/>
      <c r="T466" s="189"/>
      <c r="U466" s="189"/>
      <c r="V466" s="189"/>
      <c r="W466" s="189"/>
      <c r="X466" s="189"/>
      <c r="Y466" s="189"/>
    </row>
    <row r="467" spans="19:25" ht="13.5">
      <c r="S467" s="189"/>
      <c r="T467" s="189"/>
      <c r="U467" s="189"/>
      <c r="V467" s="189"/>
      <c r="W467" s="189"/>
      <c r="X467" s="189"/>
      <c r="Y467" s="189"/>
    </row>
    <row r="468" spans="19:25" ht="13.5">
      <c r="S468" s="189"/>
      <c r="T468" s="189"/>
      <c r="U468" s="189"/>
      <c r="V468" s="189"/>
      <c r="W468" s="189"/>
      <c r="X468" s="189"/>
      <c r="Y468" s="189"/>
    </row>
    <row r="469" spans="19:25" ht="13.5">
      <c r="S469" s="189"/>
      <c r="T469" s="189"/>
      <c r="U469" s="189"/>
      <c r="V469" s="189"/>
      <c r="W469" s="189"/>
      <c r="X469" s="189"/>
      <c r="Y469" s="189"/>
    </row>
    <row r="470" spans="19:25" ht="13.5">
      <c r="S470" s="189"/>
      <c r="T470" s="189"/>
      <c r="U470" s="189"/>
      <c r="V470" s="189"/>
      <c r="W470" s="189"/>
      <c r="X470" s="189"/>
      <c r="Y470" s="189"/>
    </row>
    <row r="471" spans="19:25" ht="13.5">
      <c r="S471" s="189"/>
      <c r="T471" s="189"/>
      <c r="U471" s="189"/>
      <c r="V471" s="189"/>
      <c r="W471" s="189"/>
      <c r="X471" s="189"/>
      <c r="Y471" s="189"/>
    </row>
    <row r="472" spans="19:25" ht="13.5">
      <c r="S472" s="189"/>
      <c r="T472" s="189"/>
      <c r="U472" s="189"/>
      <c r="V472" s="189"/>
      <c r="W472" s="189"/>
      <c r="X472" s="189"/>
      <c r="Y472" s="189"/>
    </row>
    <row r="473" spans="19:25" ht="13.5">
      <c r="S473" s="189"/>
      <c r="T473" s="189"/>
      <c r="U473" s="189"/>
      <c r="V473" s="189"/>
      <c r="W473" s="189"/>
      <c r="X473" s="189"/>
      <c r="Y473" s="189"/>
    </row>
    <row r="474" spans="19:25" ht="13.5">
      <c r="S474" s="189"/>
      <c r="T474" s="189"/>
      <c r="U474" s="189"/>
      <c r="V474" s="189"/>
      <c r="W474" s="189"/>
      <c r="X474" s="189"/>
      <c r="Y474" s="189"/>
    </row>
    <row r="475" spans="19:25" ht="13.5">
      <c r="S475" s="189"/>
      <c r="T475" s="189"/>
      <c r="U475" s="189"/>
      <c r="V475" s="189"/>
      <c r="W475" s="189"/>
      <c r="X475" s="189"/>
      <c r="Y475" s="189"/>
    </row>
    <row r="476" spans="19:25" ht="13.5">
      <c r="S476" s="189"/>
      <c r="T476" s="189"/>
      <c r="U476" s="189"/>
      <c r="V476" s="189"/>
      <c r="W476" s="189"/>
      <c r="X476" s="189"/>
      <c r="Y476" s="189"/>
    </row>
    <row r="477" spans="19:25" ht="13.5">
      <c r="S477" s="189"/>
      <c r="T477" s="189"/>
      <c r="U477" s="189"/>
      <c r="V477" s="189"/>
      <c r="W477" s="189"/>
      <c r="X477" s="189"/>
      <c r="Y477" s="189"/>
    </row>
    <row r="478" spans="19:25" ht="13.5">
      <c r="S478" s="189"/>
      <c r="T478" s="189"/>
      <c r="U478" s="189"/>
      <c r="V478" s="189"/>
      <c r="W478" s="189"/>
      <c r="X478" s="189"/>
      <c r="Y478" s="189"/>
    </row>
    <row r="479" spans="19:25" ht="13.5">
      <c r="S479" s="189"/>
      <c r="T479" s="189"/>
      <c r="U479" s="189"/>
      <c r="V479" s="189"/>
      <c r="W479" s="189"/>
      <c r="X479" s="189"/>
      <c r="Y479" s="189"/>
    </row>
    <row r="480" spans="19:25" ht="13.5">
      <c r="S480" s="189"/>
      <c r="T480" s="189"/>
      <c r="U480" s="189"/>
      <c r="V480" s="189"/>
      <c r="W480" s="189"/>
      <c r="X480" s="189"/>
      <c r="Y480" s="189"/>
    </row>
    <row r="481" spans="19:25" ht="13.5">
      <c r="S481" s="189"/>
      <c r="T481" s="189"/>
      <c r="U481" s="189"/>
      <c r="V481" s="189"/>
      <c r="W481" s="189"/>
      <c r="X481" s="189"/>
      <c r="Y481" s="189"/>
    </row>
    <row r="482" spans="19:25" ht="13.5">
      <c r="S482" s="189"/>
      <c r="T482" s="189"/>
      <c r="U482" s="189"/>
      <c r="V482" s="189"/>
      <c r="W482" s="189"/>
      <c r="X482" s="189"/>
      <c r="Y482" s="189"/>
    </row>
    <row r="483" spans="19:25" ht="13.5">
      <c r="S483" s="189"/>
      <c r="T483" s="189"/>
      <c r="U483" s="189"/>
      <c r="V483" s="189"/>
      <c r="W483" s="189"/>
      <c r="X483" s="189"/>
      <c r="Y483" s="189"/>
    </row>
    <row r="484" spans="19:25" ht="13.5">
      <c r="S484" s="189"/>
      <c r="T484" s="189"/>
      <c r="U484" s="189"/>
      <c r="V484" s="189"/>
      <c r="W484" s="189"/>
      <c r="X484" s="189"/>
      <c r="Y484" s="189"/>
    </row>
    <row r="485" spans="19:25" ht="13.5">
      <c r="S485" s="189"/>
      <c r="T485" s="189"/>
      <c r="U485" s="189"/>
      <c r="V485" s="189"/>
      <c r="W485" s="189"/>
      <c r="X485" s="189"/>
      <c r="Y485" s="189"/>
    </row>
    <row r="486" spans="19:25" ht="13.5">
      <c r="S486" s="189"/>
      <c r="T486" s="189"/>
      <c r="U486" s="189"/>
      <c r="V486" s="189"/>
      <c r="W486" s="189"/>
      <c r="X486" s="189"/>
      <c r="Y486" s="189"/>
    </row>
    <row r="487" spans="19:25" ht="13.5">
      <c r="S487" s="189"/>
      <c r="T487" s="189"/>
      <c r="U487" s="189"/>
      <c r="V487" s="189"/>
      <c r="W487" s="189"/>
      <c r="X487" s="189"/>
      <c r="Y487" s="189"/>
    </row>
    <row r="488" spans="19:25" ht="13.5">
      <c r="S488" s="189"/>
      <c r="T488" s="189"/>
      <c r="U488" s="189"/>
      <c r="V488" s="189"/>
      <c r="W488" s="189"/>
      <c r="X488" s="189"/>
      <c r="Y488" s="189"/>
    </row>
    <row r="489" spans="19:25" ht="13.5">
      <c r="S489" s="189"/>
      <c r="T489" s="189"/>
      <c r="U489" s="189"/>
      <c r="V489" s="189"/>
      <c r="W489" s="189"/>
      <c r="X489" s="189"/>
      <c r="Y489" s="189"/>
    </row>
    <row r="490" spans="19:25" ht="13.5">
      <c r="S490" s="189"/>
      <c r="T490" s="189"/>
      <c r="U490" s="189"/>
      <c r="V490" s="189"/>
      <c r="W490" s="189"/>
      <c r="X490" s="189"/>
      <c r="Y490" s="189"/>
    </row>
    <row r="491" spans="19:25" ht="13.5">
      <c r="S491" s="189"/>
      <c r="T491" s="189"/>
      <c r="U491" s="189"/>
      <c r="V491" s="189"/>
      <c r="W491" s="189"/>
      <c r="X491" s="189"/>
      <c r="Y491" s="189"/>
    </row>
    <row r="492" spans="19:25" ht="13.5">
      <c r="S492" s="189"/>
      <c r="T492" s="189"/>
      <c r="U492" s="189"/>
      <c r="V492" s="189"/>
      <c r="W492" s="189"/>
      <c r="X492" s="189"/>
      <c r="Y492" s="189"/>
    </row>
    <row r="493" spans="19:25" ht="13.5">
      <c r="S493" s="189"/>
      <c r="T493" s="189"/>
      <c r="U493" s="189"/>
      <c r="V493" s="189"/>
      <c r="W493" s="189"/>
      <c r="X493" s="189"/>
      <c r="Y493" s="189"/>
    </row>
    <row r="494" spans="19:25" ht="13.5">
      <c r="S494" s="189"/>
      <c r="T494" s="189"/>
      <c r="U494" s="189"/>
      <c r="V494" s="189"/>
      <c r="W494" s="189"/>
      <c r="X494" s="189"/>
      <c r="Y494" s="189"/>
    </row>
    <row r="495" spans="19:25" ht="13.5">
      <c r="S495" s="189"/>
      <c r="T495" s="189"/>
      <c r="U495" s="189"/>
      <c r="V495" s="189"/>
      <c r="W495" s="189"/>
      <c r="X495" s="189"/>
      <c r="Y495" s="189"/>
    </row>
    <row r="496" spans="19:25" ht="13.5">
      <c r="S496" s="189"/>
      <c r="T496" s="189"/>
      <c r="U496" s="189"/>
      <c r="V496" s="189"/>
      <c r="W496" s="189"/>
      <c r="X496" s="189"/>
      <c r="Y496" s="189"/>
    </row>
    <row r="497" spans="19:25" ht="13.5">
      <c r="S497" s="189"/>
      <c r="T497" s="189"/>
      <c r="U497" s="189"/>
      <c r="V497" s="189"/>
      <c r="W497" s="189"/>
      <c r="X497" s="189"/>
      <c r="Y497" s="189"/>
    </row>
    <row r="498" spans="19:25" ht="13.5">
      <c r="S498" s="189"/>
      <c r="T498" s="189"/>
      <c r="U498" s="189"/>
      <c r="V498" s="189"/>
      <c r="W498" s="189"/>
      <c r="X498" s="189"/>
      <c r="Y498" s="189"/>
    </row>
    <row r="499" spans="19:25" ht="13.5">
      <c r="S499" s="189"/>
      <c r="T499" s="189"/>
      <c r="U499" s="189"/>
      <c r="V499" s="189"/>
      <c r="W499" s="189"/>
      <c r="X499" s="189"/>
      <c r="Y499" s="189"/>
    </row>
    <row r="500" spans="19:25" ht="13.5">
      <c r="S500" s="189"/>
      <c r="T500" s="189"/>
      <c r="U500" s="189"/>
      <c r="V500" s="189"/>
      <c r="W500" s="189"/>
      <c r="X500" s="189"/>
      <c r="Y500" s="189"/>
    </row>
    <row r="501" spans="19:25" ht="13.5">
      <c r="S501" s="189"/>
      <c r="T501" s="189"/>
      <c r="U501" s="189"/>
      <c r="V501" s="189"/>
      <c r="W501" s="189"/>
      <c r="X501" s="189"/>
      <c r="Y501" s="189"/>
    </row>
    <row r="502" spans="19:25" ht="13.5">
      <c r="S502" s="189"/>
      <c r="T502" s="189"/>
      <c r="U502" s="189"/>
      <c r="V502" s="189"/>
      <c r="W502" s="189"/>
      <c r="X502" s="189"/>
      <c r="Y502" s="189"/>
    </row>
    <row r="503" spans="19:25" ht="13.5">
      <c r="S503" s="189"/>
      <c r="T503" s="189"/>
      <c r="U503" s="189"/>
      <c r="V503" s="189"/>
      <c r="W503" s="189"/>
      <c r="X503" s="189"/>
      <c r="Y503" s="189"/>
    </row>
    <row r="504" spans="19:25" ht="13.5">
      <c r="S504" s="189"/>
      <c r="T504" s="189"/>
      <c r="U504" s="189"/>
      <c r="V504" s="189"/>
      <c r="W504" s="189"/>
      <c r="X504" s="189"/>
      <c r="Y504" s="189"/>
    </row>
    <row r="505" spans="19:25" ht="13.5">
      <c r="S505" s="189"/>
      <c r="T505" s="189"/>
      <c r="U505" s="189"/>
      <c r="V505" s="189"/>
      <c r="W505" s="189"/>
      <c r="X505" s="189"/>
      <c r="Y505" s="189"/>
    </row>
    <row r="506" spans="19:25" ht="13.5">
      <c r="S506" s="189"/>
      <c r="T506" s="189"/>
      <c r="U506" s="189"/>
      <c r="V506" s="189"/>
      <c r="W506" s="189"/>
      <c r="X506" s="189"/>
      <c r="Y506" s="189"/>
    </row>
    <row r="507" spans="19:25" ht="13.5">
      <c r="S507" s="189"/>
      <c r="T507" s="189"/>
      <c r="U507" s="189"/>
      <c r="V507" s="189"/>
      <c r="W507" s="189"/>
      <c r="X507" s="189"/>
      <c r="Y507" s="189"/>
    </row>
    <row r="508" spans="19:25" ht="13.5">
      <c r="S508" s="189"/>
      <c r="T508" s="189"/>
      <c r="U508" s="189"/>
      <c r="V508" s="189"/>
      <c r="W508" s="189"/>
      <c r="X508" s="189"/>
      <c r="Y508" s="189"/>
    </row>
    <row r="509" spans="19:25" ht="13.5">
      <c r="S509" s="189"/>
      <c r="T509" s="189"/>
      <c r="U509" s="189"/>
      <c r="V509" s="189"/>
      <c r="W509" s="189"/>
      <c r="X509" s="189"/>
      <c r="Y509" s="189"/>
    </row>
    <row r="510" spans="19:25" ht="13.5">
      <c r="S510" s="189"/>
      <c r="T510" s="189"/>
      <c r="U510" s="189"/>
      <c r="V510" s="189"/>
      <c r="W510" s="189"/>
      <c r="X510" s="189"/>
      <c r="Y510" s="189"/>
    </row>
    <row r="511" spans="19:25" ht="13.5">
      <c r="S511" s="189"/>
      <c r="T511" s="189"/>
      <c r="U511" s="189"/>
      <c r="V511" s="189"/>
      <c r="W511" s="189"/>
      <c r="X511" s="189"/>
      <c r="Y511" s="189"/>
    </row>
    <row r="512" spans="19:25" ht="13.5">
      <c r="S512" s="189"/>
      <c r="T512" s="189"/>
      <c r="U512" s="189"/>
      <c r="V512" s="189"/>
      <c r="W512" s="189"/>
      <c r="X512" s="189"/>
      <c r="Y512" s="189"/>
    </row>
    <row r="513" spans="19:25" ht="13.5">
      <c r="S513" s="189"/>
      <c r="T513" s="189"/>
      <c r="U513" s="189"/>
      <c r="V513" s="189"/>
      <c r="W513" s="189"/>
      <c r="X513" s="189"/>
      <c r="Y513" s="189"/>
    </row>
    <row r="514" spans="19:25" ht="13.5">
      <c r="S514" s="189"/>
      <c r="T514" s="189"/>
      <c r="U514" s="189"/>
      <c r="V514" s="189"/>
      <c r="W514" s="189"/>
      <c r="X514" s="189"/>
      <c r="Y514" s="189"/>
    </row>
    <row r="515" spans="19:25" ht="13.5">
      <c r="S515" s="189"/>
      <c r="T515" s="189"/>
      <c r="U515" s="189"/>
      <c r="V515" s="189"/>
      <c r="W515" s="189"/>
      <c r="X515" s="189"/>
      <c r="Y515" s="189"/>
    </row>
    <row r="516" spans="19:25" ht="13.5">
      <c r="S516" s="189"/>
      <c r="T516" s="189"/>
      <c r="U516" s="189"/>
      <c r="V516" s="189"/>
      <c r="W516" s="189"/>
      <c r="X516" s="189"/>
      <c r="Y516" s="189"/>
    </row>
    <row r="517" spans="19:25" ht="13.5">
      <c r="S517" s="189"/>
      <c r="T517" s="189"/>
      <c r="U517" s="189"/>
      <c r="V517" s="189"/>
      <c r="W517" s="189"/>
      <c r="X517" s="189"/>
      <c r="Y517" s="189"/>
    </row>
    <row r="518" spans="19:25" ht="13.5">
      <c r="S518" s="189"/>
      <c r="T518" s="189"/>
      <c r="U518" s="189"/>
      <c r="V518" s="189"/>
      <c r="W518" s="189"/>
      <c r="X518" s="189"/>
      <c r="Y518" s="189"/>
    </row>
    <row r="519" spans="19:25" ht="13.5">
      <c r="S519" s="189"/>
      <c r="T519" s="189"/>
      <c r="U519" s="189"/>
      <c r="V519" s="189"/>
      <c r="W519" s="189"/>
      <c r="X519" s="189"/>
      <c r="Y519" s="189"/>
    </row>
    <row r="520" spans="19:25" ht="13.5">
      <c r="S520" s="189"/>
      <c r="T520" s="189"/>
      <c r="U520" s="189"/>
      <c r="V520" s="189"/>
      <c r="W520" s="189"/>
      <c r="X520" s="189"/>
      <c r="Y520" s="189"/>
    </row>
    <row r="521" spans="19:25" ht="13.5">
      <c r="S521" s="189"/>
      <c r="T521" s="189"/>
      <c r="U521" s="189"/>
      <c r="V521" s="189"/>
      <c r="W521" s="189"/>
      <c r="X521" s="189"/>
      <c r="Y521" s="189"/>
    </row>
    <row r="522" spans="19:25" ht="13.5">
      <c r="S522" s="189"/>
      <c r="T522" s="189"/>
      <c r="U522" s="189"/>
      <c r="V522" s="189"/>
      <c r="W522" s="189"/>
      <c r="X522" s="189"/>
      <c r="Y522" s="189"/>
    </row>
    <row r="523" spans="19:25" ht="13.5">
      <c r="S523" s="189"/>
      <c r="T523" s="189"/>
      <c r="U523" s="189"/>
      <c r="V523" s="189"/>
      <c r="W523" s="189"/>
      <c r="X523" s="189"/>
      <c r="Y523" s="189"/>
    </row>
    <row r="524" spans="19:25" ht="13.5">
      <c r="S524" s="189"/>
      <c r="T524" s="189"/>
      <c r="U524" s="189"/>
      <c r="V524" s="189"/>
      <c r="W524" s="189"/>
      <c r="X524" s="189"/>
      <c r="Y524" s="189"/>
    </row>
    <row r="525" spans="19:25" ht="13.5">
      <c r="S525" s="189"/>
      <c r="T525" s="189"/>
      <c r="U525" s="189"/>
      <c r="V525" s="189"/>
      <c r="W525" s="189"/>
      <c r="X525" s="189"/>
      <c r="Y525" s="189"/>
    </row>
    <row r="526" spans="19:25" ht="13.5">
      <c r="S526" s="189"/>
      <c r="T526" s="189"/>
      <c r="U526" s="189"/>
      <c r="V526" s="189"/>
      <c r="W526" s="189"/>
      <c r="X526" s="189"/>
      <c r="Y526" s="189"/>
    </row>
    <row r="527" spans="19:25" ht="13.5">
      <c r="S527" s="189"/>
      <c r="T527" s="189"/>
      <c r="U527" s="189"/>
      <c r="V527" s="189"/>
      <c r="W527" s="189"/>
      <c r="X527" s="189"/>
      <c r="Y527" s="189"/>
    </row>
    <row r="528" spans="19:25" ht="13.5">
      <c r="S528" s="189"/>
      <c r="T528" s="189"/>
      <c r="U528" s="189"/>
      <c r="V528" s="189"/>
      <c r="W528" s="189"/>
      <c r="X528" s="189"/>
      <c r="Y528" s="189"/>
    </row>
    <row r="529" spans="19:25" ht="13.5">
      <c r="S529" s="189"/>
      <c r="T529" s="189"/>
      <c r="U529" s="189"/>
      <c r="V529" s="189"/>
      <c r="W529" s="189"/>
      <c r="X529" s="189"/>
      <c r="Y529" s="189"/>
    </row>
    <row r="530" spans="19:25" ht="13.5">
      <c r="S530" s="189"/>
      <c r="T530" s="189"/>
      <c r="U530" s="189"/>
      <c r="V530" s="189"/>
      <c r="W530" s="189"/>
      <c r="X530" s="189"/>
      <c r="Y530" s="189"/>
    </row>
    <row r="531" spans="19:25" ht="13.5">
      <c r="S531" s="189"/>
      <c r="T531" s="189"/>
      <c r="U531" s="189"/>
      <c r="V531" s="189"/>
      <c r="W531" s="189"/>
      <c r="X531" s="189"/>
      <c r="Y531" s="189"/>
    </row>
    <row r="532" spans="19:25" ht="13.5">
      <c r="S532" s="189"/>
      <c r="T532" s="189"/>
      <c r="U532" s="189"/>
      <c r="V532" s="189"/>
      <c r="W532" s="189"/>
      <c r="X532" s="189"/>
      <c r="Y532" s="189"/>
    </row>
    <row r="533" spans="19:25" ht="13.5">
      <c r="S533" s="189"/>
      <c r="T533" s="189"/>
      <c r="U533" s="189"/>
      <c r="V533" s="189"/>
      <c r="W533" s="189"/>
      <c r="X533" s="189"/>
      <c r="Y533" s="189"/>
    </row>
    <row r="534" spans="19:25" ht="13.5">
      <c r="S534" s="189"/>
      <c r="T534" s="189"/>
      <c r="U534" s="189"/>
      <c r="V534" s="189"/>
      <c r="W534" s="189"/>
      <c r="X534" s="189"/>
      <c r="Y534" s="189"/>
    </row>
    <row r="535" spans="19:25" ht="13.5">
      <c r="S535" s="189"/>
      <c r="T535" s="189"/>
      <c r="U535" s="189"/>
      <c r="V535" s="189"/>
      <c r="W535" s="189"/>
      <c r="X535" s="189"/>
      <c r="Y535" s="189"/>
    </row>
    <row r="536" spans="19:25" ht="13.5">
      <c r="S536" s="189"/>
      <c r="T536" s="189"/>
      <c r="U536" s="189"/>
      <c r="V536" s="189"/>
      <c r="W536" s="189"/>
      <c r="X536" s="189"/>
      <c r="Y536" s="189"/>
    </row>
    <row r="537" spans="19:25" ht="13.5">
      <c r="S537" s="189"/>
      <c r="T537" s="189"/>
      <c r="U537" s="189"/>
      <c r="V537" s="189"/>
      <c r="W537" s="189"/>
      <c r="X537" s="189"/>
      <c r="Y537" s="189"/>
    </row>
    <row r="538" spans="19:25" ht="13.5">
      <c r="S538" s="189"/>
      <c r="T538" s="189"/>
      <c r="U538" s="189"/>
      <c r="V538" s="189"/>
      <c r="W538" s="189"/>
      <c r="X538" s="189"/>
      <c r="Y538" s="189"/>
    </row>
    <row r="539" spans="19:25" ht="13.5">
      <c r="S539" s="189"/>
      <c r="T539" s="189"/>
      <c r="U539" s="189"/>
      <c r="V539" s="189"/>
      <c r="W539" s="189"/>
      <c r="X539" s="189"/>
      <c r="Y539" s="189"/>
    </row>
    <row r="540" spans="19:25" ht="13.5">
      <c r="S540" s="189"/>
      <c r="T540" s="189"/>
      <c r="U540" s="189"/>
      <c r="V540" s="189"/>
      <c r="W540" s="189"/>
      <c r="X540" s="189"/>
      <c r="Y540" s="189"/>
    </row>
    <row r="541" spans="19:25" ht="13.5">
      <c r="S541" s="189"/>
      <c r="T541" s="189"/>
      <c r="U541" s="189"/>
      <c r="V541" s="189"/>
      <c r="W541" s="189"/>
      <c r="X541" s="189"/>
      <c r="Y541" s="189"/>
    </row>
    <row r="542" spans="19:25" ht="13.5">
      <c r="S542" s="189"/>
      <c r="T542" s="189"/>
      <c r="U542" s="189"/>
      <c r="V542" s="189"/>
      <c r="W542" s="189"/>
      <c r="X542" s="189"/>
      <c r="Y542" s="189"/>
    </row>
    <row r="543" spans="19:25" ht="13.5">
      <c r="S543" s="189"/>
      <c r="T543" s="189"/>
      <c r="U543" s="189"/>
      <c r="V543" s="189"/>
      <c r="W543" s="189"/>
      <c r="X543" s="189"/>
      <c r="Y543" s="189"/>
    </row>
    <row r="544" spans="19:25" ht="13.5">
      <c r="S544" s="189"/>
      <c r="T544" s="189"/>
      <c r="U544" s="189"/>
      <c r="V544" s="189"/>
      <c r="W544" s="189"/>
      <c r="X544" s="189"/>
      <c r="Y544" s="189"/>
    </row>
    <row r="545" spans="19:25" ht="13.5">
      <c r="S545" s="189"/>
      <c r="T545" s="189"/>
      <c r="U545" s="189"/>
      <c r="V545" s="189"/>
      <c r="W545" s="189"/>
      <c r="X545" s="189"/>
      <c r="Y545" s="189"/>
    </row>
    <row r="546" spans="19:25" ht="13.5">
      <c r="S546" s="189"/>
      <c r="T546" s="189"/>
      <c r="U546" s="189"/>
      <c r="V546" s="189"/>
      <c r="W546" s="189"/>
      <c r="X546" s="189"/>
      <c r="Y546" s="189"/>
    </row>
    <row r="547" spans="19:25" ht="13.5">
      <c r="S547" s="189"/>
      <c r="T547" s="189"/>
      <c r="U547" s="189"/>
      <c r="V547" s="189"/>
      <c r="W547" s="189"/>
      <c r="X547" s="189"/>
      <c r="Y547" s="189"/>
    </row>
    <row r="548" spans="19:25" ht="13.5">
      <c r="S548" s="189"/>
      <c r="T548" s="189"/>
      <c r="U548" s="189"/>
      <c r="V548" s="189"/>
      <c r="W548" s="189"/>
      <c r="X548" s="189"/>
      <c r="Y548" s="189"/>
    </row>
    <row r="549" spans="19:25" ht="13.5">
      <c r="S549" s="189"/>
      <c r="T549" s="189"/>
      <c r="U549" s="189"/>
      <c r="V549" s="189"/>
      <c r="W549" s="189"/>
      <c r="X549" s="189"/>
      <c r="Y549" s="189"/>
    </row>
    <row r="550" spans="19:25" ht="13.5">
      <c r="S550" s="189"/>
      <c r="T550" s="189"/>
      <c r="U550" s="189"/>
      <c r="V550" s="189"/>
      <c r="W550" s="189"/>
      <c r="X550" s="189"/>
      <c r="Y550" s="189"/>
    </row>
    <row r="551" spans="19:25" ht="13.5">
      <c r="S551" s="189"/>
      <c r="T551" s="189"/>
      <c r="U551" s="189"/>
      <c r="V551" s="189"/>
      <c r="W551" s="189"/>
      <c r="X551" s="189"/>
      <c r="Y551" s="189"/>
    </row>
    <row r="552" spans="19:25" ht="13.5">
      <c r="S552" s="189"/>
      <c r="T552" s="189"/>
      <c r="U552" s="189"/>
      <c r="V552" s="189"/>
      <c r="W552" s="189"/>
      <c r="X552" s="189"/>
      <c r="Y552" s="189"/>
    </row>
    <row r="553" spans="19:25" ht="13.5">
      <c r="S553" s="189"/>
      <c r="T553" s="189"/>
      <c r="U553" s="189"/>
      <c r="V553" s="189"/>
      <c r="W553" s="189"/>
      <c r="X553" s="189"/>
      <c r="Y553" s="189"/>
    </row>
    <row r="554" spans="19:25" ht="13.5">
      <c r="S554" s="189"/>
      <c r="T554" s="189"/>
      <c r="U554" s="189"/>
      <c r="V554" s="189"/>
      <c r="W554" s="189"/>
      <c r="X554" s="189"/>
      <c r="Y554" s="189"/>
    </row>
    <row r="555" spans="19:25" ht="13.5">
      <c r="S555" s="189"/>
      <c r="T555" s="189"/>
      <c r="U555" s="189"/>
      <c r="V555" s="189"/>
      <c r="W555" s="189"/>
      <c r="X555" s="189"/>
      <c r="Y555" s="189"/>
    </row>
    <row r="556" spans="19:25" ht="13.5">
      <c r="S556" s="189"/>
      <c r="T556" s="189"/>
      <c r="U556" s="189"/>
      <c r="V556" s="189"/>
      <c r="W556" s="189"/>
      <c r="X556" s="189"/>
      <c r="Y556" s="189"/>
    </row>
    <row r="557" spans="19:25" ht="13.5">
      <c r="S557" s="189"/>
      <c r="T557" s="189"/>
      <c r="U557" s="189"/>
      <c r="V557" s="189"/>
      <c r="W557" s="189"/>
      <c r="X557" s="189"/>
      <c r="Y557" s="189"/>
    </row>
    <row r="558" spans="19:25" ht="13.5">
      <c r="S558" s="189"/>
      <c r="T558" s="189"/>
      <c r="U558" s="189"/>
      <c r="V558" s="189"/>
      <c r="W558" s="189"/>
      <c r="X558" s="189"/>
      <c r="Y558" s="189"/>
    </row>
    <row r="559" spans="19:25" ht="13.5">
      <c r="S559" s="189"/>
      <c r="T559" s="189"/>
      <c r="U559" s="189"/>
      <c r="V559" s="189"/>
      <c r="W559" s="189"/>
      <c r="X559" s="189"/>
      <c r="Y559" s="189"/>
    </row>
    <row r="560" spans="19:25" ht="13.5">
      <c r="S560" s="189"/>
      <c r="T560" s="189"/>
      <c r="U560" s="189"/>
      <c r="V560" s="189"/>
      <c r="W560" s="189"/>
      <c r="X560" s="189"/>
      <c r="Y560" s="189"/>
    </row>
    <row r="561" spans="19:25" ht="13.5">
      <c r="S561" s="189"/>
      <c r="T561" s="189"/>
      <c r="U561" s="189"/>
      <c r="V561" s="189"/>
      <c r="W561" s="189"/>
      <c r="X561" s="189"/>
      <c r="Y561" s="189"/>
    </row>
    <row r="562" spans="19:25" ht="13.5">
      <c r="S562" s="189"/>
      <c r="T562" s="189"/>
      <c r="U562" s="189"/>
      <c r="V562" s="189"/>
      <c r="W562" s="189"/>
      <c r="X562" s="189"/>
      <c r="Y562" s="189"/>
    </row>
    <row r="563" spans="19:25" ht="13.5">
      <c r="S563" s="189"/>
      <c r="T563" s="189"/>
      <c r="U563" s="189"/>
      <c r="V563" s="189"/>
      <c r="W563" s="189"/>
      <c r="X563" s="189"/>
      <c r="Y563" s="189"/>
    </row>
    <row r="564" spans="19:25" ht="13.5">
      <c r="S564" s="189"/>
      <c r="T564" s="189"/>
      <c r="U564" s="189"/>
      <c r="V564" s="189"/>
      <c r="W564" s="189"/>
      <c r="X564" s="189"/>
      <c r="Y564" s="189"/>
    </row>
    <row r="565" spans="19:25" ht="13.5">
      <c r="S565" s="189"/>
      <c r="T565" s="189"/>
      <c r="U565" s="189"/>
      <c r="V565" s="189"/>
      <c r="W565" s="189"/>
      <c r="X565" s="189"/>
      <c r="Y565" s="189"/>
    </row>
    <row r="566" spans="19:25" ht="13.5">
      <c r="S566" s="189"/>
      <c r="T566" s="189"/>
      <c r="U566" s="189"/>
      <c r="V566" s="189"/>
      <c r="W566" s="189"/>
      <c r="X566" s="189"/>
      <c r="Y566" s="189"/>
    </row>
    <row r="567" spans="19:25" ht="13.5">
      <c r="S567" s="189"/>
      <c r="T567" s="189"/>
      <c r="U567" s="189"/>
      <c r="V567" s="189"/>
      <c r="W567" s="189"/>
      <c r="X567" s="189"/>
      <c r="Y567" s="189"/>
    </row>
    <row r="568" spans="19:25" ht="13.5">
      <c r="S568" s="189"/>
      <c r="T568" s="189"/>
      <c r="U568" s="189"/>
      <c r="V568" s="189"/>
      <c r="W568" s="189"/>
      <c r="X568" s="189"/>
      <c r="Y568" s="189"/>
    </row>
    <row r="569" spans="19:25" ht="13.5">
      <c r="S569" s="189"/>
      <c r="T569" s="189"/>
      <c r="U569" s="189"/>
      <c r="V569" s="189"/>
      <c r="W569" s="189"/>
      <c r="X569" s="189"/>
      <c r="Y569" s="189"/>
    </row>
    <row r="570" spans="19:25" ht="13.5">
      <c r="S570" s="189"/>
      <c r="T570" s="189"/>
      <c r="U570" s="189"/>
      <c r="V570" s="189"/>
      <c r="W570" s="189"/>
      <c r="X570" s="189"/>
      <c r="Y570" s="189"/>
    </row>
    <row r="571" spans="19:25" ht="13.5">
      <c r="S571" s="189"/>
      <c r="T571" s="189"/>
      <c r="U571" s="189"/>
      <c r="V571" s="189"/>
      <c r="W571" s="189"/>
      <c r="X571" s="189"/>
      <c r="Y571" s="189"/>
    </row>
    <row r="572" spans="19:25" ht="13.5">
      <c r="S572" s="189"/>
      <c r="T572" s="189"/>
      <c r="U572" s="189"/>
      <c r="V572" s="189"/>
      <c r="W572" s="189"/>
      <c r="X572" s="189"/>
      <c r="Y572" s="189"/>
    </row>
    <row r="573" spans="19:25" ht="13.5">
      <c r="S573" s="189"/>
      <c r="T573" s="189"/>
      <c r="U573" s="189"/>
      <c r="V573" s="189"/>
      <c r="W573" s="189"/>
      <c r="X573" s="189"/>
      <c r="Y573" s="189"/>
    </row>
    <row r="574" spans="19:25" ht="13.5">
      <c r="S574" s="189"/>
      <c r="T574" s="189"/>
      <c r="U574" s="189"/>
      <c r="V574" s="189"/>
      <c r="W574" s="189"/>
      <c r="X574" s="189"/>
      <c r="Y574" s="189"/>
    </row>
    <row r="575" spans="19:25" ht="13.5">
      <c r="S575" s="189"/>
      <c r="T575" s="189"/>
      <c r="U575" s="189"/>
      <c r="V575" s="189"/>
      <c r="W575" s="189"/>
      <c r="X575" s="189"/>
      <c r="Y575" s="189"/>
    </row>
    <row r="576" spans="19:25" ht="13.5">
      <c r="S576" s="189"/>
      <c r="T576" s="189"/>
      <c r="U576" s="189"/>
      <c r="V576" s="189"/>
      <c r="W576" s="189"/>
      <c r="X576" s="189"/>
      <c r="Y576" s="189"/>
    </row>
    <row r="577" spans="19:25" ht="13.5">
      <c r="S577" s="189"/>
      <c r="T577" s="189"/>
      <c r="U577" s="189"/>
      <c r="V577" s="189"/>
      <c r="W577" s="189"/>
      <c r="X577" s="189"/>
      <c r="Y577" s="189"/>
    </row>
    <row r="578" spans="19:25" ht="13.5">
      <c r="S578" s="189"/>
      <c r="T578" s="189"/>
      <c r="U578" s="189"/>
      <c r="V578" s="189"/>
      <c r="W578" s="189"/>
      <c r="X578" s="189"/>
      <c r="Y578" s="189"/>
    </row>
    <row r="579" spans="19:25" ht="13.5">
      <c r="S579" s="189"/>
      <c r="T579" s="189"/>
      <c r="U579" s="189"/>
      <c r="V579" s="189"/>
      <c r="W579" s="189"/>
      <c r="X579" s="189"/>
      <c r="Y579" s="189"/>
    </row>
    <row r="580" spans="19:25" ht="13.5">
      <c r="S580" s="189"/>
      <c r="T580" s="189"/>
      <c r="U580" s="189"/>
      <c r="V580" s="189"/>
      <c r="W580" s="189"/>
      <c r="X580" s="189"/>
      <c r="Y580" s="189"/>
    </row>
    <row r="581" spans="19:25" ht="13.5">
      <c r="S581" s="189"/>
      <c r="T581" s="189"/>
      <c r="U581" s="189"/>
      <c r="V581" s="189"/>
      <c r="W581" s="189"/>
      <c r="X581" s="189"/>
      <c r="Y581" s="189"/>
    </row>
    <row r="582" spans="19:25" ht="13.5">
      <c r="S582" s="189"/>
      <c r="T582" s="189"/>
      <c r="U582" s="189"/>
      <c r="V582" s="189"/>
      <c r="W582" s="189"/>
      <c r="X582" s="189"/>
      <c r="Y582" s="189"/>
    </row>
    <row r="583" spans="19:25" ht="13.5">
      <c r="S583" s="189"/>
      <c r="T583" s="189"/>
      <c r="U583" s="189"/>
      <c r="V583" s="189"/>
      <c r="W583" s="189"/>
      <c r="X583" s="189"/>
      <c r="Y583" s="189"/>
    </row>
    <row r="584" spans="19:25" ht="13.5">
      <c r="S584" s="189"/>
      <c r="T584" s="189"/>
      <c r="U584" s="189"/>
      <c r="V584" s="189"/>
      <c r="W584" s="189"/>
      <c r="X584" s="189"/>
      <c r="Y584" s="189"/>
    </row>
    <row r="585" spans="19:25" ht="13.5">
      <c r="S585" s="189"/>
      <c r="T585" s="189"/>
      <c r="U585" s="189"/>
      <c r="V585" s="189"/>
      <c r="W585" s="189"/>
      <c r="X585" s="189"/>
      <c r="Y585" s="189"/>
    </row>
    <row r="586" spans="19:25" ht="13.5">
      <c r="S586" s="189"/>
      <c r="T586" s="189"/>
      <c r="U586" s="189"/>
      <c r="V586" s="189"/>
      <c r="W586" s="189"/>
      <c r="X586" s="189"/>
      <c r="Y586" s="189"/>
    </row>
    <row r="587" spans="19:25" ht="13.5">
      <c r="S587" s="189"/>
      <c r="T587" s="189"/>
      <c r="U587" s="189"/>
      <c r="V587" s="189"/>
      <c r="W587" s="189"/>
      <c r="X587" s="189"/>
      <c r="Y587" s="189"/>
    </row>
    <row r="588" spans="19:25" ht="13.5">
      <c r="S588" s="189"/>
      <c r="T588" s="189"/>
      <c r="U588" s="189"/>
      <c r="V588" s="189"/>
      <c r="W588" s="189"/>
      <c r="X588" s="189"/>
      <c r="Y588" s="189"/>
    </row>
    <row r="589" spans="19:25" ht="13.5">
      <c r="S589" s="189"/>
      <c r="T589" s="189"/>
      <c r="U589" s="189"/>
      <c r="V589" s="189"/>
      <c r="W589" s="189"/>
      <c r="X589" s="189"/>
      <c r="Y589" s="189"/>
    </row>
    <row r="590" spans="19:25" ht="13.5">
      <c r="S590" s="189"/>
      <c r="T590" s="189"/>
      <c r="U590" s="189"/>
      <c r="V590" s="189"/>
      <c r="W590" s="189"/>
      <c r="X590" s="189"/>
      <c r="Y590" s="189"/>
    </row>
    <row r="591" spans="19:25" ht="13.5">
      <c r="S591" s="189"/>
      <c r="T591" s="189"/>
      <c r="U591" s="189"/>
      <c r="V591" s="189"/>
      <c r="W591" s="189"/>
      <c r="X591" s="189"/>
      <c r="Y591" s="189"/>
    </row>
    <row r="592" spans="19:25" ht="13.5">
      <c r="S592" s="189"/>
      <c r="T592" s="189"/>
      <c r="U592" s="189"/>
      <c r="V592" s="189"/>
      <c r="W592" s="189"/>
      <c r="X592" s="189"/>
      <c r="Y592" s="189"/>
    </row>
    <row r="593" spans="19:25" ht="13.5">
      <c r="S593" s="189"/>
      <c r="T593" s="189"/>
      <c r="U593" s="189"/>
      <c r="V593" s="189"/>
      <c r="W593" s="189"/>
      <c r="X593" s="189"/>
      <c r="Y593" s="189"/>
    </row>
    <row r="594" spans="19:25" ht="13.5">
      <c r="S594" s="189"/>
      <c r="T594" s="189"/>
      <c r="U594" s="189"/>
      <c r="V594" s="189"/>
      <c r="W594" s="189"/>
      <c r="X594" s="189"/>
      <c r="Y594" s="189"/>
    </row>
    <row r="595" spans="19:25" ht="13.5">
      <c r="S595" s="189"/>
      <c r="T595" s="189"/>
      <c r="U595" s="189"/>
      <c r="V595" s="189"/>
      <c r="W595" s="189"/>
      <c r="X595" s="189"/>
      <c r="Y595" s="189"/>
    </row>
    <row r="596" spans="19:25" ht="13.5">
      <c r="S596" s="189"/>
      <c r="T596" s="189"/>
      <c r="U596" s="189"/>
      <c r="V596" s="189"/>
      <c r="W596" s="189"/>
      <c r="X596" s="189"/>
      <c r="Y596" s="189"/>
    </row>
    <row r="597" spans="19:25" ht="13.5">
      <c r="S597" s="189"/>
      <c r="T597" s="189"/>
      <c r="U597" s="189"/>
      <c r="V597" s="189"/>
      <c r="W597" s="189"/>
      <c r="X597" s="189"/>
      <c r="Y597" s="189"/>
    </row>
    <row r="598" spans="19:25" ht="13.5">
      <c r="S598" s="189"/>
      <c r="T598" s="189"/>
      <c r="U598" s="189"/>
      <c r="V598" s="189"/>
      <c r="W598" s="189"/>
      <c r="X598" s="189"/>
      <c r="Y598" s="189"/>
    </row>
    <row r="599" spans="19:25" ht="13.5">
      <c r="S599" s="189"/>
      <c r="T599" s="189"/>
      <c r="U599" s="189"/>
      <c r="V599" s="189"/>
      <c r="W599" s="189"/>
      <c r="X599" s="189"/>
      <c r="Y599" s="189"/>
    </row>
    <row r="600" spans="19:25" ht="13.5">
      <c r="S600" s="189"/>
      <c r="T600" s="189"/>
      <c r="U600" s="189"/>
      <c r="V600" s="189"/>
      <c r="W600" s="189"/>
      <c r="X600" s="189"/>
      <c r="Y600" s="189"/>
    </row>
    <row r="601" spans="19:25" ht="13.5">
      <c r="S601" s="189"/>
      <c r="T601" s="189"/>
      <c r="U601" s="189"/>
      <c r="V601" s="189"/>
      <c r="W601" s="189"/>
      <c r="X601" s="189"/>
      <c r="Y601" s="189"/>
    </row>
    <row r="602" spans="19:25" ht="13.5">
      <c r="S602" s="189"/>
      <c r="T602" s="189"/>
      <c r="U602" s="189"/>
      <c r="V602" s="189"/>
      <c r="W602" s="189"/>
      <c r="X602" s="189"/>
      <c r="Y602" s="189"/>
    </row>
    <row r="603" spans="19:25" ht="13.5">
      <c r="S603" s="189"/>
      <c r="T603" s="189"/>
      <c r="U603" s="189"/>
      <c r="V603" s="189"/>
      <c r="W603" s="189"/>
      <c r="X603" s="189"/>
      <c r="Y603" s="189"/>
    </row>
    <row r="604" spans="19:25" ht="13.5">
      <c r="S604" s="189"/>
      <c r="T604" s="189"/>
      <c r="U604" s="189"/>
      <c r="V604" s="189"/>
      <c r="W604" s="189"/>
      <c r="X604" s="189"/>
      <c r="Y604" s="189"/>
    </row>
    <row r="605" spans="19:25" ht="13.5">
      <c r="S605" s="189"/>
      <c r="T605" s="189"/>
      <c r="U605" s="189"/>
      <c r="V605" s="189"/>
      <c r="W605" s="189"/>
      <c r="X605" s="189"/>
      <c r="Y605" s="189"/>
    </row>
    <row r="606" spans="19:25" ht="13.5">
      <c r="S606" s="189"/>
      <c r="T606" s="189"/>
      <c r="U606" s="189"/>
      <c r="V606" s="189"/>
      <c r="W606" s="189"/>
      <c r="X606" s="189"/>
      <c r="Y606" s="189"/>
    </row>
    <row r="607" spans="19:25" ht="13.5">
      <c r="S607" s="189"/>
      <c r="T607" s="189"/>
      <c r="U607" s="189"/>
      <c r="V607" s="189"/>
      <c r="W607" s="189"/>
      <c r="X607" s="189"/>
      <c r="Y607" s="189"/>
    </row>
    <row r="608" spans="19:25" ht="13.5">
      <c r="S608" s="189"/>
      <c r="T608" s="189"/>
      <c r="U608" s="189"/>
      <c r="V608" s="189"/>
      <c r="W608" s="189"/>
      <c r="X608" s="189"/>
      <c r="Y608" s="189"/>
    </row>
    <row r="609" spans="19:25" ht="13.5">
      <c r="S609" s="189"/>
      <c r="T609" s="189"/>
      <c r="U609" s="189"/>
      <c r="V609" s="189"/>
      <c r="W609" s="189"/>
      <c r="X609" s="189"/>
      <c r="Y609" s="189"/>
    </row>
    <row r="610" spans="19:25" ht="13.5">
      <c r="S610" s="189"/>
      <c r="T610" s="189"/>
      <c r="U610" s="189"/>
      <c r="V610" s="189"/>
      <c r="W610" s="189"/>
      <c r="X610" s="189"/>
      <c r="Y610" s="189"/>
    </row>
    <row r="611" spans="19:25" ht="13.5">
      <c r="S611" s="189"/>
      <c r="T611" s="189"/>
      <c r="U611" s="189"/>
      <c r="V611" s="189"/>
      <c r="W611" s="189"/>
      <c r="X611" s="189"/>
      <c r="Y611" s="189"/>
    </row>
    <row r="612" spans="19:25" ht="13.5">
      <c r="S612" s="189"/>
      <c r="T612" s="189"/>
      <c r="U612" s="189"/>
      <c r="V612" s="189"/>
      <c r="W612" s="189"/>
      <c r="X612" s="189"/>
      <c r="Y612" s="189"/>
    </row>
    <row r="613" spans="19:25" ht="13.5">
      <c r="S613" s="189"/>
      <c r="T613" s="189"/>
      <c r="U613" s="189"/>
      <c r="V613" s="189"/>
      <c r="W613" s="189"/>
      <c r="X613" s="189"/>
      <c r="Y613" s="189"/>
    </row>
    <row r="614" spans="19:25" ht="13.5">
      <c r="S614" s="189"/>
      <c r="T614" s="189"/>
      <c r="U614" s="189"/>
      <c r="V614" s="189"/>
      <c r="W614" s="189"/>
      <c r="X614" s="189"/>
      <c r="Y614" s="189"/>
    </row>
    <row r="615" spans="19:25" ht="13.5">
      <c r="S615" s="189"/>
      <c r="T615" s="189"/>
      <c r="U615" s="189"/>
      <c r="V615" s="189"/>
      <c r="W615" s="189"/>
      <c r="X615" s="189"/>
      <c r="Y615" s="189"/>
    </row>
    <row r="616" spans="19:25" ht="13.5">
      <c r="S616" s="189"/>
      <c r="T616" s="189"/>
      <c r="U616" s="189"/>
      <c r="V616" s="189"/>
      <c r="W616" s="189"/>
      <c r="X616" s="189"/>
      <c r="Y616" s="189"/>
    </row>
    <row r="617" spans="19:25" ht="13.5">
      <c r="S617" s="189"/>
      <c r="T617" s="189"/>
      <c r="U617" s="189"/>
      <c r="V617" s="189"/>
      <c r="W617" s="189"/>
      <c r="X617" s="189"/>
      <c r="Y617" s="189"/>
    </row>
    <row r="618" spans="19:25" ht="13.5">
      <c r="S618" s="189"/>
      <c r="T618" s="189"/>
      <c r="U618" s="189"/>
      <c r="V618" s="189"/>
      <c r="W618" s="189"/>
      <c r="X618" s="189"/>
      <c r="Y618" s="189"/>
    </row>
    <row r="619" spans="19:25" ht="13.5">
      <c r="S619" s="189"/>
      <c r="T619" s="189"/>
      <c r="U619" s="189"/>
      <c r="V619" s="189"/>
      <c r="W619" s="189"/>
      <c r="X619" s="189"/>
      <c r="Y619" s="189"/>
    </row>
    <row r="620" spans="19:25" ht="13.5">
      <c r="S620" s="189"/>
      <c r="T620" s="189"/>
      <c r="U620" s="189"/>
      <c r="V620" s="189"/>
      <c r="W620" s="189"/>
      <c r="X620" s="189"/>
      <c r="Y620" s="189"/>
    </row>
    <row r="621" spans="19:25" ht="13.5">
      <c r="S621" s="189"/>
      <c r="T621" s="189"/>
      <c r="U621" s="189"/>
      <c r="V621" s="189"/>
      <c r="W621" s="189"/>
      <c r="X621" s="189"/>
      <c r="Y621" s="189"/>
    </row>
    <row r="622" spans="19:25" ht="13.5">
      <c r="S622" s="189"/>
      <c r="T622" s="189"/>
      <c r="U622" s="189"/>
      <c r="V622" s="189"/>
      <c r="W622" s="189"/>
      <c r="X622" s="189"/>
      <c r="Y622" s="189"/>
    </row>
    <row r="623" spans="19:25" ht="13.5">
      <c r="S623" s="189"/>
      <c r="T623" s="189"/>
      <c r="U623" s="189"/>
      <c r="V623" s="189"/>
      <c r="W623" s="189"/>
      <c r="X623" s="189"/>
      <c r="Y623" s="189"/>
    </row>
    <row r="624" spans="19:25" ht="13.5">
      <c r="S624" s="189"/>
      <c r="T624" s="189"/>
      <c r="U624" s="189"/>
      <c r="V624" s="189"/>
      <c r="W624" s="189"/>
      <c r="X624" s="189"/>
      <c r="Y624" s="189"/>
    </row>
    <row r="625" spans="19:25" ht="13.5">
      <c r="S625" s="189"/>
      <c r="T625" s="189"/>
      <c r="U625" s="189"/>
      <c r="V625" s="189"/>
      <c r="W625" s="189"/>
      <c r="X625" s="189"/>
      <c r="Y625" s="189"/>
    </row>
    <row r="626" spans="19:25" ht="13.5">
      <c r="S626" s="189"/>
      <c r="T626" s="189"/>
      <c r="U626" s="189"/>
      <c r="V626" s="189"/>
      <c r="W626" s="189"/>
      <c r="X626" s="189"/>
      <c r="Y626" s="189"/>
    </row>
    <row r="627" spans="19:25" ht="13.5">
      <c r="S627" s="189"/>
      <c r="T627" s="189"/>
      <c r="U627" s="189"/>
      <c r="V627" s="189"/>
      <c r="W627" s="189"/>
      <c r="X627" s="189"/>
      <c r="Y627" s="189"/>
    </row>
    <row r="628" spans="19:25" ht="13.5">
      <c r="S628" s="189"/>
      <c r="T628" s="189"/>
      <c r="U628" s="189"/>
      <c r="V628" s="189"/>
      <c r="W628" s="189"/>
      <c r="X628" s="189"/>
      <c r="Y628" s="189"/>
    </row>
    <row r="629" spans="19:25" ht="13.5">
      <c r="S629" s="189"/>
      <c r="T629" s="189"/>
      <c r="U629" s="189"/>
      <c r="V629" s="189"/>
      <c r="W629" s="189"/>
      <c r="X629" s="189"/>
      <c r="Y629" s="189"/>
    </row>
    <row r="630" spans="19:25" ht="13.5">
      <c r="S630" s="189"/>
      <c r="T630" s="189"/>
      <c r="U630" s="189"/>
      <c r="V630" s="189"/>
      <c r="W630" s="189"/>
      <c r="X630" s="189"/>
      <c r="Y630" s="189"/>
    </row>
    <row r="631" spans="19:25" ht="13.5">
      <c r="S631" s="189"/>
      <c r="T631" s="189"/>
      <c r="U631" s="189"/>
      <c r="V631" s="189"/>
      <c r="W631" s="189"/>
      <c r="X631" s="189"/>
      <c r="Y631" s="189"/>
    </row>
    <row r="632" spans="19:25" ht="13.5">
      <c r="S632" s="189"/>
      <c r="T632" s="189"/>
      <c r="U632" s="189"/>
      <c r="V632" s="189"/>
      <c r="W632" s="189"/>
      <c r="X632" s="189"/>
      <c r="Y632" s="189"/>
    </row>
    <row r="633" spans="19:25" ht="13.5">
      <c r="S633" s="189"/>
      <c r="T633" s="189"/>
      <c r="U633" s="189"/>
      <c r="V633" s="189"/>
      <c r="W633" s="189"/>
      <c r="X633" s="189"/>
      <c r="Y633" s="189"/>
    </row>
    <row r="634" spans="19:25" ht="13.5">
      <c r="S634" s="189"/>
      <c r="T634" s="189"/>
      <c r="U634" s="189"/>
      <c r="V634" s="189"/>
      <c r="W634" s="189"/>
      <c r="X634" s="189"/>
      <c r="Y634" s="189"/>
    </row>
    <row r="635" spans="19:25" ht="13.5">
      <c r="S635" s="189"/>
      <c r="T635" s="189"/>
      <c r="U635" s="189"/>
      <c r="V635" s="189"/>
      <c r="W635" s="189"/>
      <c r="X635" s="189"/>
      <c r="Y635" s="189"/>
    </row>
    <row r="636" spans="19:25" ht="13.5">
      <c r="S636" s="189"/>
      <c r="T636" s="189"/>
      <c r="U636" s="189"/>
      <c r="V636" s="189"/>
      <c r="W636" s="189"/>
      <c r="X636" s="189"/>
      <c r="Y636" s="189"/>
    </row>
    <row r="637" spans="19:25" ht="13.5">
      <c r="S637" s="189"/>
      <c r="T637" s="189"/>
      <c r="U637" s="189"/>
      <c r="V637" s="189"/>
      <c r="W637" s="189"/>
      <c r="X637" s="189"/>
      <c r="Y637" s="189"/>
    </row>
    <row r="638" spans="19:25" ht="13.5">
      <c r="S638" s="189"/>
      <c r="T638" s="189"/>
      <c r="U638" s="189"/>
      <c r="V638" s="189"/>
      <c r="W638" s="189"/>
      <c r="X638" s="189"/>
      <c r="Y638" s="189"/>
    </row>
    <row r="639" spans="19:25" ht="13.5">
      <c r="S639" s="189"/>
      <c r="T639" s="189"/>
      <c r="U639" s="189"/>
      <c r="V639" s="189"/>
      <c r="W639" s="189"/>
      <c r="X639" s="189"/>
      <c r="Y639" s="189"/>
    </row>
    <row r="640" spans="19:25" ht="13.5">
      <c r="S640" s="189"/>
      <c r="T640" s="189"/>
      <c r="U640" s="189"/>
      <c r="V640" s="189"/>
      <c r="W640" s="189"/>
      <c r="X640" s="189"/>
      <c r="Y640" s="189"/>
    </row>
    <row r="641" spans="19:25" ht="13.5">
      <c r="S641" s="189"/>
      <c r="T641" s="189"/>
      <c r="U641" s="189"/>
      <c r="V641" s="189"/>
      <c r="W641" s="189"/>
      <c r="X641" s="189"/>
      <c r="Y641" s="189"/>
    </row>
    <row r="642" spans="19:25" ht="13.5">
      <c r="S642" s="189"/>
      <c r="T642" s="189"/>
      <c r="U642" s="189"/>
      <c r="V642" s="189"/>
      <c r="W642" s="189"/>
      <c r="X642" s="189"/>
      <c r="Y642" s="189"/>
    </row>
    <row r="643" spans="19:25" ht="13.5">
      <c r="S643" s="189"/>
      <c r="T643" s="189"/>
      <c r="U643" s="189"/>
      <c r="V643" s="189"/>
      <c r="W643" s="189"/>
      <c r="X643" s="189"/>
      <c r="Y643" s="189"/>
    </row>
    <row r="644" spans="19:25" ht="13.5">
      <c r="S644" s="189"/>
      <c r="T644" s="189"/>
      <c r="U644" s="189"/>
      <c r="V644" s="189"/>
      <c r="W644" s="189"/>
      <c r="X644" s="189"/>
      <c r="Y644" s="189"/>
    </row>
    <row r="645" spans="19:25" ht="13.5">
      <c r="S645" s="189"/>
      <c r="T645" s="189"/>
      <c r="U645" s="189"/>
      <c r="V645" s="189"/>
      <c r="W645" s="189"/>
      <c r="X645" s="189"/>
      <c r="Y645" s="189"/>
    </row>
    <row r="646" spans="19:25" ht="13.5">
      <c r="S646" s="189"/>
      <c r="T646" s="189"/>
      <c r="U646" s="189"/>
      <c r="V646" s="189"/>
      <c r="W646" s="189"/>
      <c r="X646" s="189"/>
      <c r="Y646" s="189"/>
    </row>
    <row r="647" spans="19:25" ht="13.5">
      <c r="S647" s="189"/>
      <c r="T647" s="189"/>
      <c r="U647" s="189"/>
      <c r="V647" s="189"/>
      <c r="W647" s="189"/>
      <c r="X647" s="189"/>
      <c r="Y647" s="189"/>
    </row>
    <row r="648" spans="19:25" ht="13.5">
      <c r="S648" s="189"/>
      <c r="T648" s="189"/>
      <c r="U648" s="189"/>
      <c r="V648" s="189"/>
      <c r="W648" s="189"/>
      <c r="X648" s="189"/>
      <c r="Y648" s="189"/>
    </row>
    <row r="649" spans="19:25" ht="13.5">
      <c r="S649" s="189"/>
      <c r="T649" s="189"/>
      <c r="U649" s="189"/>
      <c r="V649" s="189"/>
      <c r="W649" s="189"/>
      <c r="X649" s="189"/>
      <c r="Y649" s="189"/>
    </row>
    <row r="650" spans="19:25" ht="13.5">
      <c r="S650" s="189"/>
      <c r="T650" s="189"/>
      <c r="U650" s="189"/>
      <c r="V650" s="189"/>
      <c r="W650" s="189"/>
      <c r="X650" s="189"/>
      <c r="Y650" s="189"/>
    </row>
    <row r="651" spans="19:25" ht="13.5">
      <c r="S651" s="189"/>
      <c r="T651" s="189"/>
      <c r="U651" s="189"/>
      <c r="V651" s="189"/>
      <c r="W651" s="189"/>
      <c r="X651" s="189"/>
      <c r="Y651" s="189"/>
    </row>
    <row r="652" spans="19:25" ht="13.5">
      <c r="S652" s="189"/>
      <c r="T652" s="189"/>
      <c r="U652" s="189"/>
      <c r="V652" s="189"/>
      <c r="W652" s="189"/>
      <c r="X652" s="189"/>
      <c r="Y652" s="189"/>
    </row>
    <row r="653" spans="19:25" ht="13.5">
      <c r="S653" s="189"/>
      <c r="T653" s="189"/>
      <c r="U653" s="189"/>
      <c r="V653" s="189"/>
      <c r="W653" s="189"/>
      <c r="X653" s="189"/>
      <c r="Y653" s="189"/>
    </row>
    <row r="654" spans="19:25" ht="13.5">
      <c r="S654" s="189"/>
      <c r="T654" s="189"/>
      <c r="U654" s="189"/>
      <c r="V654" s="189"/>
      <c r="W654" s="189"/>
      <c r="X654" s="189"/>
      <c r="Y654" s="189"/>
    </row>
    <row r="655" spans="19:25" ht="13.5">
      <c r="S655" s="189"/>
      <c r="T655" s="189"/>
      <c r="U655" s="189"/>
      <c r="V655" s="189"/>
      <c r="W655" s="189"/>
      <c r="X655" s="189"/>
      <c r="Y655" s="189"/>
    </row>
    <row r="656" spans="19:25" ht="13.5">
      <c r="S656" s="189"/>
      <c r="T656" s="189"/>
      <c r="U656" s="189"/>
      <c r="V656" s="189"/>
      <c r="W656" s="189"/>
      <c r="X656" s="189"/>
      <c r="Y656" s="189"/>
    </row>
    <row r="657" spans="19:25" ht="13.5">
      <c r="S657" s="189"/>
      <c r="T657" s="189"/>
      <c r="U657" s="189"/>
      <c r="V657" s="189"/>
      <c r="W657" s="189"/>
      <c r="X657" s="189"/>
      <c r="Y657" s="189"/>
    </row>
    <row r="658" spans="19:25" ht="13.5">
      <c r="S658" s="189"/>
      <c r="T658" s="189"/>
      <c r="U658" s="189"/>
      <c r="V658" s="189"/>
      <c r="W658" s="189"/>
      <c r="X658" s="189"/>
      <c r="Y658" s="189"/>
    </row>
    <row r="659" spans="19:25" ht="13.5">
      <c r="S659" s="189"/>
      <c r="T659" s="189"/>
      <c r="U659" s="189"/>
      <c r="V659" s="189"/>
      <c r="W659" s="189"/>
      <c r="X659" s="189"/>
      <c r="Y659" s="189"/>
    </row>
    <row r="660" spans="19:25" ht="13.5">
      <c r="S660" s="189"/>
      <c r="T660" s="189"/>
      <c r="U660" s="189"/>
      <c r="V660" s="189"/>
      <c r="W660" s="189"/>
      <c r="X660" s="189"/>
      <c r="Y660" s="189"/>
    </row>
    <row r="661" spans="19:25" ht="13.5">
      <c r="S661" s="189"/>
      <c r="T661" s="189"/>
      <c r="U661" s="189"/>
      <c r="V661" s="189"/>
      <c r="W661" s="189"/>
      <c r="X661" s="189"/>
      <c r="Y661" s="189"/>
    </row>
    <row r="662" spans="19:25" ht="13.5">
      <c r="S662" s="189"/>
      <c r="T662" s="189"/>
      <c r="U662" s="189"/>
      <c r="V662" s="189"/>
      <c r="W662" s="189"/>
      <c r="X662" s="189"/>
      <c r="Y662" s="189"/>
    </row>
    <row r="663" spans="19:25" ht="13.5">
      <c r="S663" s="189"/>
      <c r="T663" s="189"/>
      <c r="U663" s="189"/>
      <c r="V663" s="189"/>
      <c r="W663" s="189"/>
      <c r="X663" s="189"/>
      <c r="Y663" s="189"/>
    </row>
    <row r="664" spans="19:25" ht="13.5">
      <c r="S664" s="189"/>
      <c r="T664" s="189"/>
      <c r="U664" s="189"/>
      <c r="V664" s="189"/>
      <c r="W664" s="189"/>
      <c r="X664" s="189"/>
      <c r="Y664" s="189"/>
    </row>
    <row r="665" spans="19:25" ht="13.5">
      <c r="S665" s="189"/>
      <c r="T665" s="189"/>
      <c r="U665" s="189"/>
      <c r="V665" s="189"/>
      <c r="W665" s="189"/>
      <c r="X665" s="189"/>
      <c r="Y665" s="189"/>
    </row>
    <row r="666" spans="19:25" ht="13.5">
      <c r="S666" s="189"/>
      <c r="T666" s="189"/>
      <c r="U666" s="189"/>
      <c r="V666" s="189"/>
      <c r="W666" s="189"/>
      <c r="X666" s="189"/>
      <c r="Y666" s="189"/>
    </row>
    <row r="667" spans="19:25" ht="13.5">
      <c r="S667" s="189"/>
      <c r="T667" s="189"/>
      <c r="U667" s="189"/>
      <c r="V667" s="189"/>
      <c r="W667" s="189"/>
      <c r="X667" s="189"/>
      <c r="Y667" s="189"/>
    </row>
    <row r="668" spans="19:25" ht="13.5">
      <c r="S668" s="189"/>
      <c r="T668" s="189"/>
      <c r="U668" s="189"/>
      <c r="V668" s="189"/>
      <c r="W668" s="189"/>
      <c r="X668" s="189"/>
      <c r="Y668" s="189"/>
    </row>
    <row r="669" spans="19:25" ht="13.5">
      <c r="S669" s="189"/>
      <c r="T669" s="189"/>
      <c r="U669" s="189"/>
      <c r="V669" s="189"/>
      <c r="W669" s="189"/>
      <c r="X669" s="189"/>
      <c r="Y669" s="189"/>
    </row>
    <row r="670" spans="19:25" ht="13.5">
      <c r="S670" s="189"/>
      <c r="T670" s="189"/>
      <c r="U670" s="189"/>
      <c r="V670" s="189"/>
      <c r="W670" s="189"/>
      <c r="X670" s="189"/>
      <c r="Y670" s="189"/>
    </row>
    <row r="671" spans="19:25" ht="13.5">
      <c r="S671" s="189"/>
      <c r="T671" s="189"/>
      <c r="U671" s="189"/>
      <c r="V671" s="189"/>
      <c r="W671" s="189"/>
      <c r="X671" s="189"/>
      <c r="Y671" s="189"/>
    </row>
    <row r="672" spans="19:25" ht="13.5">
      <c r="S672" s="189"/>
      <c r="T672" s="189"/>
      <c r="U672" s="189"/>
      <c r="V672" s="189"/>
      <c r="W672" s="189"/>
      <c r="X672" s="189"/>
      <c r="Y672" s="189"/>
    </row>
    <row r="673" spans="19:25" ht="13.5">
      <c r="S673" s="189"/>
      <c r="T673" s="189"/>
      <c r="U673" s="189"/>
      <c r="V673" s="189"/>
      <c r="W673" s="189"/>
      <c r="X673" s="189"/>
      <c r="Y673" s="189"/>
    </row>
    <row r="674" spans="19:25" ht="13.5">
      <c r="S674" s="189"/>
      <c r="T674" s="189"/>
      <c r="U674" s="189"/>
      <c r="V674" s="189"/>
      <c r="W674" s="189"/>
      <c r="X674" s="189"/>
      <c r="Y674" s="189"/>
    </row>
    <row r="675" spans="19:25" ht="13.5">
      <c r="S675" s="189"/>
      <c r="T675" s="189"/>
      <c r="U675" s="189"/>
      <c r="V675" s="189"/>
      <c r="W675" s="189"/>
      <c r="X675" s="189"/>
      <c r="Y675" s="189"/>
    </row>
    <row r="676" spans="19:25" ht="13.5">
      <c r="S676" s="189"/>
      <c r="T676" s="189"/>
      <c r="U676" s="189"/>
      <c r="V676" s="189"/>
      <c r="W676" s="189"/>
      <c r="X676" s="189"/>
      <c r="Y676" s="189"/>
    </row>
    <row r="677" spans="19:25" ht="13.5">
      <c r="S677" s="189"/>
      <c r="T677" s="189"/>
      <c r="U677" s="189"/>
      <c r="V677" s="189"/>
      <c r="W677" s="189"/>
      <c r="X677" s="189"/>
      <c r="Y677" s="189"/>
    </row>
    <row r="678" spans="19:25" ht="13.5">
      <c r="S678" s="189"/>
      <c r="T678" s="189"/>
      <c r="U678" s="189"/>
      <c r="V678" s="189"/>
      <c r="W678" s="189"/>
      <c r="X678" s="189"/>
      <c r="Y678" s="189"/>
    </row>
    <row r="679" spans="19:25" ht="13.5">
      <c r="S679" s="189"/>
      <c r="T679" s="189"/>
      <c r="U679" s="189"/>
      <c r="V679" s="189"/>
      <c r="W679" s="189"/>
      <c r="X679" s="189"/>
      <c r="Y679" s="189"/>
    </row>
    <row r="680" spans="19:25" ht="13.5">
      <c r="S680" s="189"/>
      <c r="T680" s="189"/>
      <c r="U680" s="189"/>
      <c r="V680" s="189"/>
      <c r="W680" s="189"/>
      <c r="X680" s="189"/>
      <c r="Y680" s="189"/>
    </row>
    <row r="681" spans="19:25" ht="13.5">
      <c r="S681" s="189"/>
      <c r="T681" s="189"/>
      <c r="U681" s="189"/>
      <c r="V681" s="189"/>
      <c r="W681" s="189"/>
      <c r="X681" s="189"/>
      <c r="Y681" s="189"/>
    </row>
    <row r="682" spans="19:25" ht="13.5">
      <c r="S682" s="189"/>
      <c r="T682" s="189"/>
      <c r="U682" s="189"/>
      <c r="V682" s="189"/>
      <c r="W682" s="189"/>
      <c r="X682" s="189"/>
      <c r="Y682" s="189"/>
    </row>
    <row r="683" spans="19:25" ht="13.5">
      <c r="S683" s="189"/>
      <c r="T683" s="189"/>
      <c r="U683" s="189"/>
      <c r="V683" s="189"/>
      <c r="W683" s="189"/>
      <c r="X683" s="189"/>
      <c r="Y683" s="189"/>
    </row>
    <row r="684" spans="19:25" ht="13.5">
      <c r="S684" s="189"/>
      <c r="T684" s="189"/>
      <c r="U684" s="189"/>
      <c r="V684" s="189"/>
      <c r="W684" s="189"/>
      <c r="X684" s="189"/>
      <c r="Y684" s="189"/>
    </row>
    <row r="685" spans="19:25" ht="13.5">
      <c r="S685" s="189"/>
      <c r="T685" s="189"/>
      <c r="U685" s="189"/>
      <c r="V685" s="189"/>
      <c r="W685" s="189"/>
      <c r="X685" s="189"/>
      <c r="Y685" s="189"/>
    </row>
    <row r="686" spans="19:25" ht="13.5">
      <c r="S686" s="189"/>
      <c r="T686" s="189"/>
      <c r="U686" s="189"/>
      <c r="V686" s="189"/>
      <c r="W686" s="189"/>
      <c r="X686" s="189"/>
      <c r="Y686" s="189"/>
    </row>
    <row r="687" spans="19:25" ht="13.5">
      <c r="S687" s="189"/>
      <c r="T687" s="189"/>
      <c r="U687" s="189"/>
      <c r="V687" s="189"/>
      <c r="W687" s="189"/>
      <c r="X687" s="189"/>
      <c r="Y687" s="189"/>
    </row>
    <row r="688" spans="19:25" ht="13.5">
      <c r="S688" s="189"/>
      <c r="T688" s="189"/>
      <c r="U688" s="189"/>
      <c r="V688" s="189"/>
      <c r="W688" s="189"/>
      <c r="X688" s="189"/>
      <c r="Y688" s="189"/>
    </row>
    <row r="689" spans="19:25" ht="13.5">
      <c r="S689" s="189"/>
      <c r="T689" s="189"/>
      <c r="U689" s="189"/>
      <c r="V689" s="189"/>
      <c r="W689" s="189"/>
      <c r="X689" s="189"/>
      <c r="Y689" s="189"/>
    </row>
    <row r="690" spans="19:25" ht="13.5">
      <c r="S690" s="189"/>
      <c r="T690" s="189"/>
      <c r="U690" s="189"/>
      <c r="V690" s="189"/>
      <c r="W690" s="189"/>
      <c r="X690" s="189"/>
      <c r="Y690" s="189"/>
    </row>
    <row r="691" spans="19:25" ht="13.5">
      <c r="S691" s="189"/>
      <c r="T691" s="189"/>
      <c r="U691" s="189"/>
      <c r="V691" s="189"/>
      <c r="W691" s="189"/>
      <c r="X691" s="189"/>
      <c r="Y691" s="189"/>
    </row>
    <row r="692" spans="19:25" ht="13.5">
      <c r="S692" s="189"/>
      <c r="T692" s="189"/>
      <c r="U692" s="189"/>
      <c r="V692" s="189"/>
      <c r="W692" s="189"/>
      <c r="X692" s="189"/>
      <c r="Y692" s="189"/>
    </row>
    <row r="693" spans="19:25" ht="13.5">
      <c r="S693" s="189"/>
      <c r="T693" s="189"/>
      <c r="U693" s="189"/>
      <c r="V693" s="189"/>
      <c r="W693" s="189"/>
      <c r="X693" s="189"/>
      <c r="Y693" s="189"/>
    </row>
    <row r="694" spans="19:25" ht="13.5">
      <c r="S694" s="189"/>
      <c r="T694" s="189"/>
      <c r="U694" s="189"/>
      <c r="V694" s="189"/>
      <c r="W694" s="189"/>
      <c r="X694" s="189"/>
      <c r="Y694" s="189"/>
    </row>
    <row r="695" spans="19:25" ht="13.5">
      <c r="S695" s="189"/>
      <c r="T695" s="189"/>
      <c r="U695" s="189"/>
      <c r="V695" s="189"/>
      <c r="W695" s="189"/>
      <c r="X695" s="189"/>
      <c r="Y695" s="189"/>
    </row>
    <row r="696" spans="19:25" ht="13.5">
      <c r="S696" s="189"/>
      <c r="T696" s="189"/>
      <c r="U696" s="189"/>
      <c r="V696" s="189"/>
      <c r="W696" s="189"/>
      <c r="X696" s="189"/>
      <c r="Y696" s="189"/>
    </row>
    <row r="697" spans="19:25" ht="13.5">
      <c r="S697" s="189"/>
      <c r="T697" s="189"/>
      <c r="U697" s="189"/>
      <c r="V697" s="189"/>
      <c r="W697" s="189"/>
      <c r="X697" s="189"/>
      <c r="Y697" s="189"/>
    </row>
    <row r="698" spans="19:25" ht="13.5">
      <c r="S698" s="189"/>
      <c r="T698" s="189"/>
      <c r="U698" s="189"/>
      <c r="V698" s="189"/>
      <c r="W698" s="189"/>
      <c r="X698" s="189"/>
      <c r="Y698" s="189"/>
    </row>
    <row r="699" spans="19:25" ht="13.5">
      <c r="S699" s="189"/>
      <c r="T699" s="189"/>
      <c r="U699" s="189"/>
      <c r="V699" s="189"/>
      <c r="W699" s="189"/>
      <c r="X699" s="189"/>
      <c r="Y699" s="189"/>
    </row>
    <row r="700" spans="19:25" ht="13.5">
      <c r="S700" s="189"/>
      <c r="T700" s="189"/>
      <c r="U700" s="189"/>
      <c r="V700" s="189"/>
      <c r="W700" s="189"/>
      <c r="X700" s="189"/>
      <c r="Y700" s="189"/>
    </row>
    <row r="701" spans="19:25" ht="13.5">
      <c r="S701" s="189"/>
      <c r="T701" s="189"/>
      <c r="U701" s="189"/>
      <c r="V701" s="189"/>
      <c r="W701" s="189"/>
      <c r="X701" s="189"/>
      <c r="Y701" s="189"/>
    </row>
    <row r="702" spans="19:25" ht="13.5">
      <c r="S702" s="189"/>
      <c r="T702" s="189"/>
      <c r="U702" s="189"/>
      <c r="V702" s="189"/>
      <c r="W702" s="189"/>
      <c r="X702" s="189"/>
      <c r="Y702" s="189"/>
    </row>
    <row r="703" spans="19:25" ht="13.5">
      <c r="S703" s="189"/>
      <c r="T703" s="189"/>
      <c r="U703" s="189"/>
      <c r="V703" s="189"/>
      <c r="W703" s="189"/>
      <c r="X703" s="189"/>
      <c r="Y703" s="189"/>
    </row>
    <row r="704" spans="19:25" ht="13.5">
      <c r="S704" s="189"/>
      <c r="T704" s="189"/>
      <c r="U704" s="189"/>
      <c r="V704" s="189"/>
      <c r="W704" s="189"/>
      <c r="X704" s="189"/>
      <c r="Y704" s="189"/>
    </row>
    <row r="705" spans="19:25" ht="13.5">
      <c r="S705" s="189"/>
      <c r="T705" s="189"/>
      <c r="U705" s="189"/>
      <c r="V705" s="189"/>
      <c r="W705" s="189"/>
      <c r="X705" s="189"/>
      <c r="Y705" s="189"/>
    </row>
    <row r="706" spans="19:25" ht="13.5">
      <c r="S706" s="189"/>
      <c r="T706" s="189"/>
      <c r="U706" s="189"/>
      <c r="V706" s="189"/>
      <c r="W706" s="189"/>
      <c r="X706" s="189"/>
      <c r="Y706" s="189"/>
    </row>
    <row r="707" spans="19:25" ht="13.5">
      <c r="S707" s="189"/>
      <c r="T707" s="189"/>
      <c r="U707" s="189"/>
      <c r="V707" s="189"/>
      <c r="W707" s="189"/>
      <c r="X707" s="189"/>
      <c r="Y707" s="189"/>
    </row>
    <row r="708" spans="19:25" ht="13.5">
      <c r="S708" s="189"/>
      <c r="T708" s="189"/>
      <c r="U708" s="189"/>
      <c r="V708" s="189"/>
      <c r="W708" s="189"/>
      <c r="X708" s="189"/>
      <c r="Y708" s="189"/>
    </row>
    <row r="709" spans="19:25" ht="13.5">
      <c r="S709" s="189"/>
      <c r="T709" s="189"/>
      <c r="U709" s="189"/>
      <c r="V709" s="189"/>
      <c r="W709" s="189"/>
      <c r="X709" s="189"/>
      <c r="Y709" s="189"/>
    </row>
    <row r="710" spans="19:25" ht="13.5">
      <c r="S710" s="189"/>
      <c r="T710" s="189"/>
      <c r="U710" s="189"/>
      <c r="V710" s="189"/>
      <c r="W710" s="189"/>
      <c r="X710" s="189"/>
      <c r="Y710" s="189"/>
    </row>
    <row r="711" spans="19:25" ht="13.5">
      <c r="S711" s="189"/>
      <c r="T711" s="189"/>
      <c r="U711" s="189"/>
      <c r="V711" s="189"/>
      <c r="W711" s="189"/>
      <c r="X711" s="189"/>
      <c r="Y711" s="189"/>
    </row>
    <row r="712" spans="19:25" ht="13.5">
      <c r="S712" s="189"/>
      <c r="T712" s="189"/>
      <c r="U712" s="189"/>
      <c r="V712" s="189"/>
      <c r="W712" s="189"/>
      <c r="X712" s="189"/>
      <c r="Y712" s="189"/>
    </row>
    <row r="713" spans="19:25" ht="13.5">
      <c r="S713" s="189"/>
      <c r="T713" s="189"/>
      <c r="U713" s="189"/>
      <c r="V713" s="189"/>
      <c r="W713" s="189"/>
      <c r="X713" s="189"/>
      <c r="Y713" s="189"/>
    </row>
    <row r="714" spans="19:25" ht="13.5">
      <c r="S714" s="189"/>
      <c r="T714" s="189"/>
      <c r="U714" s="189"/>
      <c r="V714" s="189"/>
      <c r="W714" s="189"/>
      <c r="X714" s="189"/>
      <c r="Y714" s="189"/>
    </row>
    <row r="715" spans="19:25" ht="13.5">
      <c r="S715" s="189"/>
      <c r="T715" s="189"/>
      <c r="U715" s="189"/>
      <c r="V715" s="189"/>
      <c r="W715" s="189"/>
      <c r="X715" s="189"/>
      <c r="Y715" s="189"/>
    </row>
    <row r="716" spans="19:25" ht="13.5">
      <c r="S716" s="189"/>
      <c r="T716" s="189"/>
      <c r="U716" s="189"/>
      <c r="V716" s="189"/>
      <c r="W716" s="189"/>
      <c r="X716" s="189"/>
      <c r="Y716" s="189"/>
    </row>
    <row r="717" spans="19:25" ht="13.5">
      <c r="S717" s="189"/>
      <c r="T717" s="189"/>
      <c r="U717" s="189"/>
      <c r="V717" s="189"/>
      <c r="W717" s="189"/>
      <c r="X717" s="189"/>
      <c r="Y717" s="189"/>
    </row>
    <row r="718" spans="19:25" ht="13.5">
      <c r="S718" s="189"/>
      <c r="T718" s="189"/>
      <c r="U718" s="189"/>
      <c r="V718" s="189"/>
      <c r="W718" s="189"/>
      <c r="X718" s="189"/>
      <c r="Y718" s="189"/>
    </row>
    <row r="719" spans="19:25" ht="13.5">
      <c r="S719" s="189"/>
      <c r="T719" s="189"/>
      <c r="U719" s="189"/>
      <c r="V719" s="189"/>
      <c r="W719" s="189"/>
      <c r="X719" s="189"/>
      <c r="Y719" s="189"/>
    </row>
    <row r="720" spans="19:25" ht="13.5">
      <c r="S720" s="189"/>
      <c r="T720" s="189"/>
      <c r="U720" s="189"/>
      <c r="V720" s="189"/>
      <c r="W720" s="189"/>
      <c r="X720" s="189"/>
      <c r="Y720" s="189"/>
    </row>
    <row r="721" spans="19:25" ht="13.5">
      <c r="S721" s="189"/>
      <c r="T721" s="189"/>
      <c r="U721" s="189"/>
      <c r="V721" s="189"/>
      <c r="W721" s="189"/>
      <c r="X721" s="189"/>
      <c r="Y721" s="189"/>
    </row>
    <row r="722" spans="19:25" ht="13.5">
      <c r="S722" s="189"/>
      <c r="T722" s="189"/>
      <c r="U722" s="189"/>
      <c r="V722" s="189"/>
      <c r="W722" s="189"/>
      <c r="X722" s="189"/>
      <c r="Y722" s="189"/>
    </row>
    <row r="723" spans="19:25" ht="13.5">
      <c r="S723" s="189"/>
      <c r="T723" s="189"/>
      <c r="U723" s="189"/>
      <c r="V723" s="189"/>
      <c r="W723" s="189"/>
      <c r="X723" s="189"/>
      <c r="Y723" s="189"/>
    </row>
    <row r="724" spans="19:25" ht="13.5">
      <c r="S724" s="189"/>
      <c r="T724" s="189"/>
      <c r="U724" s="189"/>
      <c r="V724" s="189"/>
      <c r="W724" s="189"/>
      <c r="X724" s="189"/>
      <c r="Y724" s="189"/>
    </row>
    <row r="725" spans="19:25" ht="13.5">
      <c r="S725" s="189"/>
      <c r="T725" s="189"/>
      <c r="U725" s="189"/>
      <c r="V725" s="189"/>
      <c r="W725" s="189"/>
      <c r="X725" s="189"/>
      <c r="Y725" s="189"/>
    </row>
    <row r="726" spans="19:25" ht="13.5">
      <c r="S726" s="189"/>
      <c r="T726" s="189"/>
      <c r="U726" s="189"/>
      <c r="V726" s="189"/>
      <c r="W726" s="189"/>
      <c r="X726" s="189"/>
      <c r="Y726" s="189"/>
    </row>
    <row r="727" spans="19:25" ht="13.5">
      <c r="S727" s="189"/>
      <c r="T727" s="189"/>
      <c r="U727" s="189"/>
      <c r="V727" s="189"/>
      <c r="W727" s="189"/>
      <c r="X727" s="189"/>
      <c r="Y727" s="189"/>
    </row>
    <row r="728" spans="19:25" ht="13.5">
      <c r="S728" s="189"/>
      <c r="T728" s="189"/>
      <c r="U728" s="189"/>
      <c r="V728" s="189"/>
      <c r="W728" s="189"/>
      <c r="X728" s="189"/>
      <c r="Y728" s="189"/>
    </row>
    <row r="729" spans="19:25" ht="13.5">
      <c r="S729" s="189"/>
      <c r="T729" s="189"/>
      <c r="U729" s="189"/>
      <c r="V729" s="189"/>
      <c r="W729" s="189"/>
      <c r="X729" s="189"/>
      <c r="Y729" s="189"/>
    </row>
    <row r="730" spans="19:25" ht="13.5">
      <c r="S730" s="189"/>
      <c r="T730" s="189"/>
      <c r="U730" s="189"/>
      <c r="V730" s="189"/>
      <c r="W730" s="189"/>
      <c r="X730" s="189"/>
      <c r="Y730" s="189"/>
    </row>
    <row r="731" spans="19:25" ht="13.5">
      <c r="S731" s="189"/>
      <c r="T731" s="189"/>
      <c r="U731" s="189"/>
      <c r="V731" s="189"/>
      <c r="W731" s="189"/>
      <c r="X731" s="189"/>
      <c r="Y731" s="189"/>
    </row>
    <row r="732" spans="19:25" ht="13.5">
      <c r="S732" s="189"/>
      <c r="T732" s="189"/>
      <c r="U732" s="189"/>
      <c r="V732" s="189"/>
      <c r="W732" s="189"/>
      <c r="X732" s="189"/>
      <c r="Y732" s="189"/>
    </row>
    <row r="733" spans="19:25" ht="13.5">
      <c r="S733" s="189"/>
      <c r="T733" s="189"/>
      <c r="U733" s="189"/>
      <c r="V733" s="189"/>
      <c r="W733" s="189"/>
      <c r="X733" s="189"/>
      <c r="Y733" s="189"/>
    </row>
    <row r="734" spans="19:25" ht="13.5">
      <c r="S734" s="189"/>
      <c r="T734" s="189"/>
      <c r="U734" s="189"/>
      <c r="V734" s="189"/>
      <c r="W734" s="189"/>
      <c r="X734" s="189"/>
      <c r="Y734" s="189"/>
    </row>
    <row r="735" spans="19:25" ht="13.5">
      <c r="S735" s="189"/>
      <c r="T735" s="189"/>
      <c r="U735" s="189"/>
      <c r="V735" s="189"/>
      <c r="W735" s="189"/>
      <c r="X735" s="189"/>
      <c r="Y735" s="189"/>
    </row>
    <row r="736" spans="19:25" ht="13.5">
      <c r="S736" s="189"/>
      <c r="T736" s="189"/>
      <c r="U736" s="189"/>
      <c r="V736" s="189"/>
      <c r="W736" s="189"/>
      <c r="X736" s="189"/>
      <c r="Y736" s="189"/>
    </row>
    <row r="737" spans="19:25" ht="13.5">
      <c r="S737" s="189"/>
      <c r="T737" s="189"/>
      <c r="U737" s="189"/>
      <c r="V737" s="189"/>
      <c r="W737" s="189"/>
      <c r="X737" s="189"/>
      <c r="Y737" s="189"/>
    </row>
    <row r="738" spans="19:25" ht="13.5">
      <c r="S738" s="189"/>
      <c r="T738" s="189"/>
      <c r="U738" s="189"/>
      <c r="V738" s="189"/>
      <c r="W738" s="189"/>
      <c r="X738" s="189"/>
      <c r="Y738" s="189"/>
    </row>
    <row r="739" spans="19:25" ht="13.5">
      <c r="S739" s="189"/>
      <c r="T739" s="189"/>
      <c r="U739" s="189"/>
      <c r="V739" s="189"/>
      <c r="W739" s="189"/>
      <c r="X739" s="189"/>
      <c r="Y739" s="189"/>
    </row>
    <row r="740" spans="19:25" ht="13.5">
      <c r="S740" s="189"/>
      <c r="T740" s="189"/>
      <c r="U740" s="189"/>
      <c r="V740" s="189"/>
      <c r="W740" s="189"/>
      <c r="X740" s="189"/>
      <c r="Y740" s="189"/>
    </row>
    <row r="741" spans="19:25" ht="13.5">
      <c r="S741" s="189"/>
      <c r="T741" s="189"/>
      <c r="U741" s="189"/>
      <c r="V741" s="189"/>
      <c r="W741" s="189"/>
      <c r="X741" s="189"/>
      <c r="Y741" s="189"/>
    </row>
    <row r="742" spans="19:25" ht="13.5">
      <c r="S742" s="189"/>
      <c r="T742" s="189"/>
      <c r="U742" s="189"/>
      <c r="V742" s="189"/>
      <c r="W742" s="189"/>
      <c r="X742" s="189"/>
      <c r="Y742" s="189"/>
    </row>
    <row r="743" spans="19:25" ht="13.5">
      <c r="S743" s="189"/>
      <c r="T743" s="189"/>
      <c r="U743" s="189"/>
      <c r="V743" s="189"/>
      <c r="W743" s="189"/>
      <c r="X743" s="189"/>
      <c r="Y743" s="189"/>
    </row>
    <row r="744" spans="19:25" ht="13.5">
      <c r="S744" s="189"/>
      <c r="T744" s="189"/>
      <c r="U744" s="189"/>
      <c r="V744" s="189"/>
      <c r="W744" s="189"/>
      <c r="X744" s="189"/>
      <c r="Y744" s="189"/>
    </row>
    <row r="745" spans="19:25" ht="13.5">
      <c r="S745" s="189"/>
      <c r="T745" s="189"/>
      <c r="U745" s="189"/>
      <c r="V745" s="189"/>
      <c r="W745" s="189"/>
      <c r="X745" s="189"/>
      <c r="Y745" s="189"/>
    </row>
    <row r="746" spans="19:25" ht="13.5">
      <c r="S746" s="189"/>
      <c r="T746" s="189"/>
      <c r="U746" s="189"/>
      <c r="V746" s="189"/>
      <c r="W746" s="189"/>
      <c r="X746" s="189"/>
      <c r="Y746" s="189"/>
    </row>
    <row r="747" spans="19:25" ht="13.5">
      <c r="S747" s="189"/>
      <c r="T747" s="189"/>
      <c r="U747" s="189"/>
      <c r="V747" s="189"/>
      <c r="W747" s="189"/>
      <c r="X747" s="189"/>
      <c r="Y747" s="189"/>
    </row>
    <row r="748" spans="19:25" ht="13.5">
      <c r="S748" s="189"/>
      <c r="T748" s="189"/>
      <c r="U748" s="189"/>
      <c r="V748" s="189"/>
      <c r="W748" s="189"/>
      <c r="X748" s="189"/>
      <c r="Y748" s="189"/>
    </row>
    <row r="749" spans="19:25" ht="13.5">
      <c r="S749" s="189"/>
      <c r="T749" s="189"/>
      <c r="U749" s="189"/>
      <c r="V749" s="189"/>
      <c r="W749" s="189"/>
      <c r="X749" s="189"/>
      <c r="Y749" s="189"/>
    </row>
    <row r="750" spans="19:25" ht="13.5">
      <c r="S750" s="189"/>
      <c r="T750" s="189"/>
      <c r="U750" s="189"/>
      <c r="V750" s="189"/>
      <c r="W750" s="189"/>
      <c r="X750" s="189"/>
      <c r="Y750" s="189"/>
    </row>
    <row r="751" spans="19:25" ht="13.5">
      <c r="S751" s="189"/>
      <c r="T751" s="189"/>
      <c r="U751" s="189"/>
      <c r="V751" s="189"/>
      <c r="W751" s="189"/>
      <c r="X751" s="189"/>
      <c r="Y751" s="189"/>
    </row>
    <row r="752" spans="19:25" ht="13.5">
      <c r="S752" s="189"/>
      <c r="T752" s="189"/>
      <c r="U752" s="189"/>
      <c r="V752" s="189"/>
      <c r="W752" s="189"/>
      <c r="X752" s="189"/>
      <c r="Y752" s="189"/>
    </row>
    <row r="753" spans="19:25" ht="13.5">
      <c r="S753" s="189"/>
      <c r="T753" s="189"/>
      <c r="U753" s="189"/>
      <c r="V753" s="189"/>
      <c r="W753" s="189"/>
      <c r="X753" s="189"/>
      <c r="Y753" s="189"/>
    </row>
    <row r="754" spans="19:25" ht="13.5">
      <c r="S754" s="189"/>
      <c r="T754" s="189"/>
      <c r="U754" s="189"/>
      <c r="V754" s="189"/>
      <c r="W754" s="189"/>
      <c r="X754" s="189"/>
      <c r="Y754" s="189"/>
    </row>
    <row r="755" spans="19:25" ht="13.5">
      <c r="S755" s="189"/>
      <c r="T755" s="189"/>
      <c r="U755" s="189"/>
      <c r="V755" s="189"/>
      <c r="W755" s="189"/>
      <c r="X755" s="189"/>
      <c r="Y755" s="189"/>
    </row>
    <row r="756" spans="19:25" ht="13.5">
      <c r="S756" s="189"/>
      <c r="T756" s="189"/>
      <c r="U756" s="189"/>
      <c r="V756" s="189"/>
      <c r="W756" s="189"/>
      <c r="X756" s="189"/>
      <c r="Y756" s="189"/>
    </row>
    <row r="757" spans="19:25" ht="13.5">
      <c r="S757" s="189"/>
      <c r="T757" s="189"/>
      <c r="U757" s="189"/>
      <c r="V757" s="189"/>
      <c r="W757" s="189"/>
      <c r="X757" s="189"/>
      <c r="Y757" s="189"/>
    </row>
    <row r="758" spans="19:25" ht="13.5">
      <c r="S758" s="189"/>
      <c r="T758" s="189"/>
      <c r="U758" s="189"/>
      <c r="V758" s="189"/>
      <c r="W758" s="189"/>
      <c r="X758" s="189"/>
      <c r="Y758" s="189"/>
    </row>
    <row r="759" spans="19:25" ht="13.5">
      <c r="S759" s="189"/>
      <c r="T759" s="189"/>
      <c r="U759" s="189"/>
      <c r="V759" s="189"/>
      <c r="W759" s="189"/>
      <c r="X759" s="189"/>
      <c r="Y759" s="189"/>
    </row>
    <row r="760" spans="19:25" ht="13.5">
      <c r="S760" s="189"/>
      <c r="T760" s="189"/>
      <c r="U760" s="189"/>
      <c r="V760" s="189"/>
      <c r="W760" s="189"/>
      <c r="X760" s="189"/>
      <c r="Y760" s="189"/>
    </row>
    <row r="761" spans="19:25" ht="13.5">
      <c r="S761" s="189"/>
      <c r="T761" s="189"/>
      <c r="U761" s="189"/>
      <c r="V761" s="189"/>
      <c r="W761" s="189"/>
      <c r="X761" s="189"/>
      <c r="Y761" s="189"/>
    </row>
    <row r="762" spans="19:25" ht="13.5">
      <c r="S762" s="189"/>
      <c r="T762" s="189"/>
      <c r="U762" s="189"/>
      <c r="V762" s="189"/>
      <c r="W762" s="189"/>
      <c r="X762" s="189"/>
      <c r="Y762" s="189"/>
    </row>
    <row r="763" spans="19:25" ht="13.5">
      <c r="S763" s="189"/>
      <c r="T763" s="189"/>
      <c r="U763" s="189"/>
      <c r="V763" s="189"/>
      <c r="W763" s="189"/>
      <c r="X763" s="189"/>
      <c r="Y763" s="189"/>
    </row>
    <row r="764" spans="19:25" ht="13.5">
      <c r="S764" s="189"/>
      <c r="T764" s="189"/>
      <c r="U764" s="189"/>
      <c r="V764" s="189"/>
      <c r="W764" s="189"/>
      <c r="X764" s="189"/>
      <c r="Y764" s="189"/>
    </row>
    <row r="765" spans="19:25" ht="13.5">
      <c r="S765" s="189"/>
      <c r="T765" s="189"/>
      <c r="U765" s="189"/>
      <c r="V765" s="189"/>
      <c r="W765" s="189"/>
      <c r="X765" s="189"/>
      <c r="Y765" s="189"/>
    </row>
    <row r="766" spans="19:25" ht="13.5">
      <c r="S766" s="189"/>
      <c r="T766" s="189"/>
      <c r="U766" s="189"/>
      <c r="V766" s="189"/>
      <c r="W766" s="189"/>
      <c r="X766" s="189"/>
      <c r="Y766" s="189"/>
    </row>
    <row r="767" spans="19:25" ht="13.5">
      <c r="S767" s="189"/>
      <c r="T767" s="189"/>
      <c r="U767" s="189"/>
      <c r="V767" s="189"/>
      <c r="W767" s="189"/>
      <c r="X767" s="189"/>
      <c r="Y767" s="189"/>
    </row>
    <row r="768" spans="19:25" ht="13.5">
      <c r="S768" s="189"/>
      <c r="T768" s="189"/>
      <c r="U768" s="189"/>
      <c r="V768" s="189"/>
      <c r="W768" s="189"/>
      <c r="X768" s="189"/>
      <c r="Y768" s="189"/>
    </row>
    <row r="769" spans="19:25" ht="13.5">
      <c r="S769" s="189"/>
      <c r="T769" s="189"/>
      <c r="U769" s="189"/>
      <c r="V769" s="189"/>
      <c r="W769" s="189"/>
      <c r="X769" s="189"/>
      <c r="Y769" s="189"/>
    </row>
    <row r="770" spans="19:25" ht="13.5">
      <c r="S770" s="189"/>
      <c r="T770" s="189"/>
      <c r="U770" s="189"/>
      <c r="V770" s="189"/>
      <c r="W770" s="189"/>
      <c r="X770" s="189"/>
      <c r="Y770" s="189"/>
    </row>
    <row r="771" spans="19:25" ht="13.5">
      <c r="S771" s="189"/>
      <c r="T771" s="189"/>
      <c r="U771" s="189"/>
      <c r="V771" s="189"/>
      <c r="W771" s="189"/>
      <c r="X771" s="189"/>
      <c r="Y771" s="189"/>
    </row>
    <row r="772" spans="19:25" ht="13.5">
      <c r="S772" s="189"/>
      <c r="T772" s="189"/>
      <c r="U772" s="189"/>
      <c r="V772" s="189"/>
      <c r="W772" s="189"/>
      <c r="X772" s="189"/>
      <c r="Y772" s="189"/>
    </row>
    <row r="773" spans="19:25" ht="13.5">
      <c r="S773" s="189"/>
      <c r="T773" s="189"/>
      <c r="U773" s="189"/>
      <c r="V773" s="189"/>
      <c r="W773" s="189"/>
      <c r="X773" s="189"/>
      <c r="Y773" s="189"/>
    </row>
    <row r="774" spans="19:25" ht="13.5">
      <c r="S774" s="189"/>
      <c r="T774" s="189"/>
      <c r="U774" s="189"/>
      <c r="V774" s="189"/>
      <c r="W774" s="189"/>
      <c r="X774" s="189"/>
      <c r="Y774" s="189"/>
    </row>
    <row r="775" spans="19:25" ht="13.5">
      <c r="S775" s="189"/>
      <c r="T775" s="189"/>
      <c r="U775" s="189"/>
      <c r="V775" s="189"/>
      <c r="W775" s="189"/>
      <c r="X775" s="189"/>
      <c r="Y775" s="189"/>
    </row>
    <row r="776" spans="19:25" ht="13.5">
      <c r="S776" s="189"/>
      <c r="T776" s="189"/>
      <c r="U776" s="189"/>
      <c r="V776" s="189"/>
      <c r="W776" s="189"/>
      <c r="X776" s="189"/>
      <c r="Y776" s="189"/>
    </row>
    <row r="777" spans="19:25" ht="13.5">
      <c r="S777" s="189"/>
      <c r="T777" s="189"/>
      <c r="U777" s="189"/>
      <c r="V777" s="189"/>
      <c r="W777" s="189"/>
      <c r="X777" s="189"/>
      <c r="Y777" s="189"/>
    </row>
    <row r="778" spans="19:25" ht="13.5">
      <c r="S778" s="189"/>
      <c r="T778" s="189"/>
      <c r="U778" s="189"/>
      <c r="V778" s="189"/>
      <c r="W778" s="189"/>
      <c r="X778" s="189"/>
      <c r="Y778" s="189"/>
    </row>
    <row r="779" spans="19:25" ht="13.5">
      <c r="S779" s="189"/>
      <c r="T779" s="189"/>
      <c r="U779" s="189"/>
      <c r="V779" s="189"/>
      <c r="W779" s="189"/>
      <c r="X779" s="189"/>
      <c r="Y779" s="189"/>
    </row>
    <row r="780" spans="19:25" ht="13.5">
      <c r="S780" s="189"/>
      <c r="T780" s="189"/>
      <c r="U780" s="189"/>
      <c r="V780" s="189"/>
      <c r="W780" s="189"/>
      <c r="X780" s="189"/>
      <c r="Y780" s="189"/>
    </row>
    <row r="781" spans="19:25" ht="13.5">
      <c r="S781" s="189"/>
      <c r="T781" s="189"/>
      <c r="U781" s="189"/>
      <c r="V781" s="189"/>
      <c r="W781" s="189"/>
      <c r="X781" s="189"/>
      <c r="Y781" s="189"/>
    </row>
    <row r="782" spans="19:25" ht="13.5">
      <c r="S782" s="189"/>
      <c r="T782" s="189"/>
      <c r="U782" s="189"/>
      <c r="V782" s="189"/>
      <c r="W782" s="189"/>
      <c r="X782" s="189"/>
      <c r="Y782" s="189"/>
    </row>
    <row r="783" spans="19:25" ht="13.5">
      <c r="S783" s="189"/>
      <c r="T783" s="189"/>
      <c r="U783" s="189"/>
      <c r="V783" s="189"/>
      <c r="W783" s="189"/>
      <c r="X783" s="189"/>
      <c r="Y783" s="189"/>
    </row>
    <row r="784" spans="19:25" ht="13.5">
      <c r="S784" s="189"/>
      <c r="T784" s="189"/>
      <c r="U784" s="189"/>
      <c r="V784" s="189"/>
      <c r="W784" s="189"/>
      <c r="X784" s="189"/>
      <c r="Y784" s="189"/>
    </row>
    <row r="785" spans="19:25" ht="13.5">
      <c r="S785" s="189"/>
      <c r="T785" s="189"/>
      <c r="U785" s="189"/>
      <c r="V785" s="189"/>
      <c r="W785" s="189"/>
      <c r="X785" s="189"/>
      <c r="Y785" s="189"/>
    </row>
    <row r="786" spans="19:25" ht="13.5">
      <c r="S786" s="189"/>
      <c r="T786" s="189"/>
      <c r="U786" s="189"/>
      <c r="V786" s="189"/>
      <c r="W786" s="189"/>
      <c r="X786" s="189"/>
      <c r="Y786" s="189"/>
    </row>
    <row r="787" spans="19:25" ht="13.5">
      <c r="S787" s="189"/>
      <c r="T787" s="189"/>
      <c r="U787" s="189"/>
      <c r="V787" s="189"/>
      <c r="W787" s="189"/>
      <c r="X787" s="189"/>
      <c r="Y787" s="189"/>
    </row>
    <row r="788" spans="19:25" ht="13.5">
      <c r="S788" s="189"/>
      <c r="T788" s="189"/>
      <c r="U788" s="189"/>
      <c r="V788" s="189"/>
      <c r="W788" s="189"/>
      <c r="X788" s="189"/>
      <c r="Y788" s="189"/>
    </row>
    <row r="789" spans="19:25" ht="13.5">
      <c r="S789" s="189"/>
      <c r="T789" s="189"/>
      <c r="U789" s="189"/>
      <c r="V789" s="189"/>
      <c r="W789" s="189"/>
      <c r="X789" s="189"/>
      <c r="Y789" s="189"/>
    </row>
    <row r="790" spans="19:25" ht="13.5">
      <c r="S790" s="189"/>
      <c r="T790" s="189"/>
      <c r="U790" s="189"/>
      <c r="V790" s="189"/>
      <c r="W790" s="189"/>
      <c r="X790" s="189"/>
      <c r="Y790" s="189"/>
    </row>
    <row r="791" spans="19:25" ht="13.5">
      <c r="S791" s="189"/>
      <c r="T791" s="189"/>
      <c r="U791" s="189"/>
      <c r="V791" s="189"/>
      <c r="W791" s="189"/>
      <c r="X791" s="189"/>
      <c r="Y791" s="189"/>
    </row>
    <row r="792" spans="19:25" ht="13.5">
      <c r="S792" s="189"/>
      <c r="T792" s="189"/>
      <c r="U792" s="189"/>
      <c r="V792" s="189"/>
      <c r="W792" s="189"/>
      <c r="X792" s="189"/>
      <c r="Y792" s="189"/>
    </row>
    <row r="793" spans="19:25" ht="13.5">
      <c r="S793" s="189"/>
      <c r="T793" s="189"/>
      <c r="U793" s="189"/>
      <c r="V793" s="189"/>
      <c r="W793" s="189"/>
      <c r="X793" s="189"/>
      <c r="Y793" s="189"/>
    </row>
    <row r="794" spans="19:25" ht="13.5">
      <c r="S794" s="189"/>
      <c r="T794" s="189"/>
      <c r="U794" s="189"/>
      <c r="V794" s="189"/>
      <c r="W794" s="189"/>
      <c r="X794" s="189"/>
      <c r="Y794" s="189"/>
    </row>
    <row r="795" spans="19:25" ht="13.5">
      <c r="S795" s="189"/>
      <c r="T795" s="189"/>
      <c r="U795" s="189"/>
      <c r="V795" s="189"/>
      <c r="W795" s="189"/>
      <c r="X795" s="189"/>
      <c r="Y795" s="189"/>
    </row>
    <row r="796" spans="19:25" ht="13.5">
      <c r="S796" s="189"/>
      <c r="T796" s="189"/>
      <c r="U796" s="189"/>
      <c r="V796" s="189"/>
      <c r="W796" s="189"/>
      <c r="X796" s="189"/>
      <c r="Y796" s="189"/>
    </row>
    <row r="797" spans="19:25" ht="13.5">
      <c r="S797" s="189"/>
      <c r="T797" s="189"/>
      <c r="U797" s="189"/>
      <c r="V797" s="189"/>
      <c r="W797" s="189"/>
      <c r="X797" s="189"/>
      <c r="Y797" s="189"/>
    </row>
    <row r="798" spans="19:25" ht="13.5">
      <c r="S798" s="189"/>
      <c r="T798" s="189"/>
      <c r="U798" s="189"/>
      <c r="V798" s="189"/>
      <c r="W798" s="189"/>
      <c r="X798" s="189"/>
      <c r="Y798" s="189"/>
    </row>
    <row r="799" spans="19:25" ht="13.5">
      <c r="S799" s="189"/>
      <c r="T799" s="189"/>
      <c r="U799" s="189"/>
      <c r="V799" s="189"/>
      <c r="W799" s="189"/>
      <c r="X799" s="189"/>
      <c r="Y799" s="189"/>
    </row>
    <row r="800" spans="19:25" ht="13.5">
      <c r="S800" s="189"/>
      <c r="T800" s="189"/>
      <c r="U800" s="189"/>
      <c r="V800" s="189"/>
      <c r="W800" s="189"/>
      <c r="X800" s="189"/>
      <c r="Y800" s="189"/>
    </row>
    <row r="801" spans="19:25" ht="13.5">
      <c r="S801" s="189"/>
      <c r="T801" s="189"/>
      <c r="U801" s="189"/>
      <c r="V801" s="189"/>
      <c r="W801" s="189"/>
      <c r="X801" s="189"/>
      <c r="Y801" s="189"/>
    </row>
    <row r="802" spans="19:25" ht="13.5">
      <c r="S802" s="189"/>
      <c r="T802" s="189"/>
      <c r="U802" s="189"/>
      <c r="V802" s="189"/>
      <c r="W802" s="189"/>
      <c r="X802" s="189"/>
      <c r="Y802" s="189"/>
    </row>
    <row r="803" spans="19:25" ht="13.5">
      <c r="S803" s="189"/>
      <c r="T803" s="189"/>
      <c r="U803" s="189"/>
      <c r="V803" s="189"/>
      <c r="W803" s="189"/>
      <c r="X803" s="189"/>
      <c r="Y803" s="189"/>
    </row>
    <row r="804" spans="19:25" ht="13.5">
      <c r="S804" s="189"/>
      <c r="T804" s="189"/>
      <c r="U804" s="189"/>
      <c r="V804" s="189"/>
      <c r="W804" s="189"/>
      <c r="X804" s="189"/>
      <c r="Y804" s="189"/>
    </row>
    <row r="805" spans="19:25" ht="13.5">
      <c r="S805" s="189"/>
      <c r="T805" s="189"/>
      <c r="U805" s="189"/>
      <c r="V805" s="189"/>
      <c r="W805" s="189"/>
      <c r="X805" s="189"/>
      <c r="Y805" s="189"/>
    </row>
    <row r="806" spans="19:25" ht="13.5">
      <c r="S806" s="189"/>
      <c r="T806" s="189"/>
      <c r="U806" s="189"/>
      <c r="V806" s="189"/>
      <c r="W806" s="189"/>
      <c r="X806" s="189"/>
      <c r="Y806" s="189"/>
    </row>
    <row r="807" spans="19:25" ht="13.5">
      <c r="S807" s="189"/>
      <c r="T807" s="189"/>
      <c r="U807" s="189"/>
      <c r="V807" s="189"/>
      <c r="W807" s="189"/>
      <c r="X807" s="189"/>
      <c r="Y807" s="189"/>
    </row>
    <row r="808" spans="19:25" ht="13.5">
      <c r="S808" s="189"/>
      <c r="T808" s="189"/>
      <c r="U808" s="189"/>
      <c r="V808" s="189"/>
      <c r="W808" s="189"/>
      <c r="X808" s="189"/>
      <c r="Y808" s="189"/>
    </row>
    <row r="809" spans="19:25" ht="13.5">
      <c r="S809" s="189"/>
      <c r="T809" s="189"/>
      <c r="U809" s="189"/>
      <c r="V809" s="189"/>
      <c r="W809" s="189"/>
      <c r="X809" s="189"/>
      <c r="Y809" s="189"/>
    </row>
    <row r="810" spans="19:25" ht="13.5">
      <c r="S810" s="189"/>
      <c r="T810" s="189"/>
      <c r="U810" s="189"/>
      <c r="V810" s="189"/>
      <c r="W810" s="189"/>
      <c r="X810" s="189"/>
      <c r="Y810" s="189"/>
    </row>
    <row r="811" spans="19:25" ht="13.5">
      <c r="S811" s="189"/>
      <c r="T811" s="189"/>
      <c r="U811" s="189"/>
      <c r="V811" s="189"/>
      <c r="W811" s="189"/>
      <c r="X811" s="189"/>
      <c r="Y811" s="189"/>
    </row>
    <row r="812" spans="19:25" ht="13.5">
      <c r="S812" s="189"/>
      <c r="T812" s="189"/>
      <c r="U812" s="189"/>
      <c r="V812" s="189"/>
      <c r="W812" s="189"/>
      <c r="X812" s="189"/>
      <c r="Y812" s="189"/>
    </row>
    <row r="813" spans="19:25" ht="13.5">
      <c r="S813" s="189"/>
      <c r="T813" s="189"/>
      <c r="U813" s="189"/>
      <c r="V813" s="189"/>
      <c r="W813" s="189"/>
      <c r="X813" s="189"/>
      <c r="Y813" s="189"/>
    </row>
    <row r="814" spans="19:25" ht="13.5">
      <c r="S814" s="189"/>
      <c r="T814" s="189"/>
      <c r="U814" s="189"/>
      <c r="V814" s="189"/>
      <c r="W814" s="189"/>
      <c r="X814" s="189"/>
      <c r="Y814" s="189"/>
    </row>
    <row r="815" spans="19:25" ht="13.5">
      <c r="S815" s="189"/>
      <c r="T815" s="189"/>
      <c r="U815" s="189"/>
      <c r="V815" s="189"/>
      <c r="W815" s="189"/>
      <c r="X815" s="189"/>
      <c r="Y815" s="189"/>
    </row>
    <row r="816" spans="19:25" ht="13.5">
      <c r="S816" s="189"/>
      <c r="T816" s="189"/>
      <c r="U816" s="189"/>
      <c r="V816" s="189"/>
      <c r="W816" s="189"/>
      <c r="X816" s="189"/>
      <c r="Y816" s="189"/>
    </row>
    <row r="817" spans="19:25" ht="13.5">
      <c r="S817" s="189"/>
      <c r="T817" s="189"/>
      <c r="U817" s="189"/>
      <c r="V817" s="189"/>
      <c r="W817" s="189"/>
      <c r="X817" s="189"/>
      <c r="Y817" s="189"/>
    </row>
    <row r="818" spans="19:25" ht="13.5">
      <c r="S818" s="189"/>
      <c r="T818" s="189"/>
      <c r="U818" s="189"/>
      <c r="V818" s="189"/>
      <c r="W818" s="189"/>
      <c r="X818" s="189"/>
      <c r="Y818" s="189"/>
    </row>
    <row r="819" spans="19:25" ht="13.5">
      <c r="S819" s="189"/>
      <c r="T819" s="189"/>
      <c r="U819" s="189"/>
      <c r="V819" s="189"/>
      <c r="W819" s="189"/>
      <c r="X819" s="189"/>
      <c r="Y819" s="189"/>
    </row>
    <row r="820" spans="19:25" ht="13.5">
      <c r="S820" s="189"/>
      <c r="T820" s="189"/>
      <c r="U820" s="189"/>
      <c r="V820" s="189"/>
      <c r="W820" s="189"/>
      <c r="X820" s="189"/>
      <c r="Y820" s="189"/>
    </row>
    <row r="821" spans="19:25" ht="13.5">
      <c r="S821" s="189"/>
      <c r="T821" s="189"/>
      <c r="U821" s="189"/>
      <c r="V821" s="189"/>
      <c r="W821" s="189"/>
      <c r="X821" s="189"/>
      <c r="Y821" s="189"/>
    </row>
    <row r="822" spans="19:25" ht="13.5">
      <c r="S822" s="189"/>
      <c r="T822" s="189"/>
      <c r="U822" s="189"/>
      <c r="V822" s="189"/>
      <c r="W822" s="189"/>
      <c r="X822" s="189"/>
      <c r="Y822" s="189"/>
    </row>
    <row r="823" spans="19:25" ht="13.5">
      <c r="S823" s="189"/>
      <c r="T823" s="189"/>
      <c r="U823" s="189"/>
      <c r="V823" s="189"/>
      <c r="W823" s="189"/>
      <c r="X823" s="189"/>
      <c r="Y823" s="189"/>
    </row>
    <row r="824" spans="19:25" ht="13.5">
      <c r="S824" s="189"/>
      <c r="T824" s="189"/>
      <c r="U824" s="189"/>
      <c r="V824" s="189"/>
      <c r="W824" s="189"/>
      <c r="X824" s="189"/>
      <c r="Y824" s="189"/>
    </row>
    <row r="825" spans="19:25" ht="13.5">
      <c r="S825" s="189"/>
      <c r="T825" s="189"/>
      <c r="U825" s="189"/>
      <c r="V825" s="189"/>
      <c r="W825" s="189"/>
      <c r="X825" s="189"/>
      <c r="Y825" s="189"/>
    </row>
    <row r="826" spans="19:25" ht="13.5">
      <c r="S826" s="189"/>
      <c r="T826" s="189"/>
      <c r="U826" s="189"/>
      <c r="V826" s="189"/>
      <c r="W826" s="189"/>
      <c r="X826" s="189"/>
      <c r="Y826" s="189"/>
    </row>
    <row r="827" spans="19:25" ht="13.5">
      <c r="S827" s="189"/>
      <c r="T827" s="189"/>
      <c r="U827" s="189"/>
      <c r="V827" s="189"/>
      <c r="W827" s="189"/>
      <c r="X827" s="189"/>
      <c r="Y827" s="189"/>
    </row>
    <row r="828" spans="19:25" ht="13.5">
      <c r="S828" s="189"/>
      <c r="T828" s="189"/>
      <c r="U828" s="189"/>
      <c r="V828" s="189"/>
      <c r="W828" s="189"/>
      <c r="X828" s="189"/>
      <c r="Y828" s="189"/>
    </row>
    <row r="829" spans="19:25" ht="13.5">
      <c r="S829" s="189"/>
      <c r="T829" s="189"/>
      <c r="U829" s="189"/>
      <c r="V829" s="189"/>
      <c r="W829" s="189"/>
      <c r="X829" s="189"/>
      <c r="Y829" s="189"/>
    </row>
    <row r="830" spans="19:25" ht="13.5">
      <c r="S830" s="189"/>
      <c r="T830" s="189"/>
      <c r="U830" s="189"/>
      <c r="V830" s="189"/>
      <c r="W830" s="189"/>
      <c r="X830" s="189"/>
      <c r="Y830" s="189"/>
    </row>
    <row r="831" spans="19:25" ht="13.5">
      <c r="S831" s="189"/>
      <c r="T831" s="189"/>
      <c r="U831" s="189"/>
      <c r="V831" s="189"/>
      <c r="W831" s="189"/>
      <c r="X831" s="189"/>
      <c r="Y831" s="189"/>
    </row>
    <row r="832" spans="19:25" ht="13.5">
      <c r="S832" s="189"/>
      <c r="T832" s="189"/>
      <c r="U832" s="189"/>
      <c r="V832" s="189"/>
      <c r="W832" s="189"/>
      <c r="X832" s="189"/>
      <c r="Y832" s="189"/>
    </row>
    <row r="833" spans="19:25" ht="13.5">
      <c r="S833" s="189"/>
      <c r="T833" s="189"/>
      <c r="U833" s="189"/>
      <c r="V833" s="189"/>
      <c r="W833" s="189"/>
      <c r="X833" s="189"/>
      <c r="Y833" s="189"/>
    </row>
    <row r="834" spans="19:25" ht="13.5">
      <c r="S834" s="189"/>
      <c r="T834" s="189"/>
      <c r="U834" s="189"/>
      <c r="V834" s="189"/>
      <c r="W834" s="189"/>
      <c r="X834" s="189"/>
      <c r="Y834" s="189"/>
    </row>
    <row r="835" spans="19:25" ht="13.5">
      <c r="S835" s="189"/>
      <c r="T835" s="189"/>
      <c r="U835" s="189"/>
      <c r="V835" s="189"/>
      <c r="W835" s="189"/>
      <c r="X835" s="189"/>
      <c r="Y835" s="189"/>
    </row>
    <row r="836" spans="19:25" ht="13.5">
      <c r="S836" s="189"/>
      <c r="T836" s="189"/>
      <c r="U836" s="189"/>
      <c r="V836" s="189"/>
      <c r="W836" s="189"/>
      <c r="X836" s="189"/>
      <c r="Y836" s="189"/>
    </row>
    <row r="837" spans="19:25" ht="13.5">
      <c r="S837" s="189"/>
      <c r="T837" s="189"/>
      <c r="U837" s="189"/>
      <c r="V837" s="189"/>
      <c r="W837" s="189"/>
      <c r="X837" s="189"/>
      <c r="Y837" s="189"/>
    </row>
    <row r="838" spans="19:25" ht="13.5">
      <c r="S838" s="189"/>
      <c r="T838" s="189"/>
      <c r="U838" s="189"/>
      <c r="V838" s="189"/>
      <c r="W838" s="189"/>
      <c r="X838" s="189"/>
      <c r="Y838" s="189"/>
    </row>
    <row r="839" spans="19:25" ht="13.5">
      <c r="S839" s="189"/>
      <c r="T839" s="189"/>
      <c r="U839" s="189"/>
      <c r="V839" s="189"/>
      <c r="W839" s="189"/>
      <c r="X839" s="189"/>
      <c r="Y839" s="189"/>
    </row>
    <row r="840" spans="19:25" ht="13.5">
      <c r="S840" s="189"/>
      <c r="T840" s="189"/>
      <c r="U840" s="189"/>
      <c r="V840" s="189"/>
      <c r="W840" s="189"/>
      <c r="X840" s="189"/>
      <c r="Y840" s="189"/>
    </row>
    <row r="841" spans="19:25" ht="13.5">
      <c r="S841" s="189"/>
      <c r="T841" s="189"/>
      <c r="U841" s="189"/>
      <c r="V841" s="189"/>
      <c r="W841" s="189"/>
      <c r="X841" s="189"/>
      <c r="Y841" s="189"/>
    </row>
    <row r="842" spans="19:25" ht="13.5">
      <c r="S842" s="189"/>
      <c r="T842" s="189"/>
      <c r="U842" s="189"/>
      <c r="V842" s="189"/>
      <c r="W842" s="189"/>
      <c r="X842" s="189"/>
      <c r="Y842" s="189"/>
    </row>
    <row r="843" spans="19:25" ht="13.5">
      <c r="S843" s="189"/>
      <c r="T843" s="189"/>
      <c r="U843" s="189"/>
      <c r="V843" s="189"/>
      <c r="W843" s="189"/>
      <c r="X843" s="189"/>
      <c r="Y843" s="189"/>
    </row>
    <row r="844" spans="19:25" ht="13.5">
      <c r="S844" s="189"/>
      <c r="T844" s="189"/>
      <c r="U844" s="189"/>
      <c r="V844" s="189"/>
      <c r="W844" s="189"/>
      <c r="X844" s="189"/>
      <c r="Y844" s="189"/>
    </row>
    <row r="845" spans="19:25" ht="13.5">
      <c r="S845" s="189"/>
      <c r="T845" s="189"/>
      <c r="U845" s="189"/>
      <c r="V845" s="189"/>
      <c r="W845" s="189"/>
      <c r="X845" s="189"/>
      <c r="Y845" s="189"/>
    </row>
    <row r="846" spans="19:25" ht="13.5">
      <c r="S846" s="189"/>
      <c r="T846" s="189"/>
      <c r="U846" s="189"/>
      <c r="V846" s="189"/>
      <c r="W846" s="189"/>
      <c r="X846" s="189"/>
      <c r="Y846" s="189"/>
    </row>
    <row r="847" spans="19:25" ht="13.5">
      <c r="S847" s="189"/>
      <c r="T847" s="189"/>
      <c r="U847" s="189"/>
      <c r="V847" s="189"/>
      <c r="W847" s="189"/>
      <c r="X847" s="189"/>
      <c r="Y847" s="189"/>
    </row>
    <row r="848" spans="19:25" ht="13.5">
      <c r="S848" s="189"/>
      <c r="T848" s="189"/>
      <c r="U848" s="189"/>
      <c r="V848" s="189"/>
      <c r="W848" s="189"/>
      <c r="X848" s="189"/>
      <c r="Y848" s="189"/>
    </row>
    <row r="849" spans="19:25" ht="13.5">
      <c r="S849" s="189"/>
      <c r="T849" s="189"/>
      <c r="U849" s="189"/>
      <c r="V849" s="189"/>
      <c r="W849" s="189"/>
      <c r="X849" s="189"/>
      <c r="Y849" s="189"/>
    </row>
    <row r="850" spans="19:25" ht="13.5">
      <c r="S850" s="189"/>
      <c r="T850" s="189"/>
      <c r="U850" s="189"/>
      <c r="V850" s="189"/>
      <c r="W850" s="189"/>
      <c r="X850" s="189"/>
      <c r="Y850" s="189"/>
    </row>
    <row r="851" spans="19:25" ht="13.5">
      <c r="S851" s="189"/>
      <c r="T851" s="189"/>
      <c r="U851" s="189"/>
      <c r="V851" s="189"/>
      <c r="W851" s="189"/>
      <c r="X851" s="189"/>
      <c r="Y851" s="189"/>
    </row>
    <row r="852" spans="19:25" ht="13.5">
      <c r="S852" s="189"/>
      <c r="T852" s="189"/>
      <c r="U852" s="189"/>
      <c r="V852" s="189"/>
      <c r="W852" s="189"/>
      <c r="X852" s="189"/>
      <c r="Y852" s="189"/>
    </row>
    <row r="853" spans="19:25" ht="13.5">
      <c r="S853" s="189"/>
      <c r="T853" s="189"/>
      <c r="U853" s="189"/>
      <c r="V853" s="189"/>
      <c r="W853" s="189"/>
      <c r="X853" s="189"/>
      <c r="Y853" s="189"/>
    </row>
    <row r="854" spans="19:25" ht="13.5">
      <c r="S854" s="189"/>
      <c r="T854" s="189"/>
      <c r="U854" s="189"/>
      <c r="V854" s="189"/>
      <c r="W854" s="189"/>
      <c r="X854" s="189"/>
      <c r="Y854" s="189"/>
    </row>
    <row r="855" spans="19:25" ht="13.5">
      <c r="S855" s="189"/>
      <c r="T855" s="189"/>
      <c r="U855" s="189"/>
      <c r="V855" s="189"/>
      <c r="W855" s="189"/>
      <c r="X855" s="189"/>
      <c r="Y855" s="189"/>
    </row>
    <row r="856" spans="19:25" ht="13.5">
      <c r="S856" s="189"/>
      <c r="T856" s="189"/>
      <c r="U856" s="189"/>
      <c r="V856" s="189"/>
      <c r="W856" s="189"/>
      <c r="X856" s="189"/>
      <c r="Y856" s="189"/>
    </row>
  </sheetData>
  <sheetProtection formatCells="0" formatColumns="0" formatRows="0" deleteColumns="0" deleteRows="0"/>
  <mergeCells count="117">
    <mergeCell ref="K54:L54"/>
    <mergeCell ref="O54:P54"/>
    <mergeCell ref="M32:N32"/>
    <mergeCell ref="M54:N54"/>
    <mergeCell ref="O51:P51"/>
    <mergeCell ref="O52:P52"/>
    <mergeCell ref="O50:P50"/>
    <mergeCell ref="O41:P41"/>
    <mergeCell ref="O42:P42"/>
    <mergeCell ref="M51:N51"/>
    <mergeCell ref="Y12:Z12"/>
    <mergeCell ref="AA6:AA12"/>
    <mergeCell ref="O32:P32"/>
    <mergeCell ref="K32:L32"/>
    <mergeCell ref="T7:Z7"/>
    <mergeCell ref="W8:Z9"/>
    <mergeCell ref="Y10:Z10"/>
    <mergeCell ref="Y11:Z11"/>
    <mergeCell ref="Q14:Z14"/>
    <mergeCell ref="O29:P29"/>
    <mergeCell ref="Q34:Z34"/>
    <mergeCell ref="O47:P47"/>
    <mergeCell ref="O48:P48"/>
    <mergeCell ref="O49:P49"/>
    <mergeCell ref="O43:P43"/>
    <mergeCell ref="O44:P44"/>
    <mergeCell ref="O45:P45"/>
    <mergeCell ref="O46:P46"/>
    <mergeCell ref="O39:P39"/>
    <mergeCell ref="O40:P40"/>
    <mergeCell ref="O30:P30"/>
    <mergeCell ref="O37:P37"/>
    <mergeCell ref="O38:P38"/>
    <mergeCell ref="O25:P25"/>
    <mergeCell ref="O26:P26"/>
    <mergeCell ref="O27:P27"/>
    <mergeCell ref="O28:P28"/>
    <mergeCell ref="M52:N52"/>
    <mergeCell ref="O17:P17"/>
    <mergeCell ref="O18:P18"/>
    <mergeCell ref="O19:P19"/>
    <mergeCell ref="O20:P20"/>
    <mergeCell ref="O21:P21"/>
    <mergeCell ref="O22:P22"/>
    <mergeCell ref="O23:P23"/>
    <mergeCell ref="O24:P24"/>
    <mergeCell ref="M47:N47"/>
    <mergeCell ref="M48:N48"/>
    <mergeCell ref="M49:N49"/>
    <mergeCell ref="M50:N50"/>
    <mergeCell ref="K51:L51"/>
    <mergeCell ref="K48:L48"/>
    <mergeCell ref="K49:L49"/>
    <mergeCell ref="K50:L50"/>
    <mergeCell ref="K52:L52"/>
    <mergeCell ref="M37:N37"/>
    <mergeCell ref="M38:N38"/>
    <mergeCell ref="M39:N39"/>
    <mergeCell ref="M40:N40"/>
    <mergeCell ref="M43:N43"/>
    <mergeCell ref="M45:N45"/>
    <mergeCell ref="M44:N44"/>
    <mergeCell ref="M46:N46"/>
    <mergeCell ref="K47:L47"/>
    <mergeCell ref="K43:L43"/>
    <mergeCell ref="K44:L44"/>
    <mergeCell ref="K45:L45"/>
    <mergeCell ref="K46:L46"/>
    <mergeCell ref="K37:L37"/>
    <mergeCell ref="K38:L38"/>
    <mergeCell ref="K40:L40"/>
    <mergeCell ref="K39:L39"/>
    <mergeCell ref="M27:N27"/>
    <mergeCell ref="M26:N26"/>
    <mergeCell ref="M28:N28"/>
    <mergeCell ref="M30:N30"/>
    <mergeCell ref="M29:N29"/>
    <mergeCell ref="M22:N22"/>
    <mergeCell ref="M24:N24"/>
    <mergeCell ref="M23:N23"/>
    <mergeCell ref="M25:N25"/>
    <mergeCell ref="K27:L27"/>
    <mergeCell ref="K28:L28"/>
    <mergeCell ref="K17:L17"/>
    <mergeCell ref="K18:L18"/>
    <mergeCell ref="K19:L19"/>
    <mergeCell ref="K22:L22"/>
    <mergeCell ref="K24:L24"/>
    <mergeCell ref="K25:L25"/>
    <mergeCell ref="K26:L26"/>
    <mergeCell ref="M18:N18"/>
    <mergeCell ref="M19:N19"/>
    <mergeCell ref="M21:N21"/>
    <mergeCell ref="J2:M2"/>
    <mergeCell ref="T8:V9"/>
    <mergeCell ref="Q7:S9"/>
    <mergeCell ref="T10:T11"/>
    <mergeCell ref="W10:W11"/>
    <mergeCell ref="Q6:Z6"/>
    <mergeCell ref="Q10:Q11"/>
    <mergeCell ref="E34:M34"/>
    <mergeCell ref="E10:E11"/>
    <mergeCell ref="H10:H11"/>
    <mergeCell ref="K10:L11"/>
    <mergeCell ref="M10:N11"/>
    <mergeCell ref="O10:P11"/>
    <mergeCell ref="E14:M14"/>
    <mergeCell ref="K29:L29"/>
    <mergeCell ref="K30:L30"/>
    <mergeCell ref="K23:L23"/>
    <mergeCell ref="A6:A12"/>
    <mergeCell ref="C6:C12"/>
    <mergeCell ref="E6:J6"/>
    <mergeCell ref="K6:P9"/>
    <mergeCell ref="E7:G9"/>
    <mergeCell ref="H7:J9"/>
    <mergeCell ref="M17:N17"/>
  </mergeCells>
  <conditionalFormatting sqref="E33:Y33 E55:Y55">
    <cfRule type="cellIs" priority="1" dxfId="0" operator="equal" stopIfTrue="1">
      <formula>" falsch"</formula>
    </cfRule>
  </conditionalFormatting>
  <printOptions/>
  <pageMargins left="0.7086614173228347" right="0.7480314960629921" top="0.7086614173228347" bottom="0.4724409448818898" header="0.5118110236220472" footer="0.5118110236220472"/>
  <pageSetup horizontalDpi="1270" verticalDpi="127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0">
      <selection activeCell="F48" sqref="F48"/>
    </sheetView>
  </sheetViews>
  <sheetFormatPr defaultColWidth="7.140625" defaultRowHeight="12.75"/>
  <cols>
    <col min="1" max="1" width="12.8515625" style="11" customWidth="1"/>
    <col min="2" max="2" width="7.140625" style="11" customWidth="1"/>
    <col min="3" max="3" width="11.00390625" style="11" customWidth="1"/>
    <col min="4" max="4" width="7.140625" style="11" customWidth="1"/>
    <col min="5" max="5" width="3.00390625" style="11" bestFit="1" customWidth="1"/>
    <col min="6" max="12" width="7.140625" style="11" customWidth="1"/>
    <col min="13" max="16384" width="7.140625" style="11" customWidth="1"/>
  </cols>
  <sheetData>
    <row r="1" spans="1:12" ht="15.75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>
      <c r="A6" s="430" t="s">
        <v>8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</row>
    <row r="7" spans="1:11" ht="15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15.75" customHeight="1">
      <c r="A10" s="15"/>
      <c r="L10" s="16" t="s">
        <v>9</v>
      </c>
    </row>
    <row r="11" ht="15.75" customHeight="1"/>
    <row r="12" spans="1:12" ht="15.75" customHeight="1">
      <c r="A12" s="17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6">
        <v>2</v>
      </c>
    </row>
    <row r="13" spans="1:12" ht="15.75" customHeight="1">
      <c r="A13" s="15"/>
      <c r="L13" s="16"/>
    </row>
    <row r="14" ht="15.75" customHeight="1">
      <c r="L14" s="16"/>
    </row>
    <row r="16" spans="1:12" ht="15.75" customHeight="1">
      <c r="A16" s="432" t="s">
        <v>273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</row>
    <row r="17" spans="1:12" ht="15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2"/>
    </row>
    <row r="18" spans="1:12" ht="15.75" customHeight="1">
      <c r="A18" s="431" t="s">
        <v>274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16">
        <v>3</v>
      </c>
    </row>
    <row r="19" ht="15.75" customHeight="1"/>
    <row r="20" spans="1:12" ht="15.75" customHeight="1">
      <c r="A20" s="431" t="s">
        <v>275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16">
        <v>3</v>
      </c>
    </row>
    <row r="21" spans="1:12" ht="15.75" customHeight="1">
      <c r="A21" s="18"/>
      <c r="B21" s="18"/>
      <c r="C21" s="18"/>
      <c r="D21" s="18"/>
      <c r="E21" s="18"/>
      <c r="F21" s="18"/>
      <c r="G21" s="18"/>
      <c r="L21" s="16"/>
    </row>
    <row r="22" spans="1:12" ht="15.75" customHeight="1">
      <c r="A22" s="432" t="s">
        <v>11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</row>
    <row r="23" spans="1:12" ht="15.75" customHeight="1">
      <c r="A23" s="424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</row>
    <row r="24" spans="1:11" ht="15.75" customHeight="1">
      <c r="A24" s="19" t="s">
        <v>223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2" ht="15.75" customHeight="1">
      <c r="A25" s="20" t="s">
        <v>276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6">
        <v>6</v>
      </c>
    </row>
    <row r="26" spans="1:12" ht="15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6"/>
    </row>
    <row r="27" spans="1:12" ht="15.75" customHeight="1">
      <c r="A27" s="20" t="s">
        <v>224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6"/>
    </row>
    <row r="28" spans="1:12" ht="15.75" customHeight="1">
      <c r="A28" s="20" t="s">
        <v>12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6">
        <v>8</v>
      </c>
    </row>
    <row r="29" ht="15.75" customHeight="1">
      <c r="L29" s="16"/>
    </row>
    <row r="30" spans="1:11" ht="15.75" customHeight="1">
      <c r="A30" s="19" t="s">
        <v>284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2" ht="15.75" customHeight="1">
      <c r="A31" s="20" t="s">
        <v>285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6">
        <v>13</v>
      </c>
    </row>
    <row r="32" spans="1:11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2" ht="15.75" customHeight="1">
      <c r="A33" s="20" t="s">
        <v>13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>
        <v>14</v>
      </c>
    </row>
    <row r="34" ht="15.75" customHeight="1"/>
    <row r="35" spans="1:12" ht="15.75" customHeight="1">
      <c r="A35" s="20" t="s">
        <v>14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6">
        <v>22</v>
      </c>
    </row>
    <row r="36" ht="15.75" customHeight="1"/>
    <row r="37" spans="1:12" ht="15.75" customHeight="1">
      <c r="A37" s="20" t="s">
        <v>15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6">
        <v>30</v>
      </c>
    </row>
    <row r="38" spans="1:12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16"/>
    </row>
    <row r="39" ht="15.75" customHeight="1"/>
    <row r="40" ht="6.75" customHeight="1"/>
    <row r="41" spans="1:12" ht="15.75" customHeight="1">
      <c r="A41" s="430" t="s">
        <v>16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</row>
    <row r="42" ht="15.75" customHeight="1"/>
    <row r="43" spans="5:6" ht="15.75" customHeight="1">
      <c r="E43" s="11" t="s">
        <v>25</v>
      </c>
      <c r="F43" s="428" t="s">
        <v>293</v>
      </c>
    </row>
    <row r="44" spans="1:12" ht="15.75" customHeight="1">
      <c r="A44" s="23"/>
      <c r="B44" s="23"/>
      <c r="C44" s="23"/>
      <c r="D44" s="23"/>
      <c r="E44" s="23" t="s">
        <v>26</v>
      </c>
      <c r="F44" s="428" t="s">
        <v>294</v>
      </c>
      <c r="G44" s="23"/>
      <c r="H44" s="23"/>
      <c r="I44" s="23"/>
      <c r="J44" s="23"/>
      <c r="K44" s="23"/>
      <c r="L44" s="23"/>
    </row>
    <row r="45" spans="1:12" ht="15.75" customHeight="1">
      <c r="A45" s="23"/>
      <c r="B45" s="23"/>
      <c r="C45" s="23"/>
      <c r="D45" s="23"/>
      <c r="E45" s="23" t="s">
        <v>27</v>
      </c>
      <c r="F45" s="428" t="s">
        <v>295</v>
      </c>
      <c r="G45" s="23"/>
      <c r="H45" s="23"/>
      <c r="I45" s="23"/>
      <c r="J45" s="23"/>
      <c r="K45" s="23"/>
      <c r="L45" s="23"/>
    </row>
    <row r="46" spans="1:12" ht="15.75" customHeight="1">
      <c r="A46" s="23"/>
      <c r="B46" s="23"/>
      <c r="C46" s="23"/>
      <c r="D46" s="23"/>
      <c r="E46" s="23" t="s">
        <v>28</v>
      </c>
      <c r="F46" s="428" t="s">
        <v>296</v>
      </c>
      <c r="G46" s="23"/>
      <c r="H46" s="23"/>
      <c r="I46" s="23"/>
      <c r="J46" s="23"/>
      <c r="K46" s="23"/>
      <c r="L46" s="23"/>
    </row>
    <row r="47" spans="5:6" ht="16.5">
      <c r="E47" s="11" t="s">
        <v>292</v>
      </c>
      <c r="F47" s="428" t="s">
        <v>297</v>
      </c>
    </row>
  </sheetData>
  <sheetProtection/>
  <mergeCells count="7">
    <mergeCell ref="A1:L1"/>
    <mergeCell ref="A6:L6"/>
    <mergeCell ref="A18:K18"/>
    <mergeCell ref="A41:L41"/>
    <mergeCell ref="A22:L22"/>
    <mergeCell ref="A16:L16"/>
    <mergeCell ref="A20:K20"/>
  </mergeCells>
  <printOptions/>
  <pageMargins left="0.8267716535433072" right="0.3937007874015748" top="0.4724409448818898" bottom="0.984251968503937" header="0.5118110236220472" footer="0.5118110236220472"/>
  <pageSetup horizontalDpi="1270" verticalDpi="127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7" width="11.7109375" style="0" customWidth="1"/>
  </cols>
  <sheetData>
    <row r="1" spans="1:14" ht="13.5">
      <c r="A1" s="433" t="s">
        <v>279</v>
      </c>
      <c r="B1" s="433"/>
      <c r="C1" s="433"/>
      <c r="D1" s="433"/>
      <c r="E1" s="433"/>
      <c r="F1" s="433"/>
      <c r="G1" s="433"/>
      <c r="H1" s="433" t="s">
        <v>277</v>
      </c>
      <c r="I1" s="433"/>
      <c r="J1" s="433"/>
      <c r="K1" s="433"/>
      <c r="L1" s="433"/>
      <c r="M1" s="433"/>
      <c r="N1" s="433"/>
    </row>
    <row r="16" spans="6:13" ht="12.75">
      <c r="F16" s="25"/>
      <c r="M16" s="25"/>
    </row>
    <row r="20" spans="1:14" ht="22.5" customHeight="1">
      <c r="A20" s="26"/>
      <c r="B20" s="24"/>
      <c r="C20" s="24"/>
      <c r="D20" s="24"/>
      <c r="E20" s="24"/>
      <c r="F20" s="24"/>
      <c r="G20" s="24"/>
      <c r="H20" s="426" t="s">
        <v>278</v>
      </c>
      <c r="I20" s="24"/>
      <c r="J20" s="24"/>
      <c r="K20" s="425"/>
      <c r="L20" s="24"/>
      <c r="M20" s="24"/>
      <c r="N20" s="24"/>
    </row>
  </sheetData>
  <sheetProtection/>
  <mergeCells count="2">
    <mergeCell ref="A1:G1"/>
    <mergeCell ref="H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3">
      <selection activeCell="F41" sqref="F41"/>
    </sheetView>
  </sheetViews>
  <sheetFormatPr defaultColWidth="11.421875" defaultRowHeight="12.75"/>
  <cols>
    <col min="1" max="1" width="4.28125" style="28" customWidth="1"/>
    <col min="2" max="2" width="35.00390625" style="28" customWidth="1"/>
    <col min="3" max="3" width="0.71875" style="28" customWidth="1"/>
    <col min="4" max="5" width="8.57421875" style="79" customWidth="1"/>
    <col min="6" max="6" width="9.28125" style="79" customWidth="1"/>
    <col min="7" max="8" width="8.57421875" style="79" customWidth="1"/>
    <col min="9" max="18" width="9.7109375" style="79" customWidth="1"/>
    <col min="19" max="19" width="4.421875" style="28" customWidth="1"/>
    <col min="20" max="20" width="11.421875" style="131" customWidth="1"/>
    <col min="21" max="16384" width="11.421875" style="28" customWidth="1"/>
  </cols>
  <sheetData>
    <row r="1" spans="1:19" ht="12.75" customHeight="1">
      <c r="A1" s="433" t="s">
        <v>238</v>
      </c>
      <c r="B1" s="433"/>
      <c r="C1" s="433"/>
      <c r="D1" s="433"/>
      <c r="E1" s="433"/>
      <c r="F1" s="433"/>
      <c r="G1" s="433"/>
      <c r="H1" s="433"/>
      <c r="I1" s="433"/>
      <c r="J1" s="433" t="s">
        <v>239</v>
      </c>
      <c r="K1" s="433"/>
      <c r="L1" s="433"/>
      <c r="M1" s="433"/>
      <c r="N1" s="433"/>
      <c r="O1" s="433"/>
      <c r="P1" s="433"/>
      <c r="Q1" s="433"/>
      <c r="R1" s="433"/>
      <c r="S1" s="433"/>
    </row>
    <row r="2" spans="1:20" s="34" customFormat="1" ht="12.75" customHeight="1">
      <c r="A2" s="29"/>
      <c r="B2" s="30"/>
      <c r="C2" s="30"/>
      <c r="D2" s="31"/>
      <c r="E2" s="31"/>
      <c r="F2" s="31"/>
      <c r="G2" s="31"/>
      <c r="H2" s="31"/>
      <c r="I2" s="32" t="s">
        <v>271</v>
      </c>
      <c r="J2" s="33" t="s">
        <v>193</v>
      </c>
      <c r="K2" s="31"/>
      <c r="L2" s="31"/>
      <c r="M2" s="144"/>
      <c r="N2" s="144"/>
      <c r="O2" s="144"/>
      <c r="P2" s="144"/>
      <c r="Q2" s="144"/>
      <c r="R2" s="144"/>
      <c r="S2" s="29"/>
      <c r="T2" s="130"/>
    </row>
    <row r="3" spans="1:19" ht="12.75" customHeight="1">
      <c r="A3" s="35"/>
      <c r="B3" s="36"/>
      <c r="C3" s="36"/>
      <c r="D3" s="37"/>
      <c r="E3" s="38"/>
      <c r="F3" s="38"/>
      <c r="G3" s="39"/>
      <c r="H3" s="39"/>
      <c r="I3" s="40" t="s">
        <v>17</v>
      </c>
      <c r="J3" s="39" t="s">
        <v>194</v>
      </c>
      <c r="K3" s="39"/>
      <c r="L3" s="39"/>
      <c r="M3" s="145"/>
      <c r="N3" s="145"/>
      <c r="O3" s="145"/>
      <c r="P3" s="145"/>
      <c r="Q3" s="145"/>
      <c r="R3" s="145"/>
      <c r="S3" s="35"/>
    </row>
    <row r="4" spans="1:19" ht="12.75" customHeight="1">
      <c r="A4" s="35"/>
      <c r="B4" s="36"/>
      <c r="C4" s="36"/>
      <c r="D4" s="38"/>
      <c r="E4" s="38"/>
      <c r="F4" s="38"/>
      <c r="G4" s="38"/>
      <c r="H4" s="39"/>
      <c r="I4" s="42"/>
      <c r="J4" s="38"/>
      <c r="K4" s="38"/>
      <c r="L4" s="38"/>
      <c r="M4" s="145"/>
      <c r="N4" s="145"/>
      <c r="O4" s="145"/>
      <c r="P4" s="145"/>
      <c r="Q4" s="145"/>
      <c r="R4" s="145"/>
      <c r="S4" s="35"/>
    </row>
    <row r="5" spans="1:19" ht="12.75" customHeight="1">
      <c r="A5" s="436" t="s">
        <v>18</v>
      </c>
      <c r="B5" s="43"/>
      <c r="C5" s="44"/>
      <c r="D5" s="439">
        <v>2010</v>
      </c>
      <c r="E5" s="440"/>
      <c r="F5" s="441"/>
      <c r="G5" s="439">
        <v>2009</v>
      </c>
      <c r="H5" s="445"/>
      <c r="I5" s="445"/>
      <c r="J5" s="445" t="s">
        <v>195</v>
      </c>
      <c r="K5" s="445"/>
      <c r="L5" s="448"/>
      <c r="M5" s="146" t="s">
        <v>196</v>
      </c>
      <c r="N5" s="147"/>
      <c r="O5" s="147"/>
      <c r="P5" s="147"/>
      <c r="Q5" s="147"/>
      <c r="R5" s="148"/>
      <c r="S5" s="451" t="s">
        <v>18</v>
      </c>
    </row>
    <row r="6" spans="1:19" ht="12.75" customHeight="1">
      <c r="A6" s="437"/>
      <c r="B6" s="46"/>
      <c r="C6" s="47"/>
      <c r="D6" s="442"/>
      <c r="E6" s="443"/>
      <c r="F6" s="444"/>
      <c r="G6" s="446"/>
      <c r="H6" s="447"/>
      <c r="I6" s="447"/>
      <c r="J6" s="449"/>
      <c r="K6" s="447"/>
      <c r="L6" s="450"/>
      <c r="M6" s="149">
        <v>2009</v>
      </c>
      <c r="N6" s="149"/>
      <c r="O6" s="150"/>
      <c r="P6" s="149" t="s">
        <v>195</v>
      </c>
      <c r="Q6" s="149"/>
      <c r="R6" s="150"/>
      <c r="S6" s="452"/>
    </row>
    <row r="7" spans="1:19" ht="12.75" customHeight="1">
      <c r="A7" s="437"/>
      <c r="B7" s="49" t="s">
        <v>19</v>
      </c>
      <c r="C7" s="48"/>
      <c r="D7" s="453" t="s">
        <v>20</v>
      </c>
      <c r="E7" s="50" t="s">
        <v>21</v>
      </c>
      <c r="F7" s="50" t="s">
        <v>22</v>
      </c>
      <c r="G7" s="453" t="s">
        <v>20</v>
      </c>
      <c r="H7" s="50" t="s">
        <v>21</v>
      </c>
      <c r="I7" s="51" t="s">
        <v>22</v>
      </c>
      <c r="J7" s="448" t="s">
        <v>20</v>
      </c>
      <c r="K7" s="50" t="s">
        <v>21</v>
      </c>
      <c r="L7" s="50" t="s">
        <v>22</v>
      </c>
      <c r="M7" s="453" t="s">
        <v>20</v>
      </c>
      <c r="N7" s="50" t="s">
        <v>21</v>
      </c>
      <c r="O7" s="50" t="s">
        <v>22</v>
      </c>
      <c r="P7" s="453" t="s">
        <v>20</v>
      </c>
      <c r="Q7" s="50" t="s">
        <v>21</v>
      </c>
      <c r="R7" s="50" t="s">
        <v>22</v>
      </c>
      <c r="S7" s="452"/>
    </row>
    <row r="8" spans="1:19" ht="12.75" customHeight="1">
      <c r="A8" s="437"/>
      <c r="B8" s="46"/>
      <c r="C8" s="47"/>
      <c r="D8" s="454"/>
      <c r="E8" s="52" t="s">
        <v>23</v>
      </c>
      <c r="F8" s="52" t="s">
        <v>24</v>
      </c>
      <c r="G8" s="450"/>
      <c r="H8" s="52" t="s">
        <v>23</v>
      </c>
      <c r="I8" s="53" t="s">
        <v>24</v>
      </c>
      <c r="J8" s="450"/>
      <c r="K8" s="52" t="s">
        <v>23</v>
      </c>
      <c r="L8" s="52" t="s">
        <v>24</v>
      </c>
      <c r="M8" s="455"/>
      <c r="N8" s="52" t="s">
        <v>23</v>
      </c>
      <c r="O8" s="52" t="s">
        <v>24</v>
      </c>
      <c r="P8" s="455"/>
      <c r="Q8" s="52" t="s">
        <v>23</v>
      </c>
      <c r="R8" s="52" t="s">
        <v>24</v>
      </c>
      <c r="S8" s="452"/>
    </row>
    <row r="9" spans="1:19" ht="12.75" customHeight="1">
      <c r="A9" s="438"/>
      <c r="B9" s="55"/>
      <c r="C9" s="56"/>
      <c r="D9" s="57" t="s">
        <v>25</v>
      </c>
      <c r="E9" s="52" t="s">
        <v>26</v>
      </c>
      <c r="F9" s="52" t="s">
        <v>27</v>
      </c>
      <c r="G9" s="52" t="s">
        <v>25</v>
      </c>
      <c r="H9" s="52" t="s">
        <v>26</v>
      </c>
      <c r="I9" s="53" t="s">
        <v>27</v>
      </c>
      <c r="J9" s="52" t="s">
        <v>25</v>
      </c>
      <c r="K9" s="52" t="s">
        <v>26</v>
      </c>
      <c r="L9" s="52" t="s">
        <v>27</v>
      </c>
      <c r="M9" s="149" t="s">
        <v>28</v>
      </c>
      <c r="N9" s="149"/>
      <c r="O9" s="149"/>
      <c r="P9" s="149"/>
      <c r="Q9" s="149"/>
      <c r="R9" s="150"/>
      <c r="S9" s="442"/>
    </row>
    <row r="10" spans="1:19" ht="3.75" customHeight="1">
      <c r="A10" s="45"/>
      <c r="B10" s="47"/>
      <c r="C10" s="47"/>
      <c r="D10" s="58"/>
      <c r="E10" s="59"/>
      <c r="F10" s="50"/>
      <c r="G10" s="59"/>
      <c r="H10" s="59"/>
      <c r="I10" s="59"/>
      <c r="J10" s="59"/>
      <c r="K10" s="59"/>
      <c r="L10" s="59"/>
      <c r="M10" s="151"/>
      <c r="N10" s="151"/>
      <c r="O10" s="151"/>
      <c r="P10" s="151"/>
      <c r="Q10" s="151"/>
      <c r="R10" s="151"/>
      <c r="S10" s="49"/>
    </row>
    <row r="11" spans="1:19" ht="13.5" customHeight="1">
      <c r="A11" s="45"/>
      <c r="B11" s="152" t="s">
        <v>253</v>
      </c>
      <c r="C11" s="152"/>
      <c r="D11" s="58"/>
      <c r="E11" s="59"/>
      <c r="F11" s="50"/>
      <c r="G11" s="59"/>
      <c r="H11" s="59"/>
      <c r="I11" s="59"/>
      <c r="J11" s="59"/>
      <c r="K11" s="59"/>
      <c r="L11" s="59"/>
      <c r="M11" s="151"/>
      <c r="N11" s="151"/>
      <c r="O11" s="151"/>
      <c r="P11" s="151"/>
      <c r="Q11" s="151"/>
      <c r="R11" s="153"/>
      <c r="S11" s="48"/>
    </row>
    <row r="12" spans="1:19" ht="12.75" customHeight="1">
      <c r="A12" s="61">
        <v>1</v>
      </c>
      <c r="B12" s="154" t="s">
        <v>197</v>
      </c>
      <c r="C12" s="154"/>
      <c r="D12" s="62">
        <v>526661.61</v>
      </c>
      <c r="E12" s="63">
        <v>65.58752041491329</v>
      </c>
      <c r="F12" s="155">
        <v>3454242.9097626093</v>
      </c>
      <c r="G12" s="68">
        <v>543188.12</v>
      </c>
      <c r="H12" s="63">
        <v>68.92218810609778</v>
      </c>
      <c r="I12" s="156">
        <v>3743771.3783637616</v>
      </c>
      <c r="J12" s="72">
        <v>502267.2650000001</v>
      </c>
      <c r="K12" s="63">
        <v>72.43096481595894</v>
      </c>
      <c r="L12" s="156">
        <v>3637970.259942293</v>
      </c>
      <c r="M12" s="157">
        <f aca="true" t="shared" si="0" ref="M12:O15">D12/G12*100-100</f>
        <v>-3.0425021077412424</v>
      </c>
      <c r="N12" s="157">
        <f t="shared" si="0"/>
        <v>-4.838307927849243</v>
      </c>
      <c r="O12" s="157">
        <f t="shared" si="0"/>
        <v>-7.733604414906665</v>
      </c>
      <c r="P12" s="157">
        <f aca="true" t="shared" si="1" ref="P12:P25">D12/J12*100-100</f>
        <v>4.8568454884273535</v>
      </c>
      <c r="Q12" s="157">
        <f aca="true" t="shared" si="2" ref="Q12:R25">E12/K12*100-100</f>
        <v>-9.448230350699149</v>
      </c>
      <c r="R12" s="158">
        <f aca="true" t="shared" si="3" ref="R12:R24">F12/L12*100-100</f>
        <v>-5.050270811795983</v>
      </c>
      <c r="S12" s="159">
        <v>1</v>
      </c>
    </row>
    <row r="13" spans="1:20" ht="12.75" customHeight="1">
      <c r="A13" s="61">
        <v>2</v>
      </c>
      <c r="B13" s="154" t="s">
        <v>198</v>
      </c>
      <c r="C13" s="154"/>
      <c r="D13" s="62">
        <v>519225.58</v>
      </c>
      <c r="E13" s="63">
        <v>65.7621989007812</v>
      </c>
      <c r="F13" s="155">
        <v>3414541.5866333484</v>
      </c>
      <c r="G13" s="68">
        <v>537446.66</v>
      </c>
      <c r="H13" s="63">
        <v>69.03212711218283</v>
      </c>
      <c r="I13" s="156">
        <v>3710108.6149138114</v>
      </c>
      <c r="J13" s="72">
        <v>493736.54</v>
      </c>
      <c r="K13" s="63">
        <v>72.6165165732714</v>
      </c>
      <c r="L13" s="156">
        <v>3585342.763973968</v>
      </c>
      <c r="M13" s="157">
        <f t="shared" si="0"/>
        <v>-3.390304816481688</v>
      </c>
      <c r="N13" s="157">
        <f t="shared" si="0"/>
        <v>-4.736820880642625</v>
      </c>
      <c r="O13" s="157">
        <f t="shared" si="0"/>
        <v>-7.9665330306597895</v>
      </c>
      <c r="P13" s="157">
        <f t="shared" si="1"/>
        <v>5.162477948259607</v>
      </c>
      <c r="Q13" s="157">
        <f t="shared" si="2"/>
        <v>-9.43906151925377</v>
      </c>
      <c r="R13" s="158">
        <f t="shared" si="3"/>
        <v>-4.763873040448303</v>
      </c>
      <c r="S13" s="159">
        <v>2</v>
      </c>
      <c r="T13" s="160"/>
    </row>
    <row r="14" spans="1:20" ht="12.75" customHeight="1">
      <c r="A14" s="61">
        <v>3</v>
      </c>
      <c r="B14" s="161" t="s">
        <v>29</v>
      </c>
      <c r="C14" s="161"/>
      <c r="D14" s="62">
        <v>6261.08</v>
      </c>
      <c r="E14" s="63">
        <v>53.52964702191565</v>
      </c>
      <c r="F14" s="155">
        <v>33515.340237597564</v>
      </c>
      <c r="G14" s="68">
        <v>5270.98</v>
      </c>
      <c r="H14" s="63">
        <v>58.758142197267205</v>
      </c>
      <c r="I14" s="156">
        <v>30971.29923589515</v>
      </c>
      <c r="J14" s="72">
        <v>7573.45</v>
      </c>
      <c r="K14" s="63">
        <v>62.2700606275641</v>
      </c>
      <c r="L14" s="156">
        <v>47159.91906598253</v>
      </c>
      <c r="M14" s="157">
        <f t="shared" si="0"/>
        <v>18.783983244102615</v>
      </c>
      <c r="N14" s="157">
        <f t="shared" si="0"/>
        <v>-8.898333030676937</v>
      </c>
      <c r="O14" s="157">
        <f t="shared" si="0"/>
        <v>8.21418882793887</v>
      </c>
      <c r="P14" s="157">
        <f t="shared" si="1"/>
        <v>-17.3285622800705</v>
      </c>
      <c r="Q14" s="157">
        <f t="shared" si="2"/>
        <v>-14.036301743665675</v>
      </c>
      <c r="R14" s="158">
        <f t="shared" si="3"/>
        <v>-28.932574734266453</v>
      </c>
      <c r="S14" s="159">
        <v>3</v>
      </c>
      <c r="T14" s="69"/>
    </row>
    <row r="15" spans="1:19" ht="12.75" customHeight="1">
      <c r="A15" s="61">
        <v>4</v>
      </c>
      <c r="B15" s="161" t="s">
        <v>199</v>
      </c>
      <c r="C15" s="161"/>
      <c r="D15" s="62">
        <v>1174.95</v>
      </c>
      <c r="E15" s="63">
        <v>52.64890328663732</v>
      </c>
      <c r="F15" s="156">
        <v>6185.982891663452</v>
      </c>
      <c r="G15" s="62">
        <v>470.48</v>
      </c>
      <c r="H15" s="63">
        <v>57.20677210625025</v>
      </c>
      <c r="I15" s="156">
        <v>2691.4642140548617</v>
      </c>
      <c r="J15" s="72">
        <v>957.275</v>
      </c>
      <c r="K15" s="63">
        <v>57.116052360528336</v>
      </c>
      <c r="L15" s="156">
        <v>5467.576902342476</v>
      </c>
      <c r="M15" s="157">
        <f t="shared" si="0"/>
        <v>149.7343138921952</v>
      </c>
      <c r="N15" s="157">
        <f t="shared" si="0"/>
        <v>-7.967358848962121</v>
      </c>
      <c r="O15" s="157">
        <f t="shared" si="0"/>
        <v>129.83708493541056</v>
      </c>
      <c r="P15" s="157">
        <f t="shared" si="1"/>
        <v>22.739024836123377</v>
      </c>
      <c r="Q15" s="157">
        <f t="shared" si="2"/>
        <v>-7.821179667133578</v>
      </c>
      <c r="R15" s="158">
        <f t="shared" si="3"/>
        <v>13.139385182002457</v>
      </c>
      <c r="S15" s="159">
        <v>4</v>
      </c>
    </row>
    <row r="16" spans="1:19" ht="13.5" customHeight="1">
      <c r="A16" s="61">
        <v>5</v>
      </c>
      <c r="B16" s="154" t="s">
        <v>200</v>
      </c>
      <c r="C16" s="154"/>
      <c r="D16" s="62">
        <v>40376.86</v>
      </c>
      <c r="E16" s="63">
        <v>43.69341636308929</v>
      </c>
      <c r="F16" s="156">
        <v>176420.29554141656</v>
      </c>
      <c r="G16" s="62">
        <v>46794</v>
      </c>
      <c r="H16" s="63">
        <v>59.1</v>
      </c>
      <c r="I16" s="156">
        <v>276318</v>
      </c>
      <c r="J16" s="72">
        <v>40335.21833333334</v>
      </c>
      <c r="K16" s="63">
        <v>55.46571940904458</v>
      </c>
      <c r="L16" s="156">
        <v>223869.18304355492</v>
      </c>
      <c r="M16" s="157">
        <f aca="true" t="shared" si="4" ref="M16:M25">D16/G16*100-100</f>
        <v>-13.71359576014018</v>
      </c>
      <c r="N16" s="157">
        <v>-26</v>
      </c>
      <c r="O16" s="157">
        <f aca="true" t="shared" si="5" ref="O16:O25">F16/I16*100-100</f>
        <v>-36.15316572159014</v>
      </c>
      <c r="P16" s="157">
        <f t="shared" si="1"/>
        <v>0.10323897672384419</v>
      </c>
      <c r="Q16" s="157">
        <f t="shared" si="2"/>
        <v>-21.22446651982959</v>
      </c>
      <c r="R16" s="158">
        <f t="shared" si="3"/>
        <v>-21.194916985473128</v>
      </c>
      <c r="S16" s="159">
        <v>5</v>
      </c>
    </row>
    <row r="17" spans="1:19" ht="15" customHeight="1">
      <c r="A17" s="61">
        <v>6</v>
      </c>
      <c r="B17" s="162" t="s">
        <v>30</v>
      </c>
      <c r="C17" s="162"/>
      <c r="D17" s="62">
        <v>567038.47</v>
      </c>
      <c r="E17" s="63">
        <v>64.02851653617128</v>
      </c>
      <c r="F17" s="156">
        <v>3630663.2053040257</v>
      </c>
      <c r="G17" s="62">
        <v>589981.95</v>
      </c>
      <c r="H17" s="63">
        <v>68.13919116551094</v>
      </c>
      <c r="I17" s="156">
        <v>4020089.2875250913</v>
      </c>
      <c r="J17" s="72">
        <v>542602.4833333334</v>
      </c>
      <c r="K17" s="63">
        <v>71.17253535703836</v>
      </c>
      <c r="L17" s="156">
        <v>3861839.442985848</v>
      </c>
      <c r="M17" s="157">
        <f t="shared" si="4"/>
        <v>-3.888844396002284</v>
      </c>
      <c r="N17" s="157">
        <f aca="true" t="shared" si="6" ref="N17:N25">E17/H17*100-100</f>
        <v>-6.032761115926334</v>
      </c>
      <c r="O17" s="157">
        <f t="shared" si="5"/>
        <v>-9.68700081934773</v>
      </c>
      <c r="P17" s="157">
        <f t="shared" si="1"/>
        <v>4.503478590173529</v>
      </c>
      <c r="Q17" s="157">
        <f t="shared" si="2"/>
        <v>-10.037606198836343</v>
      </c>
      <c r="R17" s="158">
        <f t="shared" si="3"/>
        <v>-5.986169054793351</v>
      </c>
      <c r="S17" s="159">
        <v>6</v>
      </c>
    </row>
    <row r="18" spans="1:21" ht="12.75" customHeight="1">
      <c r="A18" s="61">
        <v>7</v>
      </c>
      <c r="B18" s="154" t="s">
        <v>201</v>
      </c>
      <c r="C18" s="154"/>
      <c r="D18" s="62">
        <v>368883.73</v>
      </c>
      <c r="E18" s="63">
        <v>54.388441996384714</v>
      </c>
      <c r="F18" s="156">
        <v>2006301.135251504</v>
      </c>
      <c r="G18" s="62">
        <v>412653.85</v>
      </c>
      <c r="H18" s="63">
        <v>58.65677302200833</v>
      </c>
      <c r="I18" s="156">
        <v>2420494.3216107874</v>
      </c>
      <c r="J18" s="72">
        <v>438434.31333333335</v>
      </c>
      <c r="K18" s="63">
        <v>54.80992847321084</v>
      </c>
      <c r="L18" s="156">
        <v>2403055.335400131</v>
      </c>
      <c r="M18" s="157">
        <f t="shared" si="4"/>
        <v>-10.606982098918976</v>
      </c>
      <c r="N18" s="157">
        <f t="shared" si="6"/>
        <v>-7.276791418481395</v>
      </c>
      <c r="O18" s="157">
        <f t="shared" si="5"/>
        <v>-17.111925554266406</v>
      </c>
      <c r="P18" s="157">
        <f t="shared" si="1"/>
        <v>-15.863398739152828</v>
      </c>
      <c r="Q18" s="157">
        <f t="shared" si="2"/>
        <v>-0.7689965824935143</v>
      </c>
      <c r="R18" s="158">
        <f t="shared" si="3"/>
        <v>-16.51040632747494</v>
      </c>
      <c r="S18" s="159">
        <v>7</v>
      </c>
      <c r="U18" s="63"/>
    </row>
    <row r="19" spans="1:19" ht="12.75" customHeight="1">
      <c r="A19" s="61">
        <v>8</v>
      </c>
      <c r="B19" s="154" t="s">
        <v>202</v>
      </c>
      <c r="C19" s="154"/>
      <c r="D19" s="62">
        <v>265619.74</v>
      </c>
      <c r="E19" s="63">
        <v>57.85897898556192</v>
      </c>
      <c r="F19" s="156">
        <v>1536848.695481042</v>
      </c>
      <c r="G19" s="62">
        <v>287629.83</v>
      </c>
      <c r="H19" s="63">
        <v>62.521810353630414</v>
      </c>
      <c r="I19" s="156">
        <v>1798313.7683306958</v>
      </c>
      <c r="J19" s="72">
        <v>287171.28</v>
      </c>
      <c r="K19" s="63">
        <v>59.39009643136258</v>
      </c>
      <c r="L19" s="156">
        <v>1705513.0011517825</v>
      </c>
      <c r="M19" s="157">
        <f t="shared" si="4"/>
        <v>-7.652227865239155</v>
      </c>
      <c r="N19" s="157">
        <f t="shared" si="6"/>
        <v>-7.457927628286825</v>
      </c>
      <c r="O19" s="157">
        <f t="shared" si="5"/>
        <v>-14.539457877384862</v>
      </c>
      <c r="P19" s="157">
        <f t="shared" si="1"/>
        <v>-7.504768582707868</v>
      </c>
      <c r="Q19" s="157">
        <f t="shared" si="2"/>
        <v>-2.578068630634718</v>
      </c>
      <c r="R19" s="158">
        <f t="shared" si="3"/>
        <v>-9.889359128710055</v>
      </c>
      <c r="S19" s="159">
        <v>8</v>
      </c>
    </row>
    <row r="20" spans="1:19" ht="12.75" customHeight="1">
      <c r="A20" s="61">
        <v>9</v>
      </c>
      <c r="B20" s="161" t="s">
        <v>31</v>
      </c>
      <c r="C20" s="161"/>
      <c r="D20" s="62">
        <v>103263.99</v>
      </c>
      <c r="E20" s="63">
        <v>45.46138879298214</v>
      </c>
      <c r="F20" s="156">
        <v>469452.439770462</v>
      </c>
      <c r="G20" s="62">
        <v>125024.02</v>
      </c>
      <c r="H20" s="63">
        <v>49.764881442789296</v>
      </c>
      <c r="I20" s="156">
        <v>622180.5532800917</v>
      </c>
      <c r="J20" s="72">
        <v>151263.03333333333</v>
      </c>
      <c r="K20" s="63">
        <v>46.11452771221358</v>
      </c>
      <c r="L20" s="156">
        <v>697542.3342483486</v>
      </c>
      <c r="M20" s="157">
        <f t="shared" si="4"/>
        <v>-17.404679516784043</v>
      </c>
      <c r="N20" s="157">
        <f t="shared" si="6"/>
        <v>-8.647649758303018</v>
      </c>
      <c r="O20" s="157">
        <f t="shared" si="5"/>
        <v>-24.547233548920474</v>
      </c>
      <c r="P20" s="157">
        <f t="shared" si="1"/>
        <v>-31.732170296730345</v>
      </c>
      <c r="Q20" s="157">
        <f t="shared" si="2"/>
        <v>-1.4163409052077327</v>
      </c>
      <c r="R20" s="158">
        <f t="shared" si="3"/>
        <v>-32.699075493915316</v>
      </c>
      <c r="S20" s="159">
        <v>9</v>
      </c>
    </row>
    <row r="21" spans="1:19" ht="13.5" customHeight="1">
      <c r="A21" s="61">
        <v>10</v>
      </c>
      <c r="B21" s="154" t="s">
        <v>203</v>
      </c>
      <c r="C21" s="154"/>
      <c r="D21" s="62">
        <v>32271.03</v>
      </c>
      <c r="E21" s="63">
        <v>39.14695894193863</v>
      </c>
      <c r="F21" s="156">
        <v>126331.26864240695</v>
      </c>
      <c r="G21" s="62">
        <v>34576.79</v>
      </c>
      <c r="H21" s="63">
        <v>47.67332180590977</v>
      </c>
      <c r="I21" s="156">
        <v>164839.0436685363</v>
      </c>
      <c r="J21" s="72">
        <v>40525.42</v>
      </c>
      <c r="K21" s="63">
        <v>45.336552173859275</v>
      </c>
      <c r="L21" s="156">
        <v>183728.28181975603</v>
      </c>
      <c r="M21" s="157">
        <f t="shared" si="4"/>
        <v>-6.6685195473611</v>
      </c>
      <c r="N21" s="157">
        <f t="shared" si="6"/>
        <v>-17.884977469546044</v>
      </c>
      <c r="O21" s="157">
        <f t="shared" si="5"/>
        <v>-23.360833798309358</v>
      </c>
      <c r="P21" s="157">
        <f t="shared" si="1"/>
        <v>-20.368425546237404</v>
      </c>
      <c r="Q21" s="157">
        <f t="shared" si="2"/>
        <v>-13.652545099116566</v>
      </c>
      <c r="R21" s="158">
        <f t="shared" si="3"/>
        <v>-31.240162161673936</v>
      </c>
      <c r="S21" s="159">
        <v>10</v>
      </c>
    </row>
    <row r="22" spans="1:19" ht="13.5" customHeight="1">
      <c r="A22" s="61">
        <v>11</v>
      </c>
      <c r="B22" s="154" t="s">
        <v>204</v>
      </c>
      <c r="C22" s="154"/>
      <c r="D22" s="62">
        <v>4571.73</v>
      </c>
      <c r="E22" s="63">
        <v>42.1337398443291</v>
      </c>
      <c r="F22" s="156">
        <v>19262.408245851468</v>
      </c>
      <c r="G22" s="62">
        <v>4887.34</v>
      </c>
      <c r="H22" s="63">
        <v>46.3</v>
      </c>
      <c r="I22" s="156">
        <v>22628.3842</v>
      </c>
      <c r="J22" s="72">
        <v>5948.296666666666</v>
      </c>
      <c r="K22" s="63">
        <v>43.647957496515815</v>
      </c>
      <c r="L22" s="156">
        <v>25963.100008333335</v>
      </c>
      <c r="M22" s="157">
        <f t="shared" si="4"/>
        <v>-6.4577050092688495</v>
      </c>
      <c r="N22" s="157">
        <f t="shared" si="6"/>
        <v>-8.998402064084004</v>
      </c>
      <c r="O22" s="157">
        <f t="shared" si="5"/>
        <v>-14.87501681250636</v>
      </c>
      <c r="P22" s="157">
        <f t="shared" si="1"/>
        <v>-23.14219925143837</v>
      </c>
      <c r="Q22" s="157">
        <f t="shared" si="2"/>
        <v>-3.469160389252096</v>
      </c>
      <c r="R22" s="158">
        <f t="shared" si="3"/>
        <v>-25.808519631057763</v>
      </c>
      <c r="S22" s="159">
        <v>11</v>
      </c>
    </row>
    <row r="23" spans="1:19" ht="13.5" customHeight="1">
      <c r="A23" s="61">
        <v>12</v>
      </c>
      <c r="B23" s="154" t="s">
        <v>205</v>
      </c>
      <c r="C23" s="154"/>
      <c r="D23" s="62">
        <v>75739.55</v>
      </c>
      <c r="E23" s="63">
        <v>53.435387131205154</v>
      </c>
      <c r="F23" s="156">
        <v>404717.2175393269</v>
      </c>
      <c r="G23" s="62">
        <v>72681.64</v>
      </c>
      <c r="H23" s="63">
        <v>59.540696168537515</v>
      </c>
      <c r="I23" s="156">
        <v>432751.5444271023</v>
      </c>
      <c r="J23" s="72">
        <v>69523.37</v>
      </c>
      <c r="K23" s="63">
        <v>60.17052129873984</v>
      </c>
      <c r="L23" s="156">
        <v>418325.7415345171</v>
      </c>
      <c r="M23" s="157">
        <f t="shared" si="4"/>
        <v>4.207266099113909</v>
      </c>
      <c r="N23" s="157">
        <f t="shared" si="6"/>
        <v>-10.254010164829964</v>
      </c>
      <c r="O23" s="157">
        <f t="shared" si="5"/>
        <v>-6.478157559180659</v>
      </c>
      <c r="P23" s="157">
        <f t="shared" si="1"/>
        <v>8.941137347053242</v>
      </c>
      <c r="Q23" s="157">
        <f t="shared" si="2"/>
        <v>-11.193411694233973</v>
      </c>
      <c r="R23" s="158">
        <f t="shared" si="3"/>
        <v>-3.25309266058332</v>
      </c>
      <c r="S23" s="159">
        <v>12</v>
      </c>
    </row>
    <row r="24" spans="1:20" ht="28.5" customHeight="1">
      <c r="A24" s="61">
        <v>13</v>
      </c>
      <c r="B24" s="65" t="s">
        <v>35</v>
      </c>
      <c r="C24" s="65"/>
      <c r="D24" s="62">
        <v>481466.04</v>
      </c>
      <c r="E24" s="63">
        <v>53.100568207865486</v>
      </c>
      <c r="F24" s="71">
        <v>2556612.02967909</v>
      </c>
      <c r="G24" s="62">
        <v>524799.62</v>
      </c>
      <c r="H24" s="63">
        <v>57.9404629505339</v>
      </c>
      <c r="I24" s="71">
        <v>3040713.2939064265</v>
      </c>
      <c r="J24" s="72">
        <v>554431.4</v>
      </c>
      <c r="K24" s="63">
        <v>54.66992776315948</v>
      </c>
      <c r="L24" s="71">
        <v>3031072.458762738</v>
      </c>
      <c r="M24" s="157">
        <f t="shared" si="4"/>
        <v>-8.257166802064376</v>
      </c>
      <c r="N24" s="157">
        <f t="shared" si="6"/>
        <v>-8.353220696217818</v>
      </c>
      <c r="O24" s="157">
        <f t="shared" si="5"/>
        <v>-15.9206481320509</v>
      </c>
      <c r="P24" s="157">
        <f t="shared" si="1"/>
        <v>-13.160394595255624</v>
      </c>
      <c r="Q24" s="157">
        <f t="shared" si="2"/>
        <v>-2.8706084304569686</v>
      </c>
      <c r="R24" s="158">
        <f t="shared" si="3"/>
        <v>-15.653219628979755</v>
      </c>
      <c r="S24" s="159">
        <v>13</v>
      </c>
      <c r="T24" s="160"/>
    </row>
    <row r="25" spans="1:20" ht="15" customHeight="1">
      <c r="A25" s="61">
        <v>14</v>
      </c>
      <c r="B25" s="163" t="s">
        <v>216</v>
      </c>
      <c r="C25" s="164"/>
      <c r="D25" s="62">
        <v>1048504.51</v>
      </c>
      <c r="E25" s="63">
        <v>59.01047802820719</v>
      </c>
      <c r="F25" s="156">
        <v>6187275.2349831145</v>
      </c>
      <c r="G25" s="62">
        <v>1114781.57</v>
      </c>
      <c r="H25" s="63">
        <v>63.33799168774846</v>
      </c>
      <c r="I25" s="156">
        <v>7060802.581431517</v>
      </c>
      <c r="J25" s="72">
        <v>1097033.8833333333</v>
      </c>
      <c r="K25" s="63">
        <v>62.83226075756657</v>
      </c>
      <c r="L25" s="156">
        <v>6892911.901748586</v>
      </c>
      <c r="M25" s="157">
        <f t="shared" si="4"/>
        <v>-5.945295633116714</v>
      </c>
      <c r="N25" s="157">
        <f t="shared" si="6"/>
        <v>-6.832413760252436</v>
      </c>
      <c r="O25" s="157">
        <f t="shared" si="5"/>
        <v>-12.371502196444396</v>
      </c>
      <c r="P25" s="157">
        <f t="shared" si="1"/>
        <v>-4.423689556960355</v>
      </c>
      <c r="Q25" s="157">
        <f t="shared" si="2"/>
        <v>-6.082516661473377</v>
      </c>
      <c r="R25" s="158">
        <f t="shared" si="2"/>
        <v>-10.237134564079753</v>
      </c>
      <c r="S25" s="159">
        <v>14</v>
      </c>
      <c r="T25" s="165"/>
    </row>
    <row r="26" spans="1:19" ht="13.5" customHeight="1">
      <c r="A26" s="61">
        <v>15</v>
      </c>
      <c r="B26" s="166" t="s">
        <v>252</v>
      </c>
      <c r="C26" s="167"/>
      <c r="D26" s="108"/>
      <c r="E26" s="28"/>
      <c r="F26" s="168"/>
      <c r="G26" s="28"/>
      <c r="H26" s="28"/>
      <c r="I26" s="156"/>
      <c r="J26" s="28"/>
      <c r="K26" s="28"/>
      <c r="L26" s="156"/>
      <c r="M26" s="157"/>
      <c r="N26" s="157"/>
      <c r="O26" s="157"/>
      <c r="P26" s="157"/>
      <c r="Q26" s="157"/>
      <c r="R26" s="158"/>
      <c r="S26" s="159">
        <v>15</v>
      </c>
    </row>
    <row r="27" spans="1:20" ht="13.5" customHeight="1">
      <c r="A27" s="61"/>
      <c r="B27" s="169" t="s">
        <v>206</v>
      </c>
      <c r="C27" s="169"/>
      <c r="D27" s="62">
        <v>118604.07</v>
      </c>
      <c r="E27" s="63">
        <v>91.6</v>
      </c>
      <c r="F27" s="156">
        <f>D27*E27/10</f>
        <v>1086413.2812</v>
      </c>
      <c r="G27" s="62">
        <v>113097.29</v>
      </c>
      <c r="H27" s="63">
        <v>102.9</v>
      </c>
      <c r="I27" s="156">
        <v>1163771.1141000001</v>
      </c>
      <c r="J27" s="72">
        <v>115205.66333333333</v>
      </c>
      <c r="K27" s="63">
        <v>97.04340723527508</v>
      </c>
      <c r="L27" s="156">
        <v>1117995.0102666665</v>
      </c>
      <c r="M27" s="157">
        <f aca="true" t="shared" si="7" ref="M27:O28">D27/G27*100-100</f>
        <v>4.869064501899217</v>
      </c>
      <c r="N27" s="157">
        <f t="shared" si="7"/>
        <v>-10.981535471331398</v>
      </c>
      <c r="O27" s="157">
        <f t="shared" si="7"/>
        <v>-6.647169014830254</v>
      </c>
      <c r="P27" s="157">
        <f aca="true" t="shared" si="8" ref="P27:R28">D27/J27*100-100</f>
        <v>2.9498607692868433</v>
      </c>
      <c r="Q27" s="157">
        <f t="shared" si="8"/>
        <v>-5.609249912338626</v>
      </c>
      <c r="R27" s="158">
        <f t="shared" si="8"/>
        <v>-2.8248542056671226</v>
      </c>
      <c r="S27" s="159"/>
      <c r="T27" s="170"/>
    </row>
    <row r="28" spans="1:20" ht="15" customHeight="1">
      <c r="A28" s="61">
        <v>16</v>
      </c>
      <c r="B28" s="171" t="s">
        <v>217</v>
      </c>
      <c r="C28" s="172"/>
      <c r="D28" s="62">
        <f>D25+D27</f>
        <v>1167108.58</v>
      </c>
      <c r="E28" s="63">
        <f>F28/D28*10</f>
        <v>62.32229495033884</v>
      </c>
      <c r="F28" s="156">
        <f>F25+F27</f>
        <v>7273688.516183115</v>
      </c>
      <c r="G28" s="62">
        <v>1227878.86</v>
      </c>
      <c r="H28" s="63">
        <v>66.98196347750068</v>
      </c>
      <c r="I28" s="156">
        <v>8224573.695531517</v>
      </c>
      <c r="J28" s="72">
        <v>1212239.5466666666</v>
      </c>
      <c r="K28" s="63">
        <v>66.08353055337203</v>
      </c>
      <c r="L28" s="156">
        <v>8010906.912015253</v>
      </c>
      <c r="M28" s="157">
        <f t="shared" si="7"/>
        <v>-4.949208100219266</v>
      </c>
      <c r="N28" s="157">
        <f t="shared" si="7"/>
        <v>-6.956601874961493</v>
      </c>
      <c r="O28" s="157">
        <f t="shared" si="7"/>
        <v>-11.561513271685158</v>
      </c>
      <c r="P28" s="157">
        <f t="shared" si="8"/>
        <v>-3.722941294133207</v>
      </c>
      <c r="Q28" s="157">
        <f t="shared" si="8"/>
        <v>-5.691638402998819</v>
      </c>
      <c r="R28" s="158">
        <f t="shared" si="8"/>
        <v>-9.202683340714046</v>
      </c>
      <c r="S28" s="159">
        <v>16</v>
      </c>
      <c r="T28" s="170"/>
    </row>
    <row r="29" spans="1:20" ht="15" customHeight="1">
      <c r="A29" s="61"/>
      <c r="B29" s="173" t="s">
        <v>36</v>
      </c>
      <c r="C29" s="173"/>
      <c r="D29" s="66"/>
      <c r="E29" s="63"/>
      <c r="F29" s="156"/>
      <c r="G29" s="62"/>
      <c r="H29" s="63"/>
      <c r="I29" s="156"/>
      <c r="J29" s="72"/>
      <c r="K29" s="63"/>
      <c r="L29" s="156"/>
      <c r="M29" s="157"/>
      <c r="N29" s="157"/>
      <c r="O29" s="157"/>
      <c r="P29" s="157"/>
      <c r="Q29" s="157"/>
      <c r="R29" s="158"/>
      <c r="S29" s="159"/>
      <c r="T29" s="170"/>
    </row>
    <row r="30" spans="1:20" ht="13.5" customHeight="1">
      <c r="A30" s="61">
        <v>17</v>
      </c>
      <c r="B30" s="154" t="s">
        <v>207</v>
      </c>
      <c r="C30" s="174"/>
      <c r="D30" s="66">
        <v>13991.89</v>
      </c>
      <c r="E30" s="63">
        <v>30.4</v>
      </c>
      <c r="F30" s="156">
        <v>42535.34559999999</v>
      </c>
      <c r="G30" s="62">
        <v>11314.07</v>
      </c>
      <c r="H30" s="63">
        <v>34.5</v>
      </c>
      <c r="I30" s="156">
        <v>39033.5415</v>
      </c>
      <c r="J30" s="72">
        <v>12410.036666666667</v>
      </c>
      <c r="K30" s="63">
        <v>33.597287652386726</v>
      </c>
      <c r="L30" s="156">
        <v>41694.357166666654</v>
      </c>
      <c r="M30" s="157">
        <f aca="true" t="shared" si="9" ref="M30:O31">D30/G30*100-100</f>
        <v>23.668052257056928</v>
      </c>
      <c r="N30" s="157">
        <f t="shared" si="9"/>
        <v>-11.8840579710145</v>
      </c>
      <c r="O30" s="157">
        <f t="shared" si="9"/>
        <v>8.971269235203778</v>
      </c>
      <c r="P30" s="157">
        <f aca="true" t="shared" si="10" ref="P30:R31">D30/J30*100-100</f>
        <v>12.746564541442382</v>
      </c>
      <c r="Q30" s="157">
        <f t="shared" si="10"/>
        <v>-9.51650527705499</v>
      </c>
      <c r="R30" s="158">
        <f t="shared" si="10"/>
        <v>2.017031777157797</v>
      </c>
      <c r="S30" s="159">
        <v>17</v>
      </c>
      <c r="T30" s="170"/>
    </row>
    <row r="31" spans="1:20" ht="13.5" customHeight="1">
      <c r="A31" s="61">
        <v>18</v>
      </c>
      <c r="B31" s="154" t="s">
        <v>208</v>
      </c>
      <c r="C31" s="174"/>
      <c r="D31" s="66">
        <v>3523.79</v>
      </c>
      <c r="E31" s="63">
        <v>32.9</v>
      </c>
      <c r="F31" s="156">
        <f>D31*E31/10</f>
        <v>11593.2691</v>
      </c>
      <c r="G31" s="62">
        <v>2200.31</v>
      </c>
      <c r="H31" s="63">
        <v>37.4</v>
      </c>
      <c r="I31" s="156">
        <v>8229.1594</v>
      </c>
      <c r="J31" s="72">
        <v>2024.1683333333333</v>
      </c>
      <c r="K31" s="63">
        <v>36.44496513382863</v>
      </c>
      <c r="L31" s="156">
        <v>7377.074433333335</v>
      </c>
      <c r="M31" s="157">
        <f t="shared" si="9"/>
        <v>60.149706177765864</v>
      </c>
      <c r="N31" s="157">
        <f t="shared" si="9"/>
        <v>-12.032085561497325</v>
      </c>
      <c r="O31" s="157">
        <f t="shared" si="9"/>
        <v>40.88035650397049</v>
      </c>
      <c r="P31" s="157">
        <f t="shared" si="10"/>
        <v>74.08581796145083</v>
      </c>
      <c r="Q31" s="157">
        <f t="shared" si="10"/>
        <v>-9.726899506725431</v>
      </c>
      <c r="R31" s="158">
        <f t="shared" si="10"/>
        <v>57.15266539287953</v>
      </c>
      <c r="S31" s="159">
        <v>18</v>
      </c>
      <c r="T31" s="170"/>
    </row>
    <row r="32" spans="1:20" ht="13.5" customHeight="1">
      <c r="A32" s="61"/>
      <c r="B32" s="173" t="s">
        <v>254</v>
      </c>
      <c r="C32" s="173"/>
      <c r="D32" s="62"/>
      <c r="E32" s="63"/>
      <c r="F32" s="156"/>
      <c r="G32" s="62"/>
      <c r="H32" s="63"/>
      <c r="I32" s="156"/>
      <c r="J32" s="72"/>
      <c r="K32" s="63"/>
      <c r="L32" s="156"/>
      <c r="M32" s="157"/>
      <c r="N32" s="157"/>
      <c r="O32" s="157"/>
      <c r="P32" s="157"/>
      <c r="Q32" s="157"/>
      <c r="R32" s="158"/>
      <c r="S32" s="159"/>
      <c r="T32" s="170"/>
    </row>
    <row r="33" spans="1:20" ht="13.5" customHeight="1">
      <c r="A33" s="61">
        <v>19</v>
      </c>
      <c r="B33" s="175" t="s">
        <v>209</v>
      </c>
      <c r="C33" s="175"/>
      <c r="D33" s="66">
        <v>148668.85</v>
      </c>
      <c r="E33" s="63">
        <v>33.445129396675384</v>
      </c>
      <c r="F33" s="156">
        <f>F34+F36</f>
        <v>497224.8925504923</v>
      </c>
      <c r="G33" s="62">
        <v>167266.41</v>
      </c>
      <c r="H33" s="63">
        <v>38.61696797513015</v>
      </c>
      <c r="I33" s="156">
        <v>645932.159828499</v>
      </c>
      <c r="J33" s="72">
        <v>160107.92833333332</v>
      </c>
      <c r="K33" s="63">
        <v>37.72874558375762</v>
      </c>
      <c r="L33" s="156">
        <v>604067.1294030831</v>
      </c>
      <c r="M33" s="157">
        <f aca="true" t="shared" si="11" ref="M33:O34">D33/G33*100-100</f>
        <v>-11.118526427392084</v>
      </c>
      <c r="N33" s="157">
        <f t="shared" si="11"/>
        <v>-13.392658330362707</v>
      </c>
      <c r="O33" s="157">
        <f t="shared" si="11"/>
        <v>-23.022118501963078</v>
      </c>
      <c r="P33" s="157">
        <f aca="true" t="shared" si="12" ref="P33:R34">D33/J33*100-100</f>
        <v>-7.144604550449216</v>
      </c>
      <c r="Q33" s="157">
        <f t="shared" si="12"/>
        <v>-11.353720143100517</v>
      </c>
      <c r="R33" s="158">
        <f t="shared" si="12"/>
        <v>-17.687146287560523</v>
      </c>
      <c r="S33" s="159">
        <v>19</v>
      </c>
      <c r="T33" s="170"/>
    </row>
    <row r="34" spans="1:20" ht="13.5" customHeight="1">
      <c r="A34" s="61">
        <v>20</v>
      </c>
      <c r="B34" s="154" t="s">
        <v>210</v>
      </c>
      <c r="C34" s="154"/>
      <c r="D34" s="66">
        <v>148446.04</v>
      </c>
      <c r="E34" s="63">
        <v>33.45180131113584</v>
      </c>
      <c r="F34" s="156">
        <v>496578.74355049233</v>
      </c>
      <c r="G34" s="62">
        <v>167043.64</v>
      </c>
      <c r="H34" s="63">
        <v>38.63312720726745</v>
      </c>
      <c r="I34" s="156">
        <v>645341.8193284989</v>
      </c>
      <c r="J34" s="72">
        <v>159582.78666666665</v>
      </c>
      <c r="K34" s="63">
        <v>37.76874085603655</v>
      </c>
      <c r="L34" s="156">
        <v>602724.0914697498</v>
      </c>
      <c r="M34" s="157">
        <f t="shared" si="11"/>
        <v>-11.13337808012325</v>
      </c>
      <c r="N34" s="157">
        <f t="shared" si="11"/>
        <v>-13.411613997318156</v>
      </c>
      <c r="O34" s="157">
        <f t="shared" si="11"/>
        <v>-23.051826384473245</v>
      </c>
      <c r="P34" s="157">
        <f t="shared" si="12"/>
        <v>-6.978664114901605</v>
      </c>
      <c r="Q34" s="157">
        <f t="shared" si="12"/>
        <v>-11.429927095943256</v>
      </c>
      <c r="R34" s="158">
        <f t="shared" si="12"/>
        <v>-17.61093499024085</v>
      </c>
      <c r="S34" s="159">
        <v>20</v>
      </c>
      <c r="T34" s="170"/>
    </row>
    <row r="35" spans="1:20" ht="13.5" customHeight="1">
      <c r="A35" s="61">
        <v>21</v>
      </c>
      <c r="B35" s="176" t="s">
        <v>40</v>
      </c>
      <c r="C35" s="176"/>
      <c r="D35" s="66"/>
      <c r="E35" s="63"/>
      <c r="F35" s="156"/>
      <c r="G35" s="62"/>
      <c r="H35" s="63"/>
      <c r="I35" s="156"/>
      <c r="J35" s="72"/>
      <c r="K35" s="63"/>
      <c r="L35" s="156"/>
      <c r="M35" s="157"/>
      <c r="N35" s="157"/>
      <c r="O35" s="157"/>
      <c r="P35" s="157"/>
      <c r="Q35" s="157"/>
      <c r="R35" s="158"/>
      <c r="S35" s="159">
        <v>21</v>
      </c>
      <c r="T35" s="170"/>
    </row>
    <row r="36" spans="1:20" ht="13.5" customHeight="1">
      <c r="A36" s="61"/>
      <c r="B36" s="161" t="s">
        <v>41</v>
      </c>
      <c r="C36" s="161"/>
      <c r="D36" s="66">
        <v>222.81</v>
      </c>
      <c r="E36" s="63">
        <v>29</v>
      </c>
      <c r="F36" s="156">
        <f>D36*E36/10</f>
        <v>646.149</v>
      </c>
      <c r="G36" s="62">
        <v>222.77</v>
      </c>
      <c r="H36" s="63">
        <v>26.5</v>
      </c>
      <c r="I36" s="156">
        <v>590.3405</v>
      </c>
      <c r="J36" s="72">
        <v>525.1416666666667</v>
      </c>
      <c r="K36" s="63">
        <v>25.5747737911992</v>
      </c>
      <c r="L36" s="156">
        <v>1343.0379333333333</v>
      </c>
      <c r="M36" s="157">
        <f aca="true" t="shared" si="13" ref="M36:O37">D36/G36*100-100</f>
        <v>0.01795573910310111</v>
      </c>
      <c r="N36" s="157">
        <f t="shared" si="13"/>
        <v>9.433962264150935</v>
      </c>
      <c r="O36" s="157">
        <f t="shared" si="13"/>
        <v>9.453611940905276</v>
      </c>
      <c r="P36" s="157">
        <f aca="true" t="shared" si="14" ref="P36:R37">D36/J36*100-100</f>
        <v>-57.57144897408635</v>
      </c>
      <c r="Q36" s="157">
        <f t="shared" si="14"/>
        <v>13.392987311502608</v>
      </c>
      <c r="R36" s="158">
        <f t="shared" si="14"/>
        <v>-51.88899851873134</v>
      </c>
      <c r="S36" s="159"/>
      <c r="T36" s="170"/>
    </row>
    <row r="37" spans="1:20" ht="13.5" customHeight="1">
      <c r="A37" s="61">
        <v>22</v>
      </c>
      <c r="B37" s="177" t="s">
        <v>211</v>
      </c>
      <c r="C37" s="175"/>
      <c r="D37" s="66">
        <v>1917.35</v>
      </c>
      <c r="E37" s="63">
        <v>28.5</v>
      </c>
      <c r="F37" s="156">
        <f>D37*E37/10</f>
        <v>5464.4475</v>
      </c>
      <c r="G37" s="62">
        <v>1286.9</v>
      </c>
      <c r="H37" s="63">
        <v>32.8</v>
      </c>
      <c r="I37" s="156">
        <v>4221.032</v>
      </c>
      <c r="J37" s="72">
        <v>3072.68</v>
      </c>
      <c r="K37" s="63">
        <v>27.757774429271294</v>
      </c>
      <c r="L37" s="156">
        <v>8529.075833333332</v>
      </c>
      <c r="M37" s="157">
        <f t="shared" si="13"/>
        <v>48.98982049887323</v>
      </c>
      <c r="N37" s="157">
        <f t="shared" si="13"/>
        <v>-13.109756097560961</v>
      </c>
      <c r="O37" s="157">
        <f t="shared" si="13"/>
        <v>29.45761842127709</v>
      </c>
      <c r="P37" s="157">
        <f t="shared" si="14"/>
        <v>-37.60007550412018</v>
      </c>
      <c r="Q37" s="157">
        <f t="shared" si="14"/>
        <v>2.6739376120371077</v>
      </c>
      <c r="R37" s="158">
        <f t="shared" si="14"/>
        <v>-35.93154045314209</v>
      </c>
      <c r="S37" s="159">
        <v>22</v>
      </c>
      <c r="T37" s="170"/>
    </row>
    <row r="38" spans="1:20" ht="15" customHeight="1">
      <c r="A38" s="61"/>
      <c r="B38" s="173" t="s">
        <v>1</v>
      </c>
      <c r="C38" s="173"/>
      <c r="D38" s="66"/>
      <c r="E38" s="63"/>
      <c r="F38" s="156"/>
      <c r="G38" s="62"/>
      <c r="H38" s="63"/>
      <c r="I38" s="156"/>
      <c r="J38" s="72"/>
      <c r="K38" s="63"/>
      <c r="L38" s="72"/>
      <c r="M38" s="157"/>
      <c r="N38" s="157"/>
      <c r="O38" s="157"/>
      <c r="P38" s="157"/>
      <c r="Q38" s="157"/>
      <c r="R38" s="158"/>
      <c r="S38" s="159"/>
      <c r="T38" s="170"/>
    </row>
    <row r="39" spans="1:20" ht="13.5">
      <c r="A39" s="61">
        <v>23</v>
      </c>
      <c r="B39" s="177" t="s">
        <v>212</v>
      </c>
      <c r="C39" s="175"/>
      <c r="D39" s="62">
        <v>43431.33</v>
      </c>
      <c r="E39" s="63">
        <v>379.4327561747348</v>
      </c>
      <c r="F39" s="156">
        <v>1647926.9246234444</v>
      </c>
      <c r="G39" s="62">
        <v>45589.4</v>
      </c>
      <c r="H39" s="63">
        <v>423.91515786342774</v>
      </c>
      <c r="I39" s="156">
        <v>1932603.7697898953</v>
      </c>
      <c r="J39" s="72">
        <v>48080.706666666665</v>
      </c>
      <c r="K39" s="63">
        <v>407.6962144666862</v>
      </c>
      <c r="L39" s="156">
        <v>1960232.2096883159</v>
      </c>
      <c r="M39" s="157">
        <f aca="true" t="shared" si="15" ref="M39:O40">D39/G39*100-100</f>
        <v>-4.7337100290856995</v>
      </c>
      <c r="N39" s="157">
        <f t="shared" si="15"/>
        <v>-10.493232162984782</v>
      </c>
      <c r="O39" s="157">
        <f t="shared" si="15"/>
        <v>-14.730223008796045</v>
      </c>
      <c r="P39" s="157">
        <f aca="true" t="shared" si="16" ref="P39:R40">D39/J39*100-100</f>
        <v>-9.669942455088702</v>
      </c>
      <c r="Q39" s="157">
        <f t="shared" si="16"/>
        <v>-6.932479941939931</v>
      </c>
      <c r="R39" s="158">
        <f t="shared" si="16"/>
        <v>-15.932055575932452</v>
      </c>
      <c r="S39" s="159">
        <v>23</v>
      </c>
      <c r="T39" s="170"/>
    </row>
    <row r="40" spans="1:20" ht="13.5" customHeight="1">
      <c r="A40" s="61">
        <v>24</v>
      </c>
      <c r="B40" s="177" t="s">
        <v>38</v>
      </c>
      <c r="C40" s="175"/>
      <c r="D40" s="62">
        <v>59367.43</v>
      </c>
      <c r="E40" s="63">
        <v>716.4</v>
      </c>
      <c r="F40" s="156">
        <v>4253082.6852</v>
      </c>
      <c r="G40" s="62">
        <v>66286.44</v>
      </c>
      <c r="H40" s="63">
        <v>776.2</v>
      </c>
      <c r="I40" s="156">
        <v>5145153.472800001</v>
      </c>
      <c r="J40" s="72">
        <v>66650.49500000001</v>
      </c>
      <c r="K40" s="63">
        <v>703.3874050922902</v>
      </c>
      <c r="L40" s="156">
        <v>4688111.872616667</v>
      </c>
      <c r="M40" s="157">
        <f t="shared" si="15"/>
        <v>-10.438047359309081</v>
      </c>
      <c r="N40" s="157">
        <f t="shared" si="15"/>
        <v>-7.7041999484668935</v>
      </c>
      <c r="O40" s="157">
        <f t="shared" si="15"/>
        <v>-17.338079268499143</v>
      </c>
      <c r="P40" s="157">
        <f t="shared" si="16"/>
        <v>-10.927248177226602</v>
      </c>
      <c r="Q40" s="157">
        <f t="shared" si="16"/>
        <v>1.8499897515228412</v>
      </c>
      <c r="R40" s="158">
        <f t="shared" si="16"/>
        <v>-9.279411397105932</v>
      </c>
      <c r="S40" s="159">
        <v>24</v>
      </c>
      <c r="T40" s="170"/>
    </row>
    <row r="41" spans="1:20" ht="15" customHeight="1">
      <c r="A41" s="61">
        <v>25</v>
      </c>
      <c r="B41" s="67" t="s">
        <v>272</v>
      </c>
      <c r="C41" s="67"/>
      <c r="D41" s="62"/>
      <c r="E41" s="63"/>
      <c r="F41" s="156"/>
      <c r="G41" s="62"/>
      <c r="H41" s="63"/>
      <c r="I41" s="156"/>
      <c r="J41" s="72"/>
      <c r="K41" s="63"/>
      <c r="L41" s="156"/>
      <c r="M41" s="157" t="s">
        <v>233</v>
      </c>
      <c r="N41" s="157"/>
      <c r="O41" s="157"/>
      <c r="P41" s="157"/>
      <c r="Q41" s="157"/>
      <c r="R41" s="158"/>
      <c r="S41" s="159">
        <v>25</v>
      </c>
      <c r="T41" s="170"/>
    </row>
    <row r="42" spans="1:20" ht="12.75" customHeight="1">
      <c r="A42" s="61"/>
      <c r="B42" s="178" t="s">
        <v>43</v>
      </c>
      <c r="C42" s="179"/>
      <c r="D42" s="62">
        <v>376857.29</v>
      </c>
      <c r="E42" s="63">
        <v>465.5</v>
      </c>
      <c r="F42" s="156">
        <v>17542706.8495</v>
      </c>
      <c r="G42" s="62">
        <v>356543.54</v>
      </c>
      <c r="H42" s="63">
        <v>515.4</v>
      </c>
      <c r="I42" s="156">
        <v>18376254.051599998</v>
      </c>
      <c r="J42" s="72">
        <v>325725.255</v>
      </c>
      <c r="K42" s="63">
        <v>508.263079399027</v>
      </c>
      <c r="L42" s="156">
        <v>16555412.114433331</v>
      </c>
      <c r="M42" s="157">
        <f>D42/G42*100-100</f>
        <v>5.697410756621764</v>
      </c>
      <c r="N42" s="157">
        <f>E42/H42*100-100</f>
        <v>-9.681800543267357</v>
      </c>
      <c r="O42" s="157">
        <f>F42/I42*100-100</f>
        <v>-4.5360017322323785</v>
      </c>
      <c r="P42" s="157">
        <f>D42/J42*100-100</f>
        <v>15.697903130047422</v>
      </c>
      <c r="Q42" s="157">
        <f>E42/K42*100-100</f>
        <v>-8.41357185526644</v>
      </c>
      <c r="R42" s="158">
        <f>F42/L42*100-100</f>
        <v>5.963576915164353</v>
      </c>
      <c r="S42" s="159"/>
      <c r="T42" s="170"/>
    </row>
    <row r="43" spans="1:20" ht="15" customHeight="1">
      <c r="A43" s="61">
        <v>26</v>
      </c>
      <c r="B43" s="173" t="s">
        <v>255</v>
      </c>
      <c r="C43" s="173"/>
      <c r="D43" s="62">
        <v>1151983.06</v>
      </c>
      <c r="E43" s="63">
        <v>74.21652900781369</v>
      </c>
      <c r="F43" s="156">
        <v>8549618.418899998</v>
      </c>
      <c r="G43" s="62">
        <v>1120132.55</v>
      </c>
      <c r="H43" s="180" t="s">
        <v>213</v>
      </c>
      <c r="I43" s="180" t="s">
        <v>213</v>
      </c>
      <c r="J43" s="72">
        <v>1141252.17666667</v>
      </c>
      <c r="K43" s="180" t="s">
        <v>213</v>
      </c>
      <c r="L43" s="180" t="s">
        <v>213</v>
      </c>
      <c r="M43" s="157">
        <f>D43/G43*100-100</f>
        <v>2.8434590174171888</v>
      </c>
      <c r="N43" s="180" t="s">
        <v>213</v>
      </c>
      <c r="O43" s="180" t="s">
        <v>213</v>
      </c>
      <c r="P43" s="157">
        <f>D43/J43*100-100</f>
        <v>0.9402727594064686</v>
      </c>
      <c r="Q43" s="180" t="s">
        <v>213</v>
      </c>
      <c r="R43" s="181" t="s">
        <v>213</v>
      </c>
      <c r="S43" s="159">
        <v>26</v>
      </c>
      <c r="T43" s="170"/>
    </row>
    <row r="44" spans="1:20" ht="15" customHeight="1">
      <c r="A44" s="61">
        <v>27</v>
      </c>
      <c r="B44" s="427" t="s">
        <v>286</v>
      </c>
      <c r="C44" s="173"/>
      <c r="D44" s="62">
        <v>1030885.76</v>
      </c>
      <c r="E44" s="69">
        <v>73.43802334702926</v>
      </c>
      <c r="F44" s="156">
        <v>7570621.251099999</v>
      </c>
      <c r="G44" s="62">
        <v>1065010.82</v>
      </c>
      <c r="H44" s="180" t="s">
        <v>213</v>
      </c>
      <c r="I44" s="180" t="s">
        <v>213</v>
      </c>
      <c r="J44" s="72">
        <v>1091359</v>
      </c>
      <c r="K44" s="180" t="s">
        <v>213</v>
      </c>
      <c r="L44" s="180" t="s">
        <v>213</v>
      </c>
      <c r="M44" s="157">
        <f>D44/G44*100-100</f>
        <v>-3.2041984324628743</v>
      </c>
      <c r="N44" s="180" t="s">
        <v>213</v>
      </c>
      <c r="O44" s="180" t="s">
        <v>213</v>
      </c>
      <c r="P44" s="157">
        <f>D44/J44*100-100</f>
        <v>-5.541095093365243</v>
      </c>
      <c r="Q44" s="180" t="s">
        <v>213</v>
      </c>
      <c r="R44" s="181" t="s">
        <v>213</v>
      </c>
      <c r="S44" s="159">
        <v>27</v>
      </c>
      <c r="T44" s="170"/>
    </row>
    <row r="45" spans="1:20" ht="15" customHeight="1">
      <c r="A45" s="61">
        <v>28</v>
      </c>
      <c r="B45" s="182" t="s">
        <v>214</v>
      </c>
      <c r="C45" s="173"/>
      <c r="D45" s="62">
        <v>734180.41</v>
      </c>
      <c r="E45" s="63">
        <v>74.1</v>
      </c>
      <c r="F45" s="156">
        <v>5440276.838099999</v>
      </c>
      <c r="G45" s="62">
        <v>763676.01</v>
      </c>
      <c r="H45" s="63">
        <v>79.645</v>
      </c>
      <c r="I45" s="156">
        <v>6082297.581645</v>
      </c>
      <c r="J45" s="72">
        <v>804560.6666666666</v>
      </c>
      <c r="K45" s="63">
        <v>78.90312101759883</v>
      </c>
      <c r="L45" s="72">
        <v>6348234.764799999</v>
      </c>
      <c r="M45" s="157">
        <f>D45/G45*100-100</f>
        <v>-3.862318524317658</v>
      </c>
      <c r="N45" s="157">
        <f>E45/H45*100-100</f>
        <v>-6.962144516291048</v>
      </c>
      <c r="O45" s="157">
        <f>F45/I45*100-100</f>
        <v>-10.55556284326623</v>
      </c>
      <c r="P45" s="157">
        <f>D45/J45*100-100</f>
        <v>-8.74766311386503</v>
      </c>
      <c r="Q45" s="183">
        <f>E45/K45*100-100</f>
        <v>-6.087365056861998</v>
      </c>
      <c r="R45" s="158">
        <f>F45/L45*100-100</f>
        <v>-14.302525983041605</v>
      </c>
      <c r="S45" s="159">
        <v>28</v>
      </c>
      <c r="T45" s="170"/>
    </row>
    <row r="46" spans="1:20" ht="15" customHeight="1">
      <c r="A46" s="61"/>
      <c r="B46" s="184" t="s">
        <v>215</v>
      </c>
      <c r="C46" s="173"/>
      <c r="D46" s="62"/>
      <c r="E46" s="63"/>
      <c r="F46" s="156"/>
      <c r="G46" s="62"/>
      <c r="H46" s="63"/>
      <c r="I46" s="156"/>
      <c r="J46" s="72"/>
      <c r="K46" s="63"/>
      <c r="L46" s="72"/>
      <c r="M46" s="157"/>
      <c r="N46" s="157"/>
      <c r="O46" s="180"/>
      <c r="P46" s="157"/>
      <c r="Q46" s="183"/>
      <c r="R46" s="158"/>
      <c r="S46" s="159"/>
      <c r="T46" s="170"/>
    </row>
    <row r="47" spans="1:20" ht="15" customHeight="1">
      <c r="A47" s="61">
        <v>29</v>
      </c>
      <c r="B47" s="184" t="s">
        <v>287</v>
      </c>
      <c r="C47" s="173"/>
      <c r="D47" s="62">
        <v>296705.35</v>
      </c>
      <c r="E47" s="63">
        <v>71.8</v>
      </c>
      <c r="F47" s="156">
        <v>2130344.4129999997</v>
      </c>
      <c r="G47" s="62">
        <v>301334.81</v>
      </c>
      <c r="H47" s="180" t="s">
        <v>213</v>
      </c>
      <c r="I47" s="180" t="s">
        <v>213</v>
      </c>
      <c r="J47" s="72">
        <v>286798</v>
      </c>
      <c r="K47" s="180" t="s">
        <v>213</v>
      </c>
      <c r="L47" s="180" t="s">
        <v>213</v>
      </c>
      <c r="M47" s="157">
        <f>D47/G47*100-100</f>
        <v>-1.5363176926024664</v>
      </c>
      <c r="N47" s="180" t="s">
        <v>213</v>
      </c>
      <c r="O47" s="180" t="s">
        <v>213</v>
      </c>
      <c r="P47" s="157">
        <f>D47/J47*100-100</f>
        <v>3.454469696441393</v>
      </c>
      <c r="Q47" s="180" t="s">
        <v>213</v>
      </c>
      <c r="R47" s="181" t="s">
        <v>213</v>
      </c>
      <c r="S47" s="159">
        <v>29</v>
      </c>
      <c r="T47" s="170"/>
    </row>
    <row r="48" spans="1:20" s="131" customFormat="1" ht="12.75" customHeight="1">
      <c r="A48" s="159"/>
      <c r="B48" s="174"/>
      <c r="C48" s="174"/>
      <c r="D48" s="68"/>
      <c r="E48" s="69"/>
      <c r="F48" s="170"/>
      <c r="G48" s="68"/>
      <c r="H48" s="69"/>
      <c r="I48" s="170"/>
      <c r="J48" s="68"/>
      <c r="K48" s="69"/>
      <c r="L48" s="68"/>
      <c r="M48" s="183"/>
      <c r="N48" s="183"/>
      <c r="O48" s="183"/>
      <c r="P48" s="183"/>
      <c r="Q48" s="183"/>
      <c r="R48" s="183"/>
      <c r="S48" s="159"/>
      <c r="T48" s="170"/>
    </row>
    <row r="49" spans="1:19" ht="7.5" customHeight="1">
      <c r="A49" s="434" t="s">
        <v>44</v>
      </c>
      <c r="B49" s="435"/>
      <c r="C49" s="47"/>
      <c r="D49" s="68"/>
      <c r="E49" s="69"/>
      <c r="F49" s="70"/>
      <c r="G49" s="72"/>
      <c r="H49" s="63"/>
      <c r="I49" s="71"/>
      <c r="J49" s="72"/>
      <c r="K49" s="63"/>
      <c r="L49" s="71"/>
      <c r="M49" s="157"/>
      <c r="N49" s="157"/>
      <c r="O49" s="157"/>
      <c r="P49" s="157"/>
      <c r="Q49" s="157"/>
      <c r="R49" s="183"/>
      <c r="S49" s="64"/>
    </row>
    <row r="50" spans="1:19" ht="13.5">
      <c r="A50" s="73" t="s">
        <v>288</v>
      </c>
      <c r="B50" s="74"/>
      <c r="C50" s="74"/>
      <c r="D50" s="75"/>
      <c r="E50" s="76"/>
      <c r="F50" s="77"/>
      <c r="G50" s="185"/>
      <c r="H50" s="78"/>
      <c r="I50" s="71"/>
      <c r="J50" s="72"/>
      <c r="K50" s="63"/>
      <c r="L50" s="71"/>
      <c r="M50" s="157"/>
      <c r="N50" s="157"/>
      <c r="O50" s="157"/>
      <c r="P50" s="157"/>
      <c r="Q50" s="157"/>
      <c r="R50" s="183"/>
      <c r="S50" s="64"/>
    </row>
    <row r="51" spans="1:19" ht="13.5">
      <c r="A51" s="186" t="s">
        <v>256</v>
      </c>
      <c r="S51" s="131"/>
    </row>
    <row r="52" spans="1:5" ht="9.75" customHeight="1">
      <c r="A52" s="186" t="s">
        <v>260</v>
      </c>
      <c r="D52" s="187"/>
      <c r="E52" s="187"/>
    </row>
    <row r="53" ht="13.5">
      <c r="F53" s="191"/>
    </row>
  </sheetData>
  <sheetProtection formatCells="0" formatColumns="0" formatRows="0"/>
  <mergeCells count="13">
    <mergeCell ref="J7:J8"/>
    <mergeCell ref="M7:M8"/>
    <mergeCell ref="P7:P8"/>
    <mergeCell ref="A49:B49"/>
    <mergeCell ref="A5:A9"/>
    <mergeCell ref="D5:F6"/>
    <mergeCell ref="G5:I6"/>
    <mergeCell ref="A1:I1"/>
    <mergeCell ref="J1:S1"/>
    <mergeCell ref="J5:L6"/>
    <mergeCell ref="S5:S9"/>
    <mergeCell ref="D7:D8"/>
    <mergeCell ref="G7:G8"/>
  </mergeCells>
  <printOptions/>
  <pageMargins left="0.5905511811023623" right="0.5905511811023623" top="0.7086614173228347" bottom="0.7086614173228347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870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4.00390625" style="28" customWidth="1"/>
    <col min="2" max="2" width="0.71875" style="28" customWidth="1"/>
    <col min="3" max="3" width="15.421875" style="28" customWidth="1"/>
    <col min="4" max="4" width="0.85546875" style="28" customWidth="1"/>
    <col min="5" max="5" width="6.7109375" style="28" customWidth="1"/>
    <col min="6" max="6" width="6.140625" style="28" customWidth="1"/>
    <col min="7" max="7" width="9.28125" style="28" customWidth="1"/>
    <col min="8" max="9" width="6.7109375" style="28" customWidth="1"/>
    <col min="10" max="10" width="8.421875" style="28" customWidth="1"/>
    <col min="11" max="12" width="6.7109375" style="28" customWidth="1"/>
    <col min="13" max="13" width="9.57421875" style="28" bestFit="1" customWidth="1"/>
    <col min="14" max="24" width="6.8515625" style="28" customWidth="1"/>
    <col min="25" max="25" width="7.57421875" style="28" customWidth="1"/>
    <col min="26" max="26" width="0.71875" style="28" customWidth="1"/>
    <col min="27" max="27" width="3.7109375" style="28" customWidth="1"/>
    <col min="28" max="102" width="9.421875" style="28" customWidth="1"/>
    <col min="103" max="16384" width="11.421875" style="28" customWidth="1"/>
  </cols>
  <sheetData>
    <row r="1" spans="1:27" ht="12.75" customHeight="1">
      <c r="A1" s="80" t="s">
        <v>45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0" t="s">
        <v>46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2.75" customHeight="1">
      <c r="A2" s="41"/>
      <c r="B2" s="41"/>
      <c r="C2" s="41"/>
      <c r="D2" s="41"/>
      <c r="E2" s="84"/>
      <c r="F2" s="84"/>
      <c r="G2" s="84"/>
      <c r="H2" s="84"/>
      <c r="I2" s="84"/>
      <c r="J2" s="84"/>
      <c r="K2" s="84"/>
      <c r="L2" s="84"/>
      <c r="M2" s="84"/>
      <c r="N2" s="85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2.75" customHeight="1">
      <c r="A3" s="41"/>
      <c r="B3" s="41"/>
      <c r="C3" s="41"/>
      <c r="D3" s="41"/>
      <c r="E3" s="84"/>
      <c r="F3" s="84"/>
      <c r="G3" s="84"/>
      <c r="H3" s="84"/>
      <c r="I3" s="84"/>
      <c r="J3" s="84"/>
      <c r="K3" s="84"/>
      <c r="L3" s="84"/>
      <c r="M3" s="84"/>
      <c r="N3" s="85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2.75" customHeight="1">
      <c r="A4" s="41"/>
      <c r="B4" s="41"/>
      <c r="C4" s="478" t="s">
        <v>47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87" t="s">
        <v>222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2.75" customHeight="1">
      <c r="A5" s="41"/>
      <c r="B5" s="41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2.75" customHeight="1">
      <c r="A6" s="41"/>
      <c r="B6" s="41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88"/>
      <c r="Y7" s="88"/>
      <c r="Z7" s="88"/>
      <c r="AA7" s="88"/>
    </row>
    <row r="8" spans="1:61" ht="12.75" customHeight="1">
      <c r="A8" s="490" t="s">
        <v>18</v>
      </c>
      <c r="B8" s="90"/>
      <c r="C8" s="90"/>
      <c r="D8" s="91"/>
      <c r="E8" s="480" t="s">
        <v>48</v>
      </c>
      <c r="F8" s="469"/>
      <c r="G8" s="469"/>
      <c r="H8" s="469"/>
      <c r="I8" s="469"/>
      <c r="J8" s="469"/>
      <c r="K8" s="469"/>
      <c r="L8" s="469"/>
      <c r="M8" s="469"/>
      <c r="N8" s="469" t="s">
        <v>48</v>
      </c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92"/>
      <c r="AA8" s="484" t="s">
        <v>18</v>
      </c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</row>
    <row r="9" spans="1:61" ht="26.25" customHeight="1">
      <c r="A9" s="437"/>
      <c r="B9" s="90"/>
      <c r="C9" s="90"/>
      <c r="D9" s="94"/>
      <c r="E9" s="469" t="s">
        <v>49</v>
      </c>
      <c r="F9" s="469"/>
      <c r="G9" s="471"/>
      <c r="H9" s="470" t="s">
        <v>220</v>
      </c>
      <c r="I9" s="469"/>
      <c r="J9" s="471"/>
      <c r="K9" s="480" t="s">
        <v>51</v>
      </c>
      <c r="L9" s="469"/>
      <c r="M9" s="469"/>
      <c r="N9" s="469" t="s">
        <v>52</v>
      </c>
      <c r="O9" s="469"/>
      <c r="P9" s="471"/>
      <c r="Q9" s="470" t="s">
        <v>221</v>
      </c>
      <c r="R9" s="469"/>
      <c r="S9" s="471"/>
      <c r="T9" s="103" t="s">
        <v>53</v>
      </c>
      <c r="U9" s="126"/>
      <c r="V9" s="126"/>
      <c r="W9" s="126"/>
      <c r="X9" s="126"/>
      <c r="Y9" s="126"/>
      <c r="Z9" s="92"/>
      <c r="AA9" s="485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</row>
    <row r="10" spans="1:61" ht="12.75" customHeight="1">
      <c r="A10" s="437"/>
      <c r="B10" s="96"/>
      <c r="C10" s="96" t="s">
        <v>54</v>
      </c>
      <c r="D10" s="94"/>
      <c r="E10" s="473" t="s">
        <v>20</v>
      </c>
      <c r="F10" s="45" t="s">
        <v>55</v>
      </c>
      <c r="G10" s="45" t="s">
        <v>22</v>
      </c>
      <c r="H10" s="473" t="s">
        <v>20</v>
      </c>
      <c r="I10" s="45" t="s">
        <v>55</v>
      </c>
      <c r="J10" s="45" t="s">
        <v>22</v>
      </c>
      <c r="K10" s="473" t="s">
        <v>20</v>
      </c>
      <c r="L10" s="45" t="s">
        <v>55</v>
      </c>
      <c r="M10" s="60" t="s">
        <v>22</v>
      </c>
      <c r="N10" s="472" t="s">
        <v>20</v>
      </c>
      <c r="O10" s="45" t="s">
        <v>55</v>
      </c>
      <c r="P10" s="45" t="s">
        <v>22</v>
      </c>
      <c r="Q10" s="473" t="s">
        <v>20</v>
      </c>
      <c r="R10" s="45" t="s">
        <v>55</v>
      </c>
      <c r="S10" s="45" t="s">
        <v>22</v>
      </c>
      <c r="T10" s="465" t="s">
        <v>20</v>
      </c>
      <c r="U10" s="466"/>
      <c r="V10" s="467" t="s">
        <v>73</v>
      </c>
      <c r="W10" s="466"/>
      <c r="X10" s="467" t="s">
        <v>74</v>
      </c>
      <c r="Y10" s="468"/>
      <c r="Z10" s="94"/>
      <c r="AA10" s="485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ht="12.75" customHeight="1">
      <c r="A11" s="437"/>
      <c r="B11" s="96"/>
      <c r="C11" s="90"/>
      <c r="D11" s="94"/>
      <c r="E11" s="474"/>
      <c r="F11" s="54" t="s">
        <v>23</v>
      </c>
      <c r="G11" s="54" t="s">
        <v>24</v>
      </c>
      <c r="H11" s="474"/>
      <c r="I11" s="54" t="s">
        <v>23</v>
      </c>
      <c r="J11" s="54" t="s">
        <v>24</v>
      </c>
      <c r="K11" s="479"/>
      <c r="L11" s="54" t="s">
        <v>23</v>
      </c>
      <c r="M11" s="99" t="s">
        <v>24</v>
      </c>
      <c r="N11" s="438"/>
      <c r="O11" s="54" t="s">
        <v>23</v>
      </c>
      <c r="P11" s="54" t="s">
        <v>24</v>
      </c>
      <c r="Q11" s="474"/>
      <c r="R11" s="54" t="s">
        <v>23</v>
      </c>
      <c r="S11" s="54" t="s">
        <v>24</v>
      </c>
      <c r="T11" s="466"/>
      <c r="U11" s="466"/>
      <c r="V11" s="466"/>
      <c r="W11" s="466"/>
      <c r="X11" s="466"/>
      <c r="Y11" s="468"/>
      <c r="Z11" s="100"/>
      <c r="AA11" s="485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ht="12.75" customHeight="1">
      <c r="A12" s="438"/>
      <c r="B12" s="88"/>
      <c r="C12" s="88"/>
      <c r="D12" s="100"/>
      <c r="E12" s="101" t="s">
        <v>25</v>
      </c>
      <c r="F12" s="95" t="s">
        <v>26</v>
      </c>
      <c r="G12" s="102" t="s">
        <v>27</v>
      </c>
      <c r="H12" s="101" t="s">
        <v>25</v>
      </c>
      <c r="I12" s="95" t="s">
        <v>26</v>
      </c>
      <c r="J12" s="102" t="s">
        <v>27</v>
      </c>
      <c r="K12" s="101" t="s">
        <v>25</v>
      </c>
      <c r="L12" s="95" t="s">
        <v>26</v>
      </c>
      <c r="M12" s="103" t="s">
        <v>27</v>
      </c>
      <c r="N12" s="95" t="s">
        <v>25</v>
      </c>
      <c r="O12" s="95" t="s">
        <v>26</v>
      </c>
      <c r="P12" s="102" t="s">
        <v>27</v>
      </c>
      <c r="Q12" s="101" t="s">
        <v>25</v>
      </c>
      <c r="R12" s="95" t="s">
        <v>26</v>
      </c>
      <c r="S12" s="102" t="s">
        <v>27</v>
      </c>
      <c r="T12" s="127" t="s">
        <v>25</v>
      </c>
      <c r="U12" s="127"/>
      <c r="V12" s="127" t="s">
        <v>26</v>
      </c>
      <c r="W12" s="127"/>
      <c r="X12" s="127" t="s">
        <v>27</v>
      </c>
      <c r="Y12" s="127"/>
      <c r="Z12" s="127"/>
      <c r="AA12" s="486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ht="13.5" customHeight="1">
      <c r="A13" s="90"/>
      <c r="B13" s="90"/>
      <c r="C13" s="41"/>
      <c r="D13" s="41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94"/>
      <c r="X13" s="145"/>
      <c r="Y13" s="195"/>
      <c r="Z13" s="90"/>
      <c r="AA13" s="90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</row>
    <row r="14" spans="1:28" ht="12.75" customHeight="1">
      <c r="A14" s="104">
        <v>1</v>
      </c>
      <c r="B14" s="105"/>
      <c r="C14" s="106" t="s">
        <v>56</v>
      </c>
      <c r="D14" s="107"/>
      <c r="E14" s="188">
        <v>110225.81</v>
      </c>
      <c r="F14" s="196">
        <v>64.2253913300595</v>
      </c>
      <c r="G14" s="188">
        <v>707929.578192279</v>
      </c>
      <c r="H14" s="188">
        <v>108609.89</v>
      </c>
      <c r="I14" s="196">
        <v>64.41898317976063</v>
      </c>
      <c r="J14" s="188">
        <v>699653.8677065652</v>
      </c>
      <c r="K14" s="188">
        <v>1561.08</v>
      </c>
      <c r="L14" s="196">
        <v>51.23947787590318</v>
      </c>
      <c r="M14" s="188">
        <v>7998.892412251493</v>
      </c>
      <c r="N14" s="188">
        <v>54.84</v>
      </c>
      <c r="O14" s="196">
        <v>50.47740216299616</v>
      </c>
      <c r="P14" s="188">
        <v>276.81807346187094</v>
      </c>
      <c r="Q14" s="188">
        <v>8289.58</v>
      </c>
      <c r="R14" s="196">
        <v>41.625372265346854</v>
      </c>
      <c r="S14" s="188">
        <v>34505.6853423374</v>
      </c>
      <c r="T14" s="456">
        <v>118515.39</v>
      </c>
      <c r="U14" s="460"/>
      <c r="V14" s="457">
        <v>62.644628983173924</v>
      </c>
      <c r="W14" s="461"/>
      <c r="X14" s="456">
        <v>742435.263534616</v>
      </c>
      <c r="Y14" s="456"/>
      <c r="Z14" s="93"/>
      <c r="AA14" s="109">
        <v>1</v>
      </c>
      <c r="AB14" s="108"/>
    </row>
    <row r="15" spans="1:28" ht="9" customHeight="1">
      <c r="A15" s="110"/>
      <c r="B15" s="105"/>
      <c r="C15" s="106"/>
      <c r="D15" s="107"/>
      <c r="E15" s="188"/>
      <c r="F15" s="196"/>
      <c r="G15" s="188"/>
      <c r="H15" s="79"/>
      <c r="I15" s="79"/>
      <c r="J15" s="79"/>
      <c r="K15" s="79"/>
      <c r="L15" s="79"/>
      <c r="M15" s="79"/>
      <c r="N15" s="79"/>
      <c r="O15" s="79"/>
      <c r="P15" s="79"/>
      <c r="Q15" s="188"/>
      <c r="R15" s="196"/>
      <c r="S15" s="188"/>
      <c r="T15" s="456"/>
      <c r="U15" s="460"/>
      <c r="V15" s="457"/>
      <c r="W15" s="461"/>
      <c r="X15" s="188"/>
      <c r="Y15" s="188"/>
      <c r="Z15" s="93"/>
      <c r="AA15" s="109"/>
      <c r="AB15" s="108"/>
    </row>
    <row r="16" spans="1:28" ht="12.75" customHeight="1">
      <c r="A16" s="104">
        <v>2</v>
      </c>
      <c r="B16" s="105"/>
      <c r="C16" s="106" t="s">
        <v>57</v>
      </c>
      <c r="D16" s="107"/>
      <c r="E16" s="188">
        <v>110180.04</v>
      </c>
      <c r="F16" s="196">
        <v>66.98898853064325</v>
      </c>
      <c r="G16" s="188">
        <v>738084.9435865814</v>
      </c>
      <c r="H16" s="188">
        <v>108812.04</v>
      </c>
      <c r="I16" s="196">
        <v>67.12812026483935</v>
      </c>
      <c r="J16" s="188">
        <v>730434.770738251</v>
      </c>
      <c r="K16" s="180" t="s">
        <v>257</v>
      </c>
      <c r="L16" s="196">
        <v>56.09545043773668</v>
      </c>
      <c r="M16" s="180" t="s">
        <v>257</v>
      </c>
      <c r="N16" s="180" t="s">
        <v>257</v>
      </c>
      <c r="O16" s="196">
        <v>50.73932842234772</v>
      </c>
      <c r="P16" s="180" t="s">
        <v>257</v>
      </c>
      <c r="Q16" s="188">
        <v>2803.82</v>
      </c>
      <c r="R16" s="196">
        <v>44.15514247007002</v>
      </c>
      <c r="S16" s="188">
        <v>12380.307156043173</v>
      </c>
      <c r="T16" s="456">
        <v>112983.86</v>
      </c>
      <c r="U16" s="460"/>
      <c r="V16" s="457">
        <v>66.42234127446385</v>
      </c>
      <c r="W16" s="461"/>
      <c r="X16" s="456">
        <v>750465.250742625</v>
      </c>
      <c r="Y16" s="456"/>
      <c r="Z16" s="93"/>
      <c r="AA16" s="109">
        <v>2</v>
      </c>
      <c r="AB16" s="108"/>
    </row>
    <row r="17" spans="1:28" ht="9" customHeight="1">
      <c r="A17" s="104"/>
      <c r="B17" s="105"/>
      <c r="C17" s="106"/>
      <c r="D17" s="107"/>
      <c r="E17" s="188"/>
      <c r="F17" s="196"/>
      <c r="G17" s="188"/>
      <c r="H17" s="79"/>
      <c r="I17" s="79"/>
      <c r="J17" s="79"/>
      <c r="K17" s="79"/>
      <c r="L17" s="79"/>
      <c r="M17" s="79"/>
      <c r="N17" s="79"/>
      <c r="O17" s="79"/>
      <c r="P17" s="79"/>
      <c r="Q17" s="188"/>
      <c r="R17" s="196"/>
      <c r="S17" s="188"/>
      <c r="T17" s="456"/>
      <c r="U17" s="460"/>
      <c r="V17" s="457"/>
      <c r="W17" s="461"/>
      <c r="X17" s="188"/>
      <c r="Y17" s="188"/>
      <c r="Z17" s="93"/>
      <c r="AA17" s="109"/>
      <c r="AB17" s="108"/>
    </row>
    <row r="18" spans="1:28" ht="12.75" customHeight="1">
      <c r="A18" s="104">
        <v>3</v>
      </c>
      <c r="B18" s="105"/>
      <c r="C18" s="106" t="s">
        <v>58</v>
      </c>
      <c r="D18" s="107"/>
      <c r="E18" s="188">
        <v>50409.76</v>
      </c>
      <c r="F18" s="196">
        <v>64.04330753228166</v>
      </c>
      <c r="G18" s="188">
        <v>322840.7762308511</v>
      </c>
      <c r="H18" s="188">
        <v>49717.62</v>
      </c>
      <c r="I18" s="196">
        <v>64.24346235826567</v>
      </c>
      <c r="J18" s="188">
        <v>319403.2049012557</v>
      </c>
      <c r="K18" s="180" t="s">
        <v>257</v>
      </c>
      <c r="L18" s="196">
        <v>49.77727724421665</v>
      </c>
      <c r="M18" s="180" t="s">
        <v>257</v>
      </c>
      <c r="N18" s="180" t="s">
        <v>257</v>
      </c>
      <c r="O18" s="196">
        <v>43.82118644432452</v>
      </c>
      <c r="P18" s="180" t="s">
        <v>257</v>
      </c>
      <c r="Q18" s="188">
        <v>6470.81</v>
      </c>
      <c r="R18" s="196">
        <v>44.54889348520903</v>
      </c>
      <c r="S18" s="188">
        <v>28826.742545302543</v>
      </c>
      <c r="T18" s="456">
        <v>56880.57</v>
      </c>
      <c r="U18" s="460"/>
      <c r="V18" s="457">
        <v>61.82559682087463</v>
      </c>
      <c r="W18" s="461"/>
      <c r="X18" s="456">
        <v>351667.51877615403</v>
      </c>
      <c r="Y18" s="456"/>
      <c r="Z18" s="93"/>
      <c r="AA18" s="109">
        <v>3</v>
      </c>
      <c r="AB18" s="108"/>
    </row>
    <row r="19" spans="1:28" ht="9" customHeight="1">
      <c r="A19" s="104"/>
      <c r="B19" s="105"/>
      <c r="C19" s="106"/>
      <c r="D19" s="107"/>
      <c r="E19" s="188"/>
      <c r="F19" s="196"/>
      <c r="G19" s="188"/>
      <c r="H19" s="79"/>
      <c r="I19" s="79"/>
      <c r="J19" s="79"/>
      <c r="K19" s="79"/>
      <c r="L19" s="79"/>
      <c r="M19" s="79"/>
      <c r="N19" s="79"/>
      <c r="O19" s="79"/>
      <c r="P19" s="79"/>
      <c r="Q19" s="188"/>
      <c r="R19" s="196"/>
      <c r="S19" s="188"/>
      <c r="T19" s="456"/>
      <c r="U19" s="460"/>
      <c r="V19" s="457"/>
      <c r="W19" s="461"/>
      <c r="X19" s="188"/>
      <c r="Y19" s="188"/>
      <c r="Z19" s="93"/>
      <c r="AA19" s="109"/>
      <c r="AB19" s="108"/>
    </row>
    <row r="20" spans="1:28" ht="12.75" customHeight="1">
      <c r="A20" s="104">
        <v>4</v>
      </c>
      <c r="B20" s="105"/>
      <c r="C20" s="106" t="s">
        <v>59</v>
      </c>
      <c r="D20" s="107"/>
      <c r="E20" s="188">
        <v>35393.18</v>
      </c>
      <c r="F20" s="196">
        <v>60.39557717431186</v>
      </c>
      <c r="G20" s="188">
        <v>213759.1534134311</v>
      </c>
      <c r="H20" s="188">
        <v>34964.66</v>
      </c>
      <c r="I20" s="196">
        <v>60.587022625807606</v>
      </c>
      <c r="J20" s="188">
        <v>211840.46465236702</v>
      </c>
      <c r="K20" s="188">
        <v>428.52</v>
      </c>
      <c r="L20" s="196">
        <v>44.77477739811615</v>
      </c>
      <c r="M20" s="188">
        <v>1918.6887610640733</v>
      </c>
      <c r="N20" s="197" t="s">
        <v>234</v>
      </c>
      <c r="O20" s="197" t="s">
        <v>234</v>
      </c>
      <c r="P20" s="197" t="s">
        <v>234</v>
      </c>
      <c r="Q20" s="188">
        <v>6064.71</v>
      </c>
      <c r="R20" s="196">
        <v>41.43697968657736</v>
      </c>
      <c r="S20" s="188">
        <v>25130.32650749826</v>
      </c>
      <c r="T20" s="456">
        <v>41457.89</v>
      </c>
      <c r="U20" s="460"/>
      <c r="V20" s="457">
        <v>57.62219927761142</v>
      </c>
      <c r="W20" s="461"/>
      <c r="X20" s="456">
        <v>238889.479920929</v>
      </c>
      <c r="Y20" s="456"/>
      <c r="Z20" s="93"/>
      <c r="AA20" s="109">
        <v>4</v>
      </c>
      <c r="AB20" s="108"/>
    </row>
    <row r="21" spans="1:28" ht="9" customHeight="1">
      <c r="A21" s="104"/>
      <c r="B21" s="105"/>
      <c r="C21" s="106"/>
      <c r="D21" s="107"/>
      <c r="E21" s="188"/>
      <c r="F21" s="196"/>
      <c r="G21" s="188"/>
      <c r="H21" s="79"/>
      <c r="I21" s="79"/>
      <c r="J21" s="79"/>
      <c r="K21" s="79"/>
      <c r="L21" s="79"/>
      <c r="M21" s="79"/>
      <c r="N21" s="79"/>
      <c r="O21" s="79"/>
      <c r="P21" s="79"/>
      <c r="Q21" s="188"/>
      <c r="R21" s="196"/>
      <c r="S21" s="188"/>
      <c r="T21" s="456"/>
      <c r="U21" s="460"/>
      <c r="V21" s="457"/>
      <c r="W21" s="461"/>
      <c r="X21" s="188"/>
      <c r="Y21" s="188"/>
      <c r="Z21" s="93"/>
      <c r="AA21" s="109"/>
      <c r="AB21" s="108"/>
    </row>
    <row r="22" spans="1:28" ht="12.75" customHeight="1">
      <c r="A22" s="104">
        <v>5</v>
      </c>
      <c r="B22" s="105"/>
      <c r="C22" s="106" t="s">
        <v>60</v>
      </c>
      <c r="D22" s="107"/>
      <c r="E22" s="188">
        <v>50122.34</v>
      </c>
      <c r="F22" s="196">
        <v>63.268482891250855</v>
      </c>
      <c r="G22" s="188">
        <v>317116.44107594586</v>
      </c>
      <c r="H22" s="188">
        <v>49859.12</v>
      </c>
      <c r="I22" s="196">
        <v>63.33955342244204</v>
      </c>
      <c r="J22" s="188">
        <v>315805.43948359485</v>
      </c>
      <c r="K22" s="188">
        <v>231.21</v>
      </c>
      <c r="L22" s="196">
        <v>49.14993653566801</v>
      </c>
      <c r="M22" s="188">
        <v>1136.39568264118</v>
      </c>
      <c r="N22" s="188">
        <v>32.01</v>
      </c>
      <c r="O22" s="196">
        <v>54.547300752851896</v>
      </c>
      <c r="P22" s="188">
        <v>174.60590970987892</v>
      </c>
      <c r="Q22" s="188">
        <v>7118.05</v>
      </c>
      <c r="R22" s="196">
        <v>41.9592774755441</v>
      </c>
      <c r="S22" s="188">
        <v>29866.82350347967</v>
      </c>
      <c r="T22" s="456">
        <v>57240.39</v>
      </c>
      <c r="U22" s="460"/>
      <c r="V22" s="457">
        <v>60.61860594930006</v>
      </c>
      <c r="W22" s="461"/>
      <c r="X22" s="456">
        <v>346983.264579426</v>
      </c>
      <c r="Y22" s="456"/>
      <c r="Z22" s="93"/>
      <c r="AA22" s="109">
        <v>5</v>
      </c>
      <c r="AB22" s="108"/>
    </row>
    <row r="23" spans="1:28" ht="9" customHeight="1">
      <c r="A23" s="104"/>
      <c r="B23" s="105"/>
      <c r="C23" s="106"/>
      <c r="D23" s="107"/>
      <c r="E23" s="188"/>
      <c r="F23" s="196"/>
      <c r="G23" s="188"/>
      <c r="H23" s="79"/>
      <c r="I23" s="79"/>
      <c r="J23" s="79"/>
      <c r="K23" s="79"/>
      <c r="L23" s="79"/>
      <c r="M23" s="79"/>
      <c r="N23" s="79"/>
      <c r="O23" s="79"/>
      <c r="P23" s="79"/>
      <c r="Q23" s="188"/>
      <c r="R23" s="196"/>
      <c r="S23" s="188"/>
      <c r="T23" s="456"/>
      <c r="U23" s="460"/>
      <c r="V23" s="457"/>
      <c r="W23" s="461"/>
      <c r="X23" s="188"/>
      <c r="Y23" s="188"/>
      <c r="Z23" s="93"/>
      <c r="AA23" s="109"/>
      <c r="AB23" s="108"/>
    </row>
    <row r="24" spans="1:28" ht="12.75" customHeight="1">
      <c r="A24" s="104">
        <v>6</v>
      </c>
      <c r="B24" s="105"/>
      <c r="C24" s="106" t="s">
        <v>61</v>
      </c>
      <c r="D24" s="107"/>
      <c r="E24" s="188">
        <v>97527.12</v>
      </c>
      <c r="F24" s="196">
        <v>66.76898865716879</v>
      </c>
      <c r="G24" s="188">
        <v>651178.7169046339</v>
      </c>
      <c r="H24" s="188">
        <v>95686.8</v>
      </c>
      <c r="I24" s="196">
        <v>67.02003890968804</v>
      </c>
      <c r="J24" s="188">
        <v>641293.3059143538</v>
      </c>
      <c r="K24" s="188">
        <v>813.69</v>
      </c>
      <c r="L24" s="196">
        <v>54.76442446021609</v>
      </c>
      <c r="M24" s="188">
        <v>4456.126453903324</v>
      </c>
      <c r="N24" s="188">
        <v>1026.63</v>
      </c>
      <c r="O24" s="196">
        <v>52.88453032131211</v>
      </c>
      <c r="P24" s="188">
        <v>5429.2845363768665</v>
      </c>
      <c r="Q24" s="188">
        <v>7842.68</v>
      </c>
      <c r="R24" s="196">
        <v>47.62082559513422</v>
      </c>
      <c r="S24" s="188">
        <v>37347.489647844726</v>
      </c>
      <c r="T24" s="456">
        <v>105369.8</v>
      </c>
      <c r="U24" s="460"/>
      <c r="V24" s="457">
        <v>65.34378982900971</v>
      </c>
      <c r="W24" s="461"/>
      <c r="X24" s="456">
        <v>688526.2065524791</v>
      </c>
      <c r="Y24" s="456"/>
      <c r="Z24" s="93"/>
      <c r="AA24" s="109">
        <v>6</v>
      </c>
      <c r="AB24" s="108"/>
    </row>
    <row r="25" spans="1:28" ht="9" customHeight="1">
      <c r="A25" s="104"/>
      <c r="B25" s="105"/>
      <c r="C25" s="106"/>
      <c r="D25" s="107"/>
      <c r="E25" s="188"/>
      <c r="F25" s="196"/>
      <c r="G25" s="188"/>
      <c r="H25" s="79"/>
      <c r="I25" s="79"/>
      <c r="J25" s="79"/>
      <c r="K25" s="79"/>
      <c r="L25" s="79"/>
      <c r="M25" s="79"/>
      <c r="N25" s="79"/>
      <c r="O25" s="79"/>
      <c r="P25" s="79"/>
      <c r="Q25" s="188"/>
      <c r="R25" s="196"/>
      <c r="S25" s="188"/>
      <c r="T25" s="456"/>
      <c r="U25" s="460"/>
      <c r="V25" s="457"/>
      <c r="W25" s="461"/>
      <c r="X25" s="188"/>
      <c r="Y25" s="188"/>
      <c r="Z25" s="93"/>
      <c r="AA25" s="109"/>
      <c r="AB25" s="108"/>
    </row>
    <row r="26" spans="1:28" ht="12.75" customHeight="1">
      <c r="A26" s="104">
        <v>7</v>
      </c>
      <c r="B26" s="105"/>
      <c r="C26" s="106" t="s">
        <v>62</v>
      </c>
      <c r="D26" s="107"/>
      <c r="E26" s="188">
        <v>72803.36</v>
      </c>
      <c r="F26" s="196">
        <v>69.13599871748862</v>
      </c>
      <c r="G26" s="188">
        <v>503333.3003588862</v>
      </c>
      <c r="H26" s="188">
        <v>71575.45</v>
      </c>
      <c r="I26" s="196">
        <v>69.31294644140688</v>
      </c>
      <c r="J26" s="188">
        <v>496110.5332369596</v>
      </c>
      <c r="K26" s="180" t="s">
        <v>257</v>
      </c>
      <c r="L26" s="196">
        <v>58.83092240616566</v>
      </c>
      <c r="M26" s="180" t="s">
        <v>257</v>
      </c>
      <c r="N26" s="180" t="s">
        <v>257</v>
      </c>
      <c r="O26" s="196">
        <v>56.1781985716633</v>
      </c>
      <c r="P26" s="180" t="s">
        <v>257</v>
      </c>
      <c r="Q26" s="188">
        <v>1787.21</v>
      </c>
      <c r="R26" s="196">
        <v>46.79316274478513</v>
      </c>
      <c r="S26" s="188">
        <v>8362.920838910743</v>
      </c>
      <c r="T26" s="456">
        <v>74590.57</v>
      </c>
      <c r="U26" s="460"/>
      <c r="V26" s="457">
        <v>68.60065839392257</v>
      </c>
      <c r="W26" s="461"/>
      <c r="X26" s="456">
        <v>511696.221197797</v>
      </c>
      <c r="Y26" s="456"/>
      <c r="Z26" s="93"/>
      <c r="AA26" s="109">
        <v>7</v>
      </c>
      <c r="AB26" s="108"/>
    </row>
    <row r="27" spans="1:28" ht="12.75" customHeight="1">
      <c r="A27" s="105"/>
      <c r="B27" s="105"/>
      <c r="C27" s="106"/>
      <c r="D27" s="106"/>
      <c r="E27" s="188"/>
      <c r="F27" s="188"/>
      <c r="G27" s="198"/>
      <c r="H27" s="188"/>
      <c r="I27" s="188"/>
      <c r="J27" s="198"/>
      <c r="K27" s="188"/>
      <c r="L27" s="188"/>
      <c r="M27" s="198"/>
      <c r="N27" s="188"/>
      <c r="O27" s="188"/>
      <c r="P27" s="198"/>
      <c r="Q27" s="188"/>
      <c r="R27" s="188"/>
      <c r="S27" s="198"/>
      <c r="T27" s="456"/>
      <c r="U27" s="460"/>
      <c r="V27" s="457"/>
      <c r="W27" s="461"/>
      <c r="X27" s="188"/>
      <c r="Y27" s="188"/>
      <c r="Z27" s="93"/>
      <c r="AA27" s="90"/>
      <c r="AB27" s="108"/>
    </row>
    <row r="28" spans="1:42" s="114" customFormat="1" ht="12.75" customHeight="1">
      <c r="A28" s="111"/>
      <c r="B28" s="111"/>
      <c r="C28" s="112" t="s">
        <v>218</v>
      </c>
      <c r="D28" s="112"/>
      <c r="E28" s="199">
        <v>526661.61</v>
      </c>
      <c r="F28" s="200">
        <v>65.58752041491326</v>
      </c>
      <c r="G28" s="199">
        <v>3454242.9097626084</v>
      </c>
      <c r="H28" s="199">
        <v>519225.58</v>
      </c>
      <c r="I28" s="200">
        <v>65.76219890078119</v>
      </c>
      <c r="J28" s="199">
        <v>3414541.586633347</v>
      </c>
      <c r="K28" s="199">
        <v>6261.08</v>
      </c>
      <c r="L28" s="200">
        <v>53.52964702191566</v>
      </c>
      <c r="M28" s="199">
        <v>33515.340237597564</v>
      </c>
      <c r="N28" s="201">
        <v>1174.95</v>
      </c>
      <c r="O28" s="200">
        <v>52.64890328663733</v>
      </c>
      <c r="P28" s="199">
        <v>6185.982891663453</v>
      </c>
      <c r="Q28" s="201">
        <v>40376.86</v>
      </c>
      <c r="R28" s="200">
        <v>43.69341636308929</v>
      </c>
      <c r="S28" s="199">
        <v>176420.2955414165</v>
      </c>
      <c r="T28" s="464">
        <v>567038.47</v>
      </c>
      <c r="U28" s="493"/>
      <c r="V28" s="462">
        <v>64.02851653617127</v>
      </c>
      <c r="W28" s="463"/>
      <c r="X28" s="464">
        <v>3630663.2053040303</v>
      </c>
      <c r="Y28" s="464"/>
      <c r="Z28" s="113"/>
      <c r="AA28" s="111"/>
      <c r="AB28" s="10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s="114" customFormat="1" ht="12.75" customHeight="1">
      <c r="A29" s="111"/>
      <c r="B29" s="111"/>
      <c r="C29" s="115">
        <v>2009</v>
      </c>
      <c r="D29" s="112"/>
      <c r="E29" s="188">
        <v>543188.12</v>
      </c>
      <c r="F29" s="196">
        <v>68.92218810609778</v>
      </c>
      <c r="G29" s="188">
        <v>3743771.3783637616</v>
      </c>
      <c r="H29" s="188">
        <v>537446.66</v>
      </c>
      <c r="I29" s="196">
        <v>69.03212711218283</v>
      </c>
      <c r="J29" s="188">
        <v>3710108.6149138114</v>
      </c>
      <c r="K29" s="188">
        <v>5270.98</v>
      </c>
      <c r="L29" s="196">
        <v>58.758142197267205</v>
      </c>
      <c r="M29" s="188">
        <v>30971.29923589515</v>
      </c>
      <c r="N29" s="188">
        <v>470.48</v>
      </c>
      <c r="O29" s="196">
        <v>57.20677210625025</v>
      </c>
      <c r="P29" s="188">
        <v>2691.4642140548617</v>
      </c>
      <c r="Q29" s="188">
        <v>46794</v>
      </c>
      <c r="R29" s="196">
        <v>59.1</v>
      </c>
      <c r="S29" s="188">
        <v>276318</v>
      </c>
      <c r="T29" s="456">
        <v>589981.95</v>
      </c>
      <c r="U29" s="456"/>
      <c r="V29" s="457">
        <v>68.13919116551094</v>
      </c>
      <c r="W29" s="457"/>
      <c r="X29" s="456">
        <v>4020089.2875250913</v>
      </c>
      <c r="Y29" s="456"/>
      <c r="Z29" s="113"/>
      <c r="AA29" s="111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s="114" customFormat="1" ht="12.75" customHeight="1">
      <c r="A30" s="111"/>
      <c r="B30" s="111"/>
      <c r="C30" s="115">
        <v>2008</v>
      </c>
      <c r="D30" s="112"/>
      <c r="E30" s="137">
        <v>524182.6</v>
      </c>
      <c r="F30" s="138">
        <v>73.59296427161071</v>
      </c>
      <c r="G30" s="137">
        <v>3857615.13536</v>
      </c>
      <c r="H30" s="137">
        <v>518596.67</v>
      </c>
      <c r="I30" s="138">
        <v>73.72</v>
      </c>
      <c r="J30" s="137">
        <v>3823094.65124</v>
      </c>
      <c r="K30" s="137">
        <v>5282.5</v>
      </c>
      <c r="L30" s="138">
        <v>62.17</v>
      </c>
      <c r="M30" s="137">
        <v>32841.302500000005</v>
      </c>
      <c r="N30" s="137">
        <v>303.43</v>
      </c>
      <c r="O30" s="138">
        <v>55.34</v>
      </c>
      <c r="P30" s="137">
        <v>1679.18162</v>
      </c>
      <c r="Q30" s="137">
        <v>47155</v>
      </c>
      <c r="R30" s="138">
        <v>54.8</v>
      </c>
      <c r="S30" s="137">
        <v>258425</v>
      </c>
      <c r="T30" s="458">
        <v>571337.29</v>
      </c>
      <c r="U30" s="458"/>
      <c r="V30" s="459">
        <v>72.04219654575672</v>
      </c>
      <c r="W30" s="459"/>
      <c r="X30" s="458">
        <v>4116039.3340100003</v>
      </c>
      <c r="Y30" s="458"/>
      <c r="Z30" s="113"/>
      <c r="AA30" s="111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s="114" customFormat="1" ht="12.75" customHeight="1">
      <c r="A31" s="111"/>
      <c r="B31" s="111"/>
      <c r="C31" s="115" t="s">
        <v>289</v>
      </c>
      <c r="D31" s="112"/>
      <c r="E31" s="137">
        <v>502267.2650000001</v>
      </c>
      <c r="F31" s="138">
        <v>72.43096481595894</v>
      </c>
      <c r="G31" s="137">
        <v>3637970.259942293</v>
      </c>
      <c r="H31" s="137">
        <v>493736.54</v>
      </c>
      <c r="I31" s="138">
        <v>72.6165165732714</v>
      </c>
      <c r="J31" s="137">
        <v>3585342.763973968</v>
      </c>
      <c r="K31" s="137">
        <v>7573.45</v>
      </c>
      <c r="L31" s="138">
        <v>62.2700606275641</v>
      </c>
      <c r="M31" s="137">
        <v>47159.91906598253</v>
      </c>
      <c r="N31" s="137">
        <v>957.275</v>
      </c>
      <c r="O31" s="138">
        <v>57.116052360528336</v>
      </c>
      <c r="P31" s="137">
        <v>5467.576902342476</v>
      </c>
      <c r="Q31" s="137">
        <v>40335.21833333334</v>
      </c>
      <c r="R31" s="138">
        <v>55.46571940904458</v>
      </c>
      <c r="S31" s="137">
        <v>223869.18304355492</v>
      </c>
      <c r="T31" s="458">
        <v>542602.4833333334</v>
      </c>
      <c r="U31" s="458"/>
      <c r="V31" s="459">
        <v>71.17253535703836</v>
      </c>
      <c r="W31" s="459"/>
      <c r="X31" s="458">
        <v>3861839.442985848</v>
      </c>
      <c r="Y31" s="458"/>
      <c r="Z31" s="113"/>
      <c r="AA31" s="111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s="114" customFormat="1" ht="12.75" customHeight="1">
      <c r="A32" s="111"/>
      <c r="B32" s="111"/>
      <c r="C32" s="115"/>
      <c r="D32" s="112"/>
      <c r="E32" s="108"/>
      <c r="F32" s="116"/>
      <c r="G32" s="108"/>
      <c r="H32" s="108"/>
      <c r="I32" s="116"/>
      <c r="J32" s="108"/>
      <c r="K32" s="108"/>
      <c r="L32" s="116"/>
      <c r="M32" s="108"/>
      <c r="N32" s="108"/>
      <c r="O32" s="116"/>
      <c r="P32" s="108"/>
      <c r="Q32" s="108"/>
      <c r="R32" s="116"/>
      <c r="S32" s="459"/>
      <c r="T32" s="459"/>
      <c r="U32" s="116"/>
      <c r="V32" s="108"/>
      <c r="W32" s="108"/>
      <c r="X32" s="116"/>
      <c r="Y32" s="108"/>
      <c r="Z32" s="113"/>
      <c r="AA32" s="111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s="114" customFormat="1" ht="12.75" customHeight="1">
      <c r="A33" s="111"/>
      <c r="B33" s="111"/>
      <c r="C33" s="115"/>
      <c r="D33" s="112"/>
      <c r="E33" s="108"/>
      <c r="F33" s="108"/>
      <c r="G33" s="108"/>
      <c r="H33" s="108"/>
      <c r="I33" s="108"/>
      <c r="J33" s="108"/>
      <c r="K33" s="108"/>
      <c r="L33" s="116"/>
      <c r="M33" s="108"/>
      <c r="N33" s="108"/>
      <c r="O33" s="116"/>
      <c r="P33" s="108"/>
      <c r="Q33" s="108"/>
      <c r="R33" s="116"/>
      <c r="S33" s="108"/>
      <c r="T33" s="108"/>
      <c r="U33" s="116"/>
      <c r="V33" s="108"/>
      <c r="W33" s="108"/>
      <c r="X33" s="116"/>
      <c r="Y33" s="108"/>
      <c r="Z33" s="113"/>
      <c r="AA33" s="111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s="114" customFormat="1" ht="12.75" customHeight="1">
      <c r="A34" s="111"/>
      <c r="B34" s="111"/>
      <c r="C34" s="115"/>
      <c r="D34" s="112"/>
      <c r="E34" s="108"/>
      <c r="F34" s="116"/>
      <c r="G34" s="108"/>
      <c r="H34" s="108"/>
      <c r="I34" s="116"/>
      <c r="J34" s="108"/>
      <c r="K34" s="108"/>
      <c r="L34" s="116"/>
      <c r="M34" s="108"/>
      <c r="N34" s="108"/>
      <c r="O34" s="116"/>
      <c r="P34" s="108"/>
      <c r="Q34" s="108"/>
      <c r="R34" s="116"/>
      <c r="S34" s="108"/>
      <c r="T34" s="108"/>
      <c r="U34" s="116"/>
      <c r="V34" s="108"/>
      <c r="W34" s="108"/>
      <c r="X34" s="116"/>
      <c r="Y34" s="108"/>
      <c r="Z34" s="113"/>
      <c r="AA34" s="111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s="114" customFormat="1" ht="12.75" customHeight="1">
      <c r="A35" s="111"/>
      <c r="B35" s="111"/>
      <c r="C35" s="115"/>
      <c r="D35" s="112"/>
      <c r="E35" s="108"/>
      <c r="F35" s="116"/>
      <c r="G35" s="108"/>
      <c r="H35" s="108"/>
      <c r="I35" s="116"/>
      <c r="J35" s="108"/>
      <c r="K35" s="108"/>
      <c r="L35" s="116"/>
      <c r="M35" s="108"/>
      <c r="N35" s="108"/>
      <c r="O35" s="116"/>
      <c r="P35" s="108"/>
      <c r="Q35" s="108"/>
      <c r="R35" s="116"/>
      <c r="S35" s="108"/>
      <c r="T35" s="108"/>
      <c r="U35" s="116"/>
      <c r="V35" s="108"/>
      <c r="W35" s="108"/>
      <c r="X35" s="116"/>
      <c r="Y35" s="108"/>
      <c r="Z35" s="113"/>
      <c r="AA35" s="111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s="114" customFormat="1" ht="12.75" customHeight="1">
      <c r="A36" s="111"/>
      <c r="B36" s="117"/>
      <c r="C36" s="118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9"/>
      <c r="O36" s="88"/>
      <c r="P36" s="120"/>
      <c r="Q36" s="88"/>
      <c r="R36" s="88"/>
      <c r="S36" s="88"/>
      <c r="T36" s="88"/>
      <c r="U36" s="88"/>
      <c r="V36" s="88"/>
      <c r="W36" s="121"/>
      <c r="X36" s="88"/>
      <c r="Y36" s="120"/>
      <c r="Z36" s="122"/>
      <c r="AA36" s="8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s="114" customFormat="1" ht="12.75" customHeight="1">
      <c r="A37" s="490" t="s">
        <v>18</v>
      </c>
      <c r="B37" s="90"/>
      <c r="C37" s="90"/>
      <c r="D37" s="91"/>
      <c r="E37" s="477" t="s">
        <v>63</v>
      </c>
      <c r="F37" s="475"/>
      <c r="G37" s="475"/>
      <c r="H37" s="475"/>
      <c r="I37" s="475"/>
      <c r="J37" s="475"/>
      <c r="K37" s="475"/>
      <c r="L37" s="475"/>
      <c r="M37" s="475"/>
      <c r="N37" s="475" t="s">
        <v>63</v>
      </c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203"/>
      <c r="AA37" s="481" t="s">
        <v>18</v>
      </c>
      <c r="AB37" s="79"/>
      <c r="AC37" s="79"/>
      <c r="AD37" s="79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s="114" customFormat="1" ht="12.75" customHeight="1">
      <c r="A38" s="437"/>
      <c r="B38" s="90"/>
      <c r="C38" s="90"/>
      <c r="D38" s="94"/>
      <c r="E38" s="477" t="s">
        <v>64</v>
      </c>
      <c r="F38" s="475"/>
      <c r="G38" s="476"/>
      <c r="H38" s="477" t="s">
        <v>65</v>
      </c>
      <c r="I38" s="475"/>
      <c r="J38" s="476"/>
      <c r="K38" s="477" t="s">
        <v>31</v>
      </c>
      <c r="L38" s="475"/>
      <c r="M38" s="475"/>
      <c r="N38" s="475" t="s">
        <v>32</v>
      </c>
      <c r="O38" s="475"/>
      <c r="P38" s="476"/>
      <c r="Q38" s="477" t="s">
        <v>33</v>
      </c>
      <c r="R38" s="475"/>
      <c r="S38" s="476"/>
      <c r="T38" s="477" t="s">
        <v>34</v>
      </c>
      <c r="U38" s="475"/>
      <c r="V38" s="476"/>
      <c r="W38" s="477" t="s">
        <v>53</v>
      </c>
      <c r="X38" s="475"/>
      <c r="Y38" s="475"/>
      <c r="Z38" s="203"/>
      <c r="AA38" s="482"/>
      <c r="AB38" s="79"/>
      <c r="AC38" s="79"/>
      <c r="AD38" s="79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s="114" customFormat="1" ht="12.75" customHeight="1">
      <c r="A39" s="437"/>
      <c r="B39" s="96"/>
      <c r="C39" s="96" t="s">
        <v>54</v>
      </c>
      <c r="D39" s="94"/>
      <c r="E39" s="487" t="s">
        <v>20</v>
      </c>
      <c r="F39" s="206" t="s">
        <v>55</v>
      </c>
      <c r="G39" s="206" t="s">
        <v>22</v>
      </c>
      <c r="H39" s="487" t="s">
        <v>20</v>
      </c>
      <c r="I39" s="206" t="s">
        <v>55</v>
      </c>
      <c r="J39" s="206" t="s">
        <v>22</v>
      </c>
      <c r="K39" s="487" t="s">
        <v>20</v>
      </c>
      <c r="L39" s="206" t="s">
        <v>55</v>
      </c>
      <c r="M39" s="207" t="s">
        <v>22</v>
      </c>
      <c r="N39" s="491" t="s">
        <v>20</v>
      </c>
      <c r="O39" s="206" t="s">
        <v>55</v>
      </c>
      <c r="P39" s="206" t="s">
        <v>22</v>
      </c>
      <c r="Q39" s="487" t="s">
        <v>20</v>
      </c>
      <c r="R39" s="206" t="s">
        <v>55</v>
      </c>
      <c r="S39" s="206" t="s">
        <v>22</v>
      </c>
      <c r="T39" s="487" t="s">
        <v>20</v>
      </c>
      <c r="U39" s="206" t="s">
        <v>55</v>
      </c>
      <c r="V39" s="205" t="s">
        <v>22</v>
      </c>
      <c r="W39" s="487" t="s">
        <v>20</v>
      </c>
      <c r="X39" s="206" t="s">
        <v>55</v>
      </c>
      <c r="Y39" s="208" t="s">
        <v>22</v>
      </c>
      <c r="Z39" s="209"/>
      <c r="AA39" s="482"/>
      <c r="AB39" s="79"/>
      <c r="AC39" s="79"/>
      <c r="AD39" s="7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s="114" customFormat="1" ht="12.75" customHeight="1">
      <c r="A40" s="437"/>
      <c r="B40" s="96"/>
      <c r="C40" s="90"/>
      <c r="D40" s="94"/>
      <c r="E40" s="488"/>
      <c r="F40" s="211" t="s">
        <v>23</v>
      </c>
      <c r="G40" s="211" t="s">
        <v>24</v>
      </c>
      <c r="H40" s="488"/>
      <c r="I40" s="211" t="s">
        <v>23</v>
      </c>
      <c r="J40" s="211" t="s">
        <v>24</v>
      </c>
      <c r="K40" s="489"/>
      <c r="L40" s="211" t="s">
        <v>23</v>
      </c>
      <c r="M40" s="212" t="s">
        <v>24</v>
      </c>
      <c r="N40" s="492"/>
      <c r="O40" s="211" t="s">
        <v>23</v>
      </c>
      <c r="P40" s="211" t="s">
        <v>24</v>
      </c>
      <c r="Q40" s="488"/>
      <c r="R40" s="211" t="s">
        <v>23</v>
      </c>
      <c r="S40" s="211" t="s">
        <v>24</v>
      </c>
      <c r="T40" s="489"/>
      <c r="U40" s="211" t="s">
        <v>23</v>
      </c>
      <c r="V40" s="210" t="s">
        <v>24</v>
      </c>
      <c r="W40" s="489"/>
      <c r="X40" s="211" t="s">
        <v>23</v>
      </c>
      <c r="Y40" s="213" t="s">
        <v>24</v>
      </c>
      <c r="Z40" s="214"/>
      <c r="AA40" s="482"/>
      <c r="AB40" s="79"/>
      <c r="AC40" s="79"/>
      <c r="AD40" s="7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30" ht="12.75" customHeight="1">
      <c r="A41" s="438"/>
      <c r="B41" s="88"/>
      <c r="C41" s="88"/>
      <c r="D41" s="100"/>
      <c r="E41" s="215" t="s">
        <v>25</v>
      </c>
      <c r="F41" s="204" t="s">
        <v>26</v>
      </c>
      <c r="G41" s="216" t="s">
        <v>27</v>
      </c>
      <c r="H41" s="215" t="s">
        <v>25</v>
      </c>
      <c r="I41" s="204" t="s">
        <v>26</v>
      </c>
      <c r="J41" s="216" t="s">
        <v>27</v>
      </c>
      <c r="K41" s="215"/>
      <c r="L41" s="204" t="s">
        <v>26</v>
      </c>
      <c r="M41" s="217" t="s">
        <v>233</v>
      </c>
      <c r="N41" s="204" t="s">
        <v>25</v>
      </c>
      <c r="O41" s="204" t="s">
        <v>26</v>
      </c>
      <c r="P41" s="216" t="s">
        <v>27</v>
      </c>
      <c r="Q41" s="215" t="s">
        <v>25</v>
      </c>
      <c r="R41" s="204" t="s">
        <v>26</v>
      </c>
      <c r="S41" s="216" t="s">
        <v>27</v>
      </c>
      <c r="T41" s="215" t="s">
        <v>25</v>
      </c>
      <c r="U41" s="204" t="s">
        <v>26</v>
      </c>
      <c r="V41" s="215" t="s">
        <v>27</v>
      </c>
      <c r="W41" s="215" t="s">
        <v>25</v>
      </c>
      <c r="X41" s="204" t="s">
        <v>26</v>
      </c>
      <c r="Y41" s="202" t="s">
        <v>27</v>
      </c>
      <c r="Z41" s="218"/>
      <c r="AA41" s="483"/>
      <c r="AB41" s="79"/>
      <c r="AC41" s="79"/>
      <c r="AD41" s="79"/>
    </row>
    <row r="42" spans="1:30" ht="13.5" customHeight="1">
      <c r="A42" s="90"/>
      <c r="B42" s="90"/>
      <c r="C42" s="41"/>
      <c r="D42" s="41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94"/>
      <c r="X42" s="145"/>
      <c r="Y42" s="195"/>
      <c r="Z42" s="145"/>
      <c r="AA42" s="145"/>
      <c r="AB42" s="79"/>
      <c r="AC42" s="79"/>
      <c r="AD42" s="79"/>
    </row>
    <row r="43" spans="1:30" ht="12.75" customHeight="1">
      <c r="A43" s="104">
        <v>1</v>
      </c>
      <c r="B43" s="105"/>
      <c r="C43" s="106" t="s">
        <v>56</v>
      </c>
      <c r="D43" s="94"/>
      <c r="E43" s="188">
        <v>58928.37</v>
      </c>
      <c r="F43" s="196">
        <v>52.86394049640101</v>
      </c>
      <c r="G43" s="188">
        <v>311518.58452299016</v>
      </c>
      <c r="H43" s="188">
        <v>38234.93</v>
      </c>
      <c r="I43" s="196">
        <v>55.839167559911395</v>
      </c>
      <c r="J43" s="188">
        <v>213500.6662911483</v>
      </c>
      <c r="K43" s="188">
        <v>20693.44</v>
      </c>
      <c r="L43" s="196">
        <v>47.36666220398444</v>
      </c>
      <c r="M43" s="188">
        <v>98017.91823184196</v>
      </c>
      <c r="N43" s="188">
        <v>8847.29</v>
      </c>
      <c r="O43" s="196">
        <v>41.03705216867583</v>
      </c>
      <c r="P43" s="188">
        <v>36306.6701281404</v>
      </c>
      <c r="Q43" s="188">
        <v>680.83</v>
      </c>
      <c r="R43" s="196">
        <v>44.12241179272642</v>
      </c>
      <c r="S43" s="188">
        <v>3003.986162084193</v>
      </c>
      <c r="T43" s="188">
        <v>9395.05</v>
      </c>
      <c r="U43" s="196">
        <v>51.75339291228352</v>
      </c>
      <c r="V43" s="188">
        <v>48622.57140805492</v>
      </c>
      <c r="W43" s="188">
        <v>77851.54</v>
      </c>
      <c r="X43" s="196">
        <v>51.30942974554772</v>
      </c>
      <c r="Y43" s="188">
        <v>399451.8122212698</v>
      </c>
      <c r="Z43" s="219"/>
      <c r="AA43" s="220">
        <v>1</v>
      </c>
      <c r="AB43" s="221"/>
      <c r="AC43" s="79"/>
      <c r="AD43" s="79"/>
    </row>
    <row r="44" spans="1:30" ht="9" customHeight="1">
      <c r="A44" s="110"/>
      <c r="B44" s="105"/>
      <c r="C44" s="106"/>
      <c r="D44" s="94"/>
      <c r="E44" s="188"/>
      <c r="F44" s="196"/>
      <c r="G44" s="188"/>
      <c r="H44" s="188"/>
      <c r="I44" s="196"/>
      <c r="J44" s="188"/>
      <c r="K44" s="188"/>
      <c r="L44" s="196"/>
      <c r="M44" s="188"/>
      <c r="N44" s="188"/>
      <c r="O44" s="196"/>
      <c r="P44" s="188"/>
      <c r="Q44" s="188"/>
      <c r="R44" s="196"/>
      <c r="S44" s="188"/>
      <c r="T44" s="188"/>
      <c r="U44" s="196"/>
      <c r="V44" s="188"/>
      <c r="W44" s="188"/>
      <c r="X44" s="196"/>
      <c r="Y44" s="188"/>
      <c r="Z44" s="219"/>
      <c r="AA44" s="220"/>
      <c r="AB44" s="221"/>
      <c r="AC44" s="79"/>
      <c r="AD44" s="79"/>
    </row>
    <row r="45" spans="1:30" ht="12.75" customHeight="1">
      <c r="A45" s="104">
        <v>2</v>
      </c>
      <c r="B45" s="105"/>
      <c r="C45" s="106" t="s">
        <v>57</v>
      </c>
      <c r="D45" s="94"/>
      <c r="E45" s="188">
        <v>45411.42</v>
      </c>
      <c r="F45" s="196">
        <v>55.548448675542026</v>
      </c>
      <c r="G45" s="188">
        <v>252253.39331534825</v>
      </c>
      <c r="H45" s="188">
        <v>42623.76</v>
      </c>
      <c r="I45" s="196">
        <v>56.54485373288673</v>
      </c>
      <c r="J45" s="188">
        <v>241015.42747456682</v>
      </c>
      <c r="K45" s="188">
        <v>2787.66</v>
      </c>
      <c r="L45" s="196">
        <v>40.31325857809553</v>
      </c>
      <c r="M45" s="188">
        <v>11237.965840781377</v>
      </c>
      <c r="N45" s="188">
        <v>4746.98</v>
      </c>
      <c r="O45" s="196">
        <v>38.81064387298602</v>
      </c>
      <c r="P45" s="188">
        <v>18423.335025218716</v>
      </c>
      <c r="Q45" s="188">
        <v>585.46</v>
      </c>
      <c r="R45" s="196">
        <v>39.09237555842641</v>
      </c>
      <c r="S45" s="188">
        <v>2288.702219443633</v>
      </c>
      <c r="T45" s="188">
        <v>6137.47</v>
      </c>
      <c r="U45" s="196">
        <v>49.64463056435563</v>
      </c>
      <c r="V45" s="188">
        <v>30469.243074981576</v>
      </c>
      <c r="W45" s="188">
        <v>56881.33</v>
      </c>
      <c r="X45" s="196">
        <v>53.34521426186627</v>
      </c>
      <c r="Y45" s="188">
        <v>303434.6736349921</v>
      </c>
      <c r="Z45" s="219"/>
      <c r="AA45" s="220">
        <v>2</v>
      </c>
      <c r="AB45" s="221"/>
      <c r="AC45" s="79"/>
      <c r="AD45" s="79"/>
    </row>
    <row r="46" spans="1:30" ht="9" customHeight="1">
      <c r="A46" s="104"/>
      <c r="B46" s="105"/>
      <c r="C46" s="106"/>
      <c r="D46" s="94"/>
      <c r="E46" s="188"/>
      <c r="F46" s="196"/>
      <c r="G46" s="188"/>
      <c r="H46" s="188"/>
      <c r="I46" s="196"/>
      <c r="J46" s="188"/>
      <c r="K46" s="188"/>
      <c r="L46" s="196"/>
      <c r="M46" s="188"/>
      <c r="N46" s="188"/>
      <c r="O46" s="196"/>
      <c r="P46" s="188"/>
      <c r="Q46" s="188"/>
      <c r="R46" s="196"/>
      <c r="S46" s="188"/>
      <c r="T46" s="188"/>
      <c r="U46" s="196"/>
      <c r="V46" s="188"/>
      <c r="W46" s="188"/>
      <c r="X46" s="196"/>
      <c r="Y46" s="188"/>
      <c r="Z46" s="219"/>
      <c r="AA46" s="220"/>
      <c r="AB46" s="221"/>
      <c r="AC46" s="79"/>
      <c r="AD46" s="79"/>
    </row>
    <row r="47" spans="1:30" ht="12.75" customHeight="1">
      <c r="A47" s="104">
        <v>3</v>
      </c>
      <c r="B47" s="105"/>
      <c r="C47" s="106" t="s">
        <v>58</v>
      </c>
      <c r="D47" s="94"/>
      <c r="E47" s="188">
        <v>64230.98</v>
      </c>
      <c r="F47" s="196">
        <v>51.00351870940384</v>
      </c>
      <c r="G47" s="188">
        <v>327600.5990153344</v>
      </c>
      <c r="H47" s="188">
        <v>40602.64</v>
      </c>
      <c r="I47" s="196">
        <v>55.6169184328408</v>
      </c>
      <c r="J47" s="188">
        <v>225819.3717037999</v>
      </c>
      <c r="K47" s="188">
        <v>23628.34</v>
      </c>
      <c r="L47" s="196">
        <v>43.075911093007164</v>
      </c>
      <c r="M47" s="188">
        <v>101781.22731153449</v>
      </c>
      <c r="N47" s="188">
        <v>5897.68</v>
      </c>
      <c r="O47" s="196">
        <v>37.48538077486064</v>
      </c>
      <c r="P47" s="188">
        <v>22107.678048828013</v>
      </c>
      <c r="Q47" s="188">
        <v>994.85</v>
      </c>
      <c r="R47" s="196">
        <v>42.08787814187531</v>
      </c>
      <c r="S47" s="188">
        <v>4187.112556944465</v>
      </c>
      <c r="T47" s="188">
        <v>15907.9</v>
      </c>
      <c r="U47" s="196">
        <v>52.62887927590637</v>
      </c>
      <c r="V47" s="188">
        <v>83721.4948633191</v>
      </c>
      <c r="W47" s="188">
        <v>87031.41</v>
      </c>
      <c r="X47" s="196">
        <v>50.282637554007906</v>
      </c>
      <c r="Y47" s="188">
        <v>437616.88448442594</v>
      </c>
      <c r="Z47" s="219"/>
      <c r="AA47" s="220">
        <v>3</v>
      </c>
      <c r="AB47" s="221"/>
      <c r="AC47" s="79"/>
      <c r="AD47" s="79"/>
    </row>
    <row r="48" spans="1:30" ht="9" customHeight="1">
      <c r="A48" s="104"/>
      <c r="B48" s="105"/>
      <c r="C48" s="106"/>
      <c r="D48" s="94"/>
      <c r="E48" s="188"/>
      <c r="F48" s="196"/>
      <c r="G48" s="188"/>
      <c r="H48" s="188"/>
      <c r="I48" s="196"/>
      <c r="J48" s="188"/>
      <c r="K48" s="188"/>
      <c r="L48" s="196"/>
      <c r="M48" s="188"/>
      <c r="N48" s="188"/>
      <c r="O48" s="196"/>
      <c r="P48" s="188"/>
      <c r="Q48" s="188"/>
      <c r="R48" s="196"/>
      <c r="S48" s="188"/>
      <c r="T48" s="188"/>
      <c r="U48" s="196"/>
      <c r="V48" s="188"/>
      <c r="W48" s="188"/>
      <c r="X48" s="196"/>
      <c r="Y48" s="188"/>
      <c r="Z48" s="219"/>
      <c r="AA48" s="220"/>
      <c r="AB48" s="221"/>
      <c r="AC48" s="79"/>
      <c r="AD48" s="79"/>
    </row>
    <row r="49" spans="1:30" ht="12.75" customHeight="1">
      <c r="A49" s="104">
        <v>4</v>
      </c>
      <c r="B49" s="105"/>
      <c r="C49" s="106" t="s">
        <v>59</v>
      </c>
      <c r="D49" s="94"/>
      <c r="E49" s="188">
        <v>59567.1</v>
      </c>
      <c r="F49" s="196">
        <v>50.019481321012</v>
      </c>
      <c r="G49" s="188">
        <v>297951.5445796854</v>
      </c>
      <c r="H49" s="188">
        <v>28266.28</v>
      </c>
      <c r="I49" s="196">
        <v>55.70724937074947</v>
      </c>
      <c r="J49" s="188">
        <v>157463.67087434285</v>
      </c>
      <c r="K49" s="188">
        <v>31300.82</v>
      </c>
      <c r="L49" s="196">
        <v>44.88312884625469</v>
      </c>
      <c r="M49" s="188">
        <v>140487.8737053426</v>
      </c>
      <c r="N49" s="188">
        <v>5176.94</v>
      </c>
      <c r="O49" s="196">
        <v>37.32681270357649</v>
      </c>
      <c r="P49" s="188">
        <v>19323.86697576533</v>
      </c>
      <c r="Q49" s="188">
        <v>1412.94</v>
      </c>
      <c r="R49" s="196">
        <v>42.806913016364604</v>
      </c>
      <c r="S49" s="188">
        <v>6048.35996773422</v>
      </c>
      <c r="T49" s="188">
        <v>13612.68</v>
      </c>
      <c r="U49" s="196">
        <v>52.49255620498156</v>
      </c>
      <c r="V49" s="188">
        <v>71456.43700004285</v>
      </c>
      <c r="W49" s="188">
        <v>79769.66</v>
      </c>
      <c r="X49" s="196">
        <v>49.49002020608182</v>
      </c>
      <c r="Y49" s="188">
        <v>394780.2085232277</v>
      </c>
      <c r="Z49" s="219"/>
      <c r="AA49" s="220">
        <v>4</v>
      </c>
      <c r="AB49" s="221"/>
      <c r="AC49" s="79"/>
      <c r="AD49" s="79"/>
    </row>
    <row r="50" spans="1:30" ht="9" customHeight="1">
      <c r="A50" s="104"/>
      <c r="B50" s="105"/>
      <c r="C50" s="106"/>
      <c r="D50" s="94"/>
      <c r="E50" s="188"/>
      <c r="F50" s="196"/>
      <c r="G50" s="188"/>
      <c r="H50" s="188"/>
      <c r="I50" s="196"/>
      <c r="J50" s="188"/>
      <c r="K50" s="188"/>
      <c r="L50" s="196"/>
      <c r="M50" s="188"/>
      <c r="N50" s="188"/>
      <c r="O50" s="196"/>
      <c r="P50" s="188"/>
      <c r="Q50" s="188"/>
      <c r="R50" s="196"/>
      <c r="S50" s="188"/>
      <c r="T50" s="188"/>
      <c r="U50" s="196"/>
      <c r="V50" s="188"/>
      <c r="W50" s="188"/>
      <c r="X50" s="196"/>
      <c r="Y50" s="188"/>
      <c r="Z50" s="219"/>
      <c r="AA50" s="220"/>
      <c r="AB50" s="221"/>
      <c r="AC50" s="79"/>
      <c r="AD50" s="79"/>
    </row>
    <row r="51" spans="1:30" ht="12.75" customHeight="1">
      <c r="A51" s="104">
        <v>5</v>
      </c>
      <c r="B51" s="105"/>
      <c r="C51" s="106" t="s">
        <v>60</v>
      </c>
      <c r="D51" s="94"/>
      <c r="E51" s="188">
        <v>53391.88</v>
      </c>
      <c r="F51" s="196">
        <v>57.795069743266765</v>
      </c>
      <c r="G51" s="188">
        <v>308578.742832413</v>
      </c>
      <c r="H51" s="188">
        <v>49402.49</v>
      </c>
      <c r="I51" s="196">
        <v>59.18740289924584</v>
      </c>
      <c r="J51" s="188">
        <v>292400.50798559637</v>
      </c>
      <c r="K51" s="188">
        <v>3989.39</v>
      </c>
      <c r="L51" s="196">
        <v>40.553154358978865</v>
      </c>
      <c r="M51" s="188">
        <v>16178.23484681667</v>
      </c>
      <c r="N51" s="188">
        <v>2510.23</v>
      </c>
      <c r="O51" s="196">
        <v>36.402459961468836</v>
      </c>
      <c r="P51" s="188">
        <v>9137.854706907792</v>
      </c>
      <c r="Q51" s="188">
        <v>445.94</v>
      </c>
      <c r="R51" s="196">
        <v>39.39057810356875</v>
      </c>
      <c r="S51" s="188">
        <v>1756.583439950545</v>
      </c>
      <c r="T51" s="188">
        <v>15925.35</v>
      </c>
      <c r="U51" s="196">
        <v>53.998943248416396</v>
      </c>
      <c r="V51" s="188">
        <v>85995.2070861168</v>
      </c>
      <c r="W51" s="188">
        <v>72273.4</v>
      </c>
      <c r="X51" s="196">
        <v>56.102022053118866</v>
      </c>
      <c r="Y51" s="188">
        <v>405468.38806538814</v>
      </c>
      <c r="Z51" s="219"/>
      <c r="AA51" s="220">
        <v>5</v>
      </c>
      <c r="AB51" s="221"/>
      <c r="AC51" s="79"/>
      <c r="AD51" s="79"/>
    </row>
    <row r="52" spans="1:30" ht="9" customHeight="1">
      <c r="A52" s="104"/>
      <c r="B52" s="105"/>
      <c r="C52" s="106"/>
      <c r="D52" s="94"/>
      <c r="E52" s="188"/>
      <c r="F52" s="196"/>
      <c r="G52" s="188"/>
      <c r="H52" s="188"/>
      <c r="I52" s="196"/>
      <c r="J52" s="188"/>
      <c r="K52" s="188"/>
      <c r="L52" s="196"/>
      <c r="M52" s="188"/>
      <c r="N52" s="188"/>
      <c r="O52" s="196"/>
      <c r="P52" s="188"/>
      <c r="Q52" s="188"/>
      <c r="R52" s="196"/>
      <c r="S52" s="188"/>
      <c r="T52" s="188"/>
      <c r="U52" s="196"/>
      <c r="V52" s="188"/>
      <c r="W52" s="188"/>
      <c r="X52" s="196"/>
      <c r="Y52" s="188"/>
      <c r="Z52" s="219"/>
      <c r="AA52" s="220"/>
      <c r="AB52" s="221"/>
      <c r="AC52" s="79"/>
      <c r="AD52" s="79"/>
    </row>
    <row r="53" spans="1:30" ht="12.75" customHeight="1">
      <c r="A53" s="104">
        <v>6</v>
      </c>
      <c r="B53" s="105"/>
      <c r="C53" s="106" t="s">
        <v>61</v>
      </c>
      <c r="D53" s="94"/>
      <c r="E53" s="188">
        <v>50215.76</v>
      </c>
      <c r="F53" s="196">
        <v>58.34015776238636</v>
      </c>
      <c r="G53" s="188">
        <v>292959.5360558131</v>
      </c>
      <c r="H53" s="188">
        <v>35267.44</v>
      </c>
      <c r="I53" s="196">
        <v>62.46902100413271</v>
      </c>
      <c r="J53" s="188">
        <v>220312.24501219904</v>
      </c>
      <c r="K53" s="188">
        <v>14948.32</v>
      </c>
      <c r="L53" s="196">
        <v>48.59896700339173</v>
      </c>
      <c r="M53" s="188">
        <v>72647.29104361407</v>
      </c>
      <c r="N53" s="188">
        <v>1761.35</v>
      </c>
      <c r="O53" s="196">
        <v>38.47072183837613</v>
      </c>
      <c r="P53" s="188">
        <v>6776.040591002379</v>
      </c>
      <c r="Q53" s="188">
        <v>262.04</v>
      </c>
      <c r="R53" s="196">
        <v>43.101209699195</v>
      </c>
      <c r="S53" s="188">
        <v>1129.424098957706</v>
      </c>
      <c r="T53" s="188">
        <v>9759.77</v>
      </c>
      <c r="U53" s="196">
        <v>56.21939579155559</v>
      </c>
      <c r="V53" s="188">
        <v>54868.837246455056</v>
      </c>
      <c r="W53" s="188">
        <v>61998.92</v>
      </c>
      <c r="X53" s="196">
        <v>57.377424960342566</v>
      </c>
      <c r="Y53" s="188">
        <v>355733.8379922282</v>
      </c>
      <c r="Z53" s="219"/>
      <c r="AA53" s="220">
        <v>6</v>
      </c>
      <c r="AB53" s="221"/>
      <c r="AC53" s="79"/>
      <c r="AD53" s="79"/>
    </row>
    <row r="54" spans="1:30" ht="9" customHeight="1">
      <c r="A54" s="104"/>
      <c r="B54" s="105"/>
      <c r="C54" s="106"/>
      <c r="D54" s="94"/>
      <c r="E54" s="188"/>
      <c r="F54" s="196"/>
      <c r="G54" s="188"/>
      <c r="H54" s="188"/>
      <c r="I54" s="196"/>
      <c r="J54" s="188"/>
      <c r="K54" s="188"/>
      <c r="L54" s="196"/>
      <c r="M54" s="188"/>
      <c r="N54" s="188"/>
      <c r="O54" s="196"/>
      <c r="P54" s="188"/>
      <c r="Q54" s="188"/>
      <c r="R54" s="196"/>
      <c r="S54" s="188"/>
      <c r="T54" s="188"/>
      <c r="U54" s="196"/>
      <c r="V54" s="188"/>
      <c r="W54" s="188"/>
      <c r="X54" s="196"/>
      <c r="Y54" s="188"/>
      <c r="Z54" s="219"/>
      <c r="AA54" s="220"/>
      <c r="AB54" s="221"/>
      <c r="AC54" s="79"/>
      <c r="AD54" s="79"/>
    </row>
    <row r="55" spans="1:30" ht="12.75" customHeight="1">
      <c r="A55" s="104">
        <v>7</v>
      </c>
      <c r="B55" s="105"/>
      <c r="C55" s="106" t="s">
        <v>62</v>
      </c>
      <c r="D55" s="94"/>
      <c r="E55" s="188">
        <v>37138.22</v>
      </c>
      <c r="F55" s="196">
        <v>58.0099786500054</v>
      </c>
      <c r="G55" s="188">
        <v>215438.73492992035</v>
      </c>
      <c r="H55" s="188">
        <v>31222.2</v>
      </c>
      <c r="I55" s="196">
        <v>59.680870066615796</v>
      </c>
      <c r="J55" s="188">
        <v>186336.80613938917</v>
      </c>
      <c r="K55" s="188">
        <v>5916.02</v>
      </c>
      <c r="L55" s="196">
        <v>49.19173496798722</v>
      </c>
      <c r="M55" s="188">
        <v>29101.92879053118</v>
      </c>
      <c r="N55" s="188">
        <v>3330.56</v>
      </c>
      <c r="O55" s="196">
        <v>42.803081663577245</v>
      </c>
      <c r="P55" s="188">
        <v>14255.823166544384</v>
      </c>
      <c r="Q55" s="188">
        <v>189.67</v>
      </c>
      <c r="R55" s="196">
        <v>44.72187487408199</v>
      </c>
      <c r="S55" s="188">
        <v>848.239800736713</v>
      </c>
      <c r="T55" s="188">
        <v>5001.33</v>
      </c>
      <c r="U55" s="196">
        <v>59.15111952292051</v>
      </c>
      <c r="V55" s="188">
        <v>29583.4268603568</v>
      </c>
      <c r="W55" s="188">
        <v>45659.78</v>
      </c>
      <c r="X55" s="196">
        <v>56.97053835072317</v>
      </c>
      <c r="Y55" s="188">
        <v>260126.22475755826</v>
      </c>
      <c r="Z55" s="219"/>
      <c r="AA55" s="220">
        <v>7</v>
      </c>
      <c r="AB55" s="221"/>
      <c r="AC55" s="79"/>
      <c r="AD55" s="79"/>
    </row>
    <row r="56" spans="1:30" ht="12.75" customHeight="1">
      <c r="A56" s="105"/>
      <c r="B56" s="105"/>
      <c r="C56" s="123"/>
      <c r="D56" s="90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222"/>
      <c r="AA56" s="223"/>
      <c r="AB56" s="221"/>
      <c r="AC56" s="79"/>
      <c r="AD56" s="79"/>
    </row>
    <row r="57" spans="1:30" ht="12.75" customHeight="1">
      <c r="A57" s="105"/>
      <c r="B57" s="105"/>
      <c r="C57" s="112" t="s">
        <v>218</v>
      </c>
      <c r="D57" s="90"/>
      <c r="E57" s="201">
        <v>368883.73</v>
      </c>
      <c r="F57" s="200">
        <v>54.388441996384735</v>
      </c>
      <c r="G57" s="201">
        <v>2006301.1352515046</v>
      </c>
      <c r="H57" s="201">
        <v>265619.74</v>
      </c>
      <c r="I57" s="200">
        <v>57.85897898556193</v>
      </c>
      <c r="J57" s="201">
        <v>1536848.6954810424</v>
      </c>
      <c r="K57" s="201">
        <v>103263.99</v>
      </c>
      <c r="L57" s="200">
        <v>45.46138879298218</v>
      </c>
      <c r="M57" s="201">
        <v>469452.43977046234</v>
      </c>
      <c r="N57" s="201">
        <v>32271.03</v>
      </c>
      <c r="O57" s="200">
        <v>39.14695894193864</v>
      </c>
      <c r="P57" s="201">
        <v>126331.268642407</v>
      </c>
      <c r="Q57" s="201">
        <v>4571.73</v>
      </c>
      <c r="R57" s="200">
        <v>42.13373984432912</v>
      </c>
      <c r="S57" s="201">
        <v>19262.408245851475</v>
      </c>
      <c r="T57" s="201">
        <v>75739.55</v>
      </c>
      <c r="U57" s="200">
        <v>53.435387131205175</v>
      </c>
      <c r="V57" s="201">
        <v>404717.2175393271</v>
      </c>
      <c r="W57" s="201">
        <v>481466.04</v>
      </c>
      <c r="X57" s="200">
        <v>53.10056820786549</v>
      </c>
      <c r="Y57" s="201">
        <v>2556612.02967909</v>
      </c>
      <c r="Z57" s="222"/>
      <c r="AA57" s="223"/>
      <c r="AB57" s="221"/>
      <c r="AC57" s="79"/>
      <c r="AD57" s="79"/>
    </row>
    <row r="58" spans="1:30" ht="12.75" customHeight="1">
      <c r="A58" s="105"/>
      <c r="B58" s="105"/>
      <c r="C58" s="115">
        <v>2009</v>
      </c>
      <c r="D58" s="90"/>
      <c r="E58" s="68">
        <v>412653.85</v>
      </c>
      <c r="F58" s="196">
        <v>58.65677302200833</v>
      </c>
      <c r="G58" s="188">
        <v>2420494.3216107874</v>
      </c>
      <c r="H58" s="68">
        <v>287629.83</v>
      </c>
      <c r="I58" s="196">
        <v>62.521810353630414</v>
      </c>
      <c r="J58" s="68">
        <v>1798313.7683306958</v>
      </c>
      <c r="K58" s="188">
        <v>125024.02</v>
      </c>
      <c r="L58" s="196">
        <v>49.764881442789296</v>
      </c>
      <c r="M58" s="68">
        <v>622180.5532800917</v>
      </c>
      <c r="N58" s="188">
        <v>34576.79</v>
      </c>
      <c r="O58" s="196">
        <v>47.67332180590977</v>
      </c>
      <c r="P58" s="68">
        <v>164839.0436685363</v>
      </c>
      <c r="Q58" s="188">
        <v>4887.34</v>
      </c>
      <c r="R58" s="196">
        <v>46.3</v>
      </c>
      <c r="S58" s="68">
        <v>22628.3842</v>
      </c>
      <c r="T58" s="188">
        <v>72681.64</v>
      </c>
      <c r="U58" s="196">
        <v>59.540696168537515</v>
      </c>
      <c r="V58" s="68">
        <v>432751.5444271023</v>
      </c>
      <c r="W58" s="188">
        <v>524799.62</v>
      </c>
      <c r="X58" s="196">
        <v>57.9404629505339</v>
      </c>
      <c r="Y58" s="188">
        <v>3040713.2939064265</v>
      </c>
      <c r="Z58" s="222"/>
      <c r="AA58" s="223"/>
      <c r="AB58" s="79"/>
      <c r="AC58" s="79"/>
      <c r="AD58" s="79"/>
    </row>
    <row r="59" spans="1:27" ht="12.75" customHeight="1">
      <c r="A59" s="105"/>
      <c r="B59" s="105"/>
      <c r="C59" s="115">
        <v>2008</v>
      </c>
      <c r="D59" s="90"/>
      <c r="E59" s="68">
        <v>433495.71</v>
      </c>
      <c r="F59" s="138">
        <v>53.24812832034716</v>
      </c>
      <c r="G59" s="137">
        <v>2308283.51924</v>
      </c>
      <c r="H59" s="68">
        <v>285030.43</v>
      </c>
      <c r="I59" s="138">
        <v>57.56</v>
      </c>
      <c r="J59" s="68">
        <v>1640635.15508</v>
      </c>
      <c r="K59" s="137">
        <v>148465.28</v>
      </c>
      <c r="L59" s="138">
        <v>44.97</v>
      </c>
      <c r="M59" s="68">
        <v>667648.36416</v>
      </c>
      <c r="N59" s="137">
        <v>33106.98</v>
      </c>
      <c r="O59" s="138">
        <v>45.22</v>
      </c>
      <c r="P59" s="68">
        <v>149709.76356000002</v>
      </c>
      <c r="Q59" s="137">
        <v>4456.61</v>
      </c>
      <c r="R59" s="138">
        <v>41.71</v>
      </c>
      <c r="S59" s="68">
        <v>18588.52031</v>
      </c>
      <c r="T59" s="137">
        <v>70130.26</v>
      </c>
      <c r="U59" s="138">
        <v>57.14</v>
      </c>
      <c r="V59" s="68">
        <v>400724.30564</v>
      </c>
      <c r="W59" s="137">
        <v>541189.56</v>
      </c>
      <c r="X59" s="138">
        <v>53.166326947437796</v>
      </c>
      <c r="Y59" s="137">
        <v>2877306.1087499997</v>
      </c>
      <c r="Z59" s="124"/>
      <c r="AA59" s="125"/>
    </row>
    <row r="60" spans="1:27" ht="12.75" customHeight="1">
      <c r="A60" s="105"/>
      <c r="B60" s="105"/>
      <c r="C60" s="115" t="s">
        <v>289</v>
      </c>
      <c r="D60" s="90"/>
      <c r="E60" s="137">
        <v>438434.31333333335</v>
      </c>
      <c r="F60" s="138">
        <v>54.80992847321084</v>
      </c>
      <c r="G60" s="137">
        <v>2403055.335400131</v>
      </c>
      <c r="H60" s="137">
        <v>287171.28</v>
      </c>
      <c r="I60" s="138">
        <v>59.39009643136258</v>
      </c>
      <c r="J60" s="137">
        <v>1705513.0011517825</v>
      </c>
      <c r="K60" s="137">
        <v>151263.03333333333</v>
      </c>
      <c r="L60" s="138">
        <v>46.11452771221358</v>
      </c>
      <c r="M60" s="68">
        <v>697542.3342483486</v>
      </c>
      <c r="N60" s="137">
        <v>40525.42</v>
      </c>
      <c r="O60" s="138">
        <v>45.336552173859275</v>
      </c>
      <c r="P60" s="68">
        <v>183728.28181975603</v>
      </c>
      <c r="Q60" s="137">
        <v>5948.296666666666</v>
      </c>
      <c r="R60" s="138">
        <v>43.647957496515815</v>
      </c>
      <c r="S60" s="68">
        <v>25963.100008333335</v>
      </c>
      <c r="T60" s="137">
        <v>69523.37</v>
      </c>
      <c r="U60" s="138">
        <v>60.17052129873984</v>
      </c>
      <c r="V60" s="68">
        <v>418325.7415345171</v>
      </c>
      <c r="W60" s="137">
        <v>554431.4</v>
      </c>
      <c r="X60" s="138">
        <v>54.66992776315948</v>
      </c>
      <c r="Y60" s="137">
        <v>3031072.458762738</v>
      </c>
      <c r="Z60" s="124"/>
      <c r="AA60" s="125"/>
    </row>
    <row r="61" spans="5:19" ht="13.5">
      <c r="E61" s="137"/>
      <c r="G61" s="137"/>
      <c r="S61" s="68"/>
    </row>
    <row r="62" spans="5:7" ht="13.5">
      <c r="E62" s="137"/>
      <c r="G62" s="137"/>
    </row>
    <row r="63" spans="5:7" ht="13.5">
      <c r="E63" s="137"/>
      <c r="G63" s="137"/>
    </row>
    <row r="64" spans="5:7" ht="13.5">
      <c r="E64" s="137"/>
      <c r="G64" s="137"/>
    </row>
    <row r="65" spans="5:7" ht="13.5">
      <c r="E65" s="137"/>
      <c r="G65" s="137"/>
    </row>
    <row r="66" spans="5:7" ht="13.5">
      <c r="E66" s="137"/>
      <c r="G66" s="137"/>
    </row>
    <row r="67" spans="5:7" ht="13.5">
      <c r="E67" s="137"/>
      <c r="G67" s="137"/>
    </row>
    <row r="68" spans="5:7" ht="13.5">
      <c r="E68" s="137"/>
      <c r="G68" s="137"/>
    </row>
    <row r="69" spans="5:7" ht="13.5">
      <c r="E69" s="137"/>
      <c r="G69" s="137"/>
    </row>
    <row r="70" spans="5:7" ht="13.5">
      <c r="E70" s="137"/>
      <c r="G70" s="137"/>
    </row>
    <row r="71" spans="5:7" ht="13.5">
      <c r="E71" s="137"/>
      <c r="G71" s="137"/>
    </row>
    <row r="72" spans="5:7" ht="13.5">
      <c r="E72" s="137"/>
      <c r="G72" s="137"/>
    </row>
    <row r="73" spans="5:7" ht="13.5">
      <c r="E73" s="137"/>
      <c r="G73" s="137"/>
    </row>
    <row r="88" ht="13.5">
      <c r="S88" s="93"/>
    </row>
    <row r="89" ht="13.5">
      <c r="S89" s="93"/>
    </row>
    <row r="90" ht="13.5">
      <c r="S90" s="93"/>
    </row>
    <row r="91" ht="13.5">
      <c r="S91" s="93"/>
    </row>
    <row r="92" ht="13.5">
      <c r="S92" s="93"/>
    </row>
    <row r="93" ht="13.5">
      <c r="S93" s="93"/>
    </row>
    <row r="94" ht="13.5">
      <c r="S94" s="93"/>
    </row>
    <row r="95" ht="13.5">
      <c r="S95" s="93"/>
    </row>
    <row r="96" ht="13.5">
      <c r="S96" s="93"/>
    </row>
    <row r="97" ht="13.5">
      <c r="S97" s="93"/>
    </row>
    <row r="98" ht="13.5">
      <c r="S98" s="93"/>
    </row>
    <row r="99" ht="13.5">
      <c r="S99" s="93"/>
    </row>
    <row r="100" ht="13.5">
      <c r="S100" s="93"/>
    </row>
    <row r="101" ht="13.5">
      <c r="S101" s="93"/>
    </row>
    <row r="102" ht="13.5">
      <c r="S102" s="93"/>
    </row>
    <row r="103" ht="13.5">
      <c r="S103" s="93"/>
    </row>
    <row r="104" ht="13.5">
      <c r="S104" s="93"/>
    </row>
    <row r="105" ht="13.5">
      <c r="S105" s="93"/>
    </row>
    <row r="106" ht="13.5">
      <c r="S106" s="93"/>
    </row>
    <row r="107" ht="13.5">
      <c r="S107" s="93"/>
    </row>
    <row r="108" ht="13.5">
      <c r="S108" s="93"/>
    </row>
    <row r="109" ht="13.5">
      <c r="S109" s="93"/>
    </row>
    <row r="110" ht="13.5">
      <c r="S110" s="93"/>
    </row>
    <row r="111" ht="13.5">
      <c r="S111" s="93"/>
    </row>
    <row r="112" ht="13.5">
      <c r="S112" s="93"/>
    </row>
    <row r="113" ht="13.5">
      <c r="S113" s="93"/>
    </row>
    <row r="114" ht="13.5">
      <c r="S114" s="93"/>
    </row>
    <row r="115" ht="13.5">
      <c r="S115" s="93"/>
    </row>
    <row r="116" ht="13.5">
      <c r="S116" s="93"/>
    </row>
    <row r="117" ht="13.5">
      <c r="S117" s="93"/>
    </row>
    <row r="118" ht="13.5">
      <c r="S118" s="93"/>
    </row>
    <row r="119" ht="13.5">
      <c r="S119" s="93"/>
    </row>
    <row r="120" ht="13.5">
      <c r="S120" s="93"/>
    </row>
    <row r="121" ht="13.5">
      <c r="S121" s="93"/>
    </row>
    <row r="122" ht="13.5">
      <c r="S122" s="93"/>
    </row>
    <row r="123" ht="13.5">
      <c r="S123" s="93"/>
    </row>
    <row r="124" ht="13.5">
      <c r="S124" s="93"/>
    </row>
    <row r="125" ht="13.5">
      <c r="S125" s="93"/>
    </row>
    <row r="126" ht="13.5">
      <c r="S126" s="93"/>
    </row>
    <row r="127" ht="13.5">
      <c r="S127" s="93"/>
    </row>
    <row r="128" ht="13.5">
      <c r="S128" s="93"/>
    </row>
    <row r="129" ht="13.5">
      <c r="S129" s="93"/>
    </row>
    <row r="130" ht="13.5">
      <c r="S130" s="93"/>
    </row>
    <row r="131" ht="13.5">
      <c r="S131" s="93"/>
    </row>
    <row r="132" ht="13.5">
      <c r="S132" s="93"/>
    </row>
    <row r="133" ht="13.5">
      <c r="S133" s="93"/>
    </row>
    <row r="134" ht="13.5">
      <c r="S134" s="93"/>
    </row>
    <row r="135" ht="13.5">
      <c r="S135" s="93"/>
    </row>
    <row r="136" ht="13.5">
      <c r="S136" s="93"/>
    </row>
    <row r="137" ht="13.5">
      <c r="S137" s="93"/>
    </row>
    <row r="138" ht="13.5">
      <c r="S138" s="93"/>
    </row>
    <row r="139" ht="13.5">
      <c r="S139" s="93"/>
    </row>
    <row r="140" ht="13.5">
      <c r="S140" s="93"/>
    </row>
    <row r="141" ht="13.5">
      <c r="S141" s="93"/>
    </row>
    <row r="142" ht="13.5">
      <c r="S142" s="93"/>
    </row>
    <row r="143" ht="13.5">
      <c r="S143" s="93"/>
    </row>
    <row r="144" ht="13.5">
      <c r="S144" s="93"/>
    </row>
    <row r="145" ht="13.5">
      <c r="S145" s="93"/>
    </row>
    <row r="146" ht="13.5">
      <c r="S146" s="93"/>
    </row>
    <row r="147" ht="13.5">
      <c r="S147" s="93"/>
    </row>
    <row r="148" ht="13.5">
      <c r="S148" s="93"/>
    </row>
    <row r="149" ht="13.5">
      <c r="S149" s="93"/>
    </row>
    <row r="150" ht="13.5">
      <c r="S150" s="93"/>
    </row>
    <row r="151" ht="13.5">
      <c r="S151" s="93"/>
    </row>
    <row r="152" ht="13.5">
      <c r="S152" s="93"/>
    </row>
    <row r="153" ht="13.5">
      <c r="S153" s="93"/>
    </row>
    <row r="154" ht="13.5">
      <c r="S154" s="93"/>
    </row>
    <row r="155" ht="13.5">
      <c r="S155" s="93"/>
    </row>
    <row r="156" ht="13.5">
      <c r="S156" s="93"/>
    </row>
    <row r="157" ht="13.5">
      <c r="S157" s="93"/>
    </row>
    <row r="158" ht="13.5">
      <c r="S158" s="93"/>
    </row>
    <row r="159" ht="13.5">
      <c r="S159" s="93"/>
    </row>
    <row r="160" ht="13.5">
      <c r="S160" s="93"/>
    </row>
    <row r="161" ht="13.5">
      <c r="S161" s="93"/>
    </row>
    <row r="162" ht="13.5">
      <c r="S162" s="93"/>
    </row>
    <row r="163" ht="13.5">
      <c r="S163" s="93"/>
    </row>
    <row r="164" ht="13.5">
      <c r="S164" s="93"/>
    </row>
    <row r="165" ht="13.5">
      <c r="S165" s="93"/>
    </row>
    <row r="166" ht="13.5">
      <c r="S166" s="93"/>
    </row>
    <row r="167" ht="13.5">
      <c r="S167" s="93"/>
    </row>
    <row r="168" ht="13.5">
      <c r="S168" s="93"/>
    </row>
    <row r="169" ht="13.5">
      <c r="S169" s="93"/>
    </row>
    <row r="170" ht="13.5">
      <c r="S170" s="93"/>
    </row>
    <row r="171" ht="13.5">
      <c r="S171" s="93"/>
    </row>
    <row r="172" ht="13.5">
      <c r="S172" s="93"/>
    </row>
    <row r="173" ht="13.5">
      <c r="S173" s="93"/>
    </row>
    <row r="174" ht="13.5">
      <c r="S174" s="93"/>
    </row>
    <row r="175" ht="13.5">
      <c r="S175" s="93"/>
    </row>
    <row r="176" ht="13.5">
      <c r="S176" s="93"/>
    </row>
    <row r="177" ht="13.5">
      <c r="S177" s="93"/>
    </row>
    <row r="178" ht="13.5">
      <c r="S178" s="93"/>
    </row>
    <row r="179" ht="13.5">
      <c r="S179" s="93"/>
    </row>
    <row r="180" ht="13.5">
      <c r="S180" s="93"/>
    </row>
    <row r="181" ht="13.5">
      <c r="S181" s="93"/>
    </row>
    <row r="182" ht="13.5">
      <c r="S182" s="93"/>
    </row>
    <row r="183" ht="13.5">
      <c r="S183" s="93"/>
    </row>
    <row r="184" ht="13.5">
      <c r="S184" s="93"/>
    </row>
    <row r="185" ht="13.5">
      <c r="S185" s="93"/>
    </row>
    <row r="186" ht="13.5">
      <c r="S186" s="93"/>
    </row>
    <row r="187" ht="13.5">
      <c r="S187" s="93"/>
    </row>
    <row r="188" ht="13.5">
      <c r="S188" s="93"/>
    </row>
    <row r="189" ht="13.5">
      <c r="S189" s="93"/>
    </row>
    <row r="190" ht="13.5">
      <c r="S190" s="93"/>
    </row>
    <row r="191" ht="13.5">
      <c r="S191" s="93"/>
    </row>
    <row r="192" ht="13.5">
      <c r="S192" s="93"/>
    </row>
    <row r="193" ht="13.5">
      <c r="S193" s="93"/>
    </row>
    <row r="194" ht="13.5">
      <c r="S194" s="93"/>
    </row>
    <row r="195" ht="13.5">
      <c r="S195" s="93"/>
    </row>
    <row r="196" ht="13.5">
      <c r="S196" s="93"/>
    </row>
    <row r="197" ht="13.5">
      <c r="S197" s="93"/>
    </row>
    <row r="198" ht="13.5">
      <c r="S198" s="93"/>
    </row>
    <row r="199" ht="13.5">
      <c r="S199" s="93"/>
    </row>
    <row r="200" ht="13.5">
      <c r="S200" s="93"/>
    </row>
    <row r="201" ht="13.5">
      <c r="S201" s="93"/>
    </row>
    <row r="202" ht="13.5">
      <c r="S202" s="93"/>
    </row>
    <row r="203" ht="13.5">
      <c r="S203" s="93"/>
    </row>
    <row r="204" ht="13.5">
      <c r="S204" s="93"/>
    </row>
    <row r="205" ht="13.5">
      <c r="S205" s="93"/>
    </row>
    <row r="206" ht="13.5">
      <c r="S206" s="93"/>
    </row>
    <row r="207" ht="13.5">
      <c r="S207" s="93"/>
    </row>
    <row r="208" ht="13.5">
      <c r="S208" s="93"/>
    </row>
    <row r="209" ht="13.5">
      <c r="S209" s="93"/>
    </row>
    <row r="210" ht="13.5">
      <c r="S210" s="93"/>
    </row>
    <row r="211" ht="13.5">
      <c r="S211" s="93"/>
    </row>
    <row r="212" ht="13.5">
      <c r="S212" s="93"/>
    </row>
    <row r="213" ht="13.5">
      <c r="S213" s="93"/>
    </row>
    <row r="214" ht="13.5">
      <c r="S214" s="93"/>
    </row>
    <row r="215" ht="13.5">
      <c r="S215" s="93"/>
    </row>
    <row r="216" ht="13.5">
      <c r="S216" s="93"/>
    </row>
    <row r="217" ht="13.5">
      <c r="S217" s="93"/>
    </row>
    <row r="218" ht="13.5">
      <c r="S218" s="93"/>
    </row>
    <row r="219" ht="13.5">
      <c r="S219" s="93"/>
    </row>
    <row r="220" ht="13.5">
      <c r="S220" s="93"/>
    </row>
    <row r="221" ht="13.5">
      <c r="S221" s="93"/>
    </row>
    <row r="222" ht="13.5">
      <c r="S222" s="93"/>
    </row>
    <row r="223" ht="13.5">
      <c r="S223" s="93"/>
    </row>
    <row r="224" ht="13.5">
      <c r="S224" s="93"/>
    </row>
    <row r="225" ht="13.5">
      <c r="S225" s="93"/>
    </row>
    <row r="226" ht="13.5">
      <c r="S226" s="93"/>
    </row>
    <row r="227" ht="13.5">
      <c r="S227" s="93"/>
    </row>
    <row r="228" ht="13.5">
      <c r="S228" s="93"/>
    </row>
    <row r="229" ht="13.5">
      <c r="S229" s="93"/>
    </row>
    <row r="230" ht="13.5">
      <c r="S230" s="93"/>
    </row>
    <row r="231" ht="13.5">
      <c r="S231" s="93"/>
    </row>
    <row r="232" ht="13.5">
      <c r="S232" s="93"/>
    </row>
    <row r="233" ht="13.5">
      <c r="S233" s="93"/>
    </row>
    <row r="234" ht="13.5">
      <c r="S234" s="93"/>
    </row>
    <row r="235" ht="13.5">
      <c r="S235" s="93"/>
    </row>
    <row r="236" ht="13.5">
      <c r="S236" s="93"/>
    </row>
    <row r="237" ht="13.5">
      <c r="S237" s="93"/>
    </row>
    <row r="238" ht="13.5">
      <c r="S238" s="93"/>
    </row>
    <row r="239" ht="13.5">
      <c r="S239" s="93"/>
    </row>
    <row r="240" ht="13.5">
      <c r="S240" s="93"/>
    </row>
    <row r="241" ht="13.5">
      <c r="S241" s="93"/>
    </row>
    <row r="242" ht="13.5">
      <c r="S242" s="93"/>
    </row>
    <row r="243" ht="13.5">
      <c r="S243" s="93"/>
    </row>
    <row r="244" ht="13.5">
      <c r="S244" s="93"/>
    </row>
    <row r="245" ht="13.5">
      <c r="S245" s="93"/>
    </row>
    <row r="246" ht="13.5">
      <c r="S246" s="93"/>
    </row>
    <row r="247" ht="13.5">
      <c r="S247" s="93"/>
    </row>
    <row r="248" ht="13.5">
      <c r="S248" s="93"/>
    </row>
    <row r="249" ht="13.5">
      <c r="S249" s="93"/>
    </row>
    <row r="250" ht="13.5">
      <c r="S250" s="93"/>
    </row>
    <row r="251" ht="13.5">
      <c r="S251" s="93"/>
    </row>
    <row r="252" ht="13.5">
      <c r="S252" s="93"/>
    </row>
    <row r="253" ht="13.5">
      <c r="S253" s="93"/>
    </row>
    <row r="254" ht="13.5">
      <c r="S254" s="93"/>
    </row>
    <row r="255" ht="13.5">
      <c r="S255" s="93"/>
    </row>
    <row r="256" ht="13.5">
      <c r="S256" s="93"/>
    </row>
    <row r="257" ht="13.5">
      <c r="S257" s="93"/>
    </row>
    <row r="258" ht="13.5">
      <c r="S258" s="93"/>
    </row>
    <row r="259" ht="13.5">
      <c r="S259" s="93"/>
    </row>
    <row r="260" ht="13.5">
      <c r="S260" s="93"/>
    </row>
    <row r="261" ht="13.5">
      <c r="S261" s="93"/>
    </row>
    <row r="262" ht="13.5">
      <c r="S262" s="93"/>
    </row>
    <row r="263" ht="13.5">
      <c r="S263" s="93"/>
    </row>
    <row r="264" ht="13.5">
      <c r="S264" s="93"/>
    </row>
    <row r="265" ht="13.5">
      <c r="S265" s="93"/>
    </row>
    <row r="266" ht="13.5">
      <c r="S266" s="93"/>
    </row>
    <row r="267" ht="13.5">
      <c r="S267" s="93"/>
    </row>
    <row r="268" ht="13.5">
      <c r="S268" s="93"/>
    </row>
    <row r="269" ht="13.5">
      <c r="S269" s="93"/>
    </row>
    <row r="270" ht="13.5">
      <c r="S270" s="93"/>
    </row>
    <row r="271" ht="13.5">
      <c r="S271" s="93"/>
    </row>
    <row r="272" ht="13.5">
      <c r="S272" s="93"/>
    </row>
    <row r="273" ht="13.5">
      <c r="S273" s="93"/>
    </row>
    <row r="274" ht="13.5">
      <c r="S274" s="93"/>
    </row>
    <row r="275" ht="13.5">
      <c r="S275" s="93"/>
    </row>
    <row r="276" ht="13.5">
      <c r="S276" s="93"/>
    </row>
    <row r="277" ht="13.5">
      <c r="S277" s="93"/>
    </row>
    <row r="278" ht="13.5">
      <c r="S278" s="93"/>
    </row>
    <row r="279" ht="13.5">
      <c r="S279" s="93"/>
    </row>
    <row r="280" ht="13.5">
      <c r="S280" s="93"/>
    </row>
    <row r="281" ht="13.5">
      <c r="S281" s="93"/>
    </row>
    <row r="282" ht="13.5">
      <c r="S282" s="93"/>
    </row>
    <row r="283" ht="13.5">
      <c r="S283" s="93"/>
    </row>
    <row r="284" ht="13.5">
      <c r="S284" s="93"/>
    </row>
    <row r="285" ht="13.5">
      <c r="S285" s="93"/>
    </row>
    <row r="286" ht="13.5">
      <c r="S286" s="93"/>
    </row>
    <row r="287" ht="13.5">
      <c r="S287" s="93"/>
    </row>
    <row r="288" ht="13.5">
      <c r="S288" s="93"/>
    </row>
    <row r="289" ht="13.5">
      <c r="S289" s="93"/>
    </row>
    <row r="290" ht="13.5">
      <c r="S290" s="93"/>
    </row>
    <row r="291" ht="13.5">
      <c r="S291" s="93"/>
    </row>
    <row r="292" ht="13.5">
      <c r="S292" s="93"/>
    </row>
    <row r="293" ht="13.5">
      <c r="S293" s="93"/>
    </row>
    <row r="294" ht="13.5">
      <c r="S294" s="93"/>
    </row>
    <row r="295" ht="13.5">
      <c r="S295" s="93"/>
    </row>
    <row r="296" ht="13.5">
      <c r="S296" s="93"/>
    </row>
    <row r="297" ht="13.5">
      <c r="S297" s="93"/>
    </row>
    <row r="298" ht="13.5">
      <c r="S298" s="93"/>
    </row>
    <row r="299" ht="13.5">
      <c r="S299" s="93"/>
    </row>
    <row r="300" ht="13.5">
      <c r="S300" s="93"/>
    </row>
    <row r="301" ht="13.5">
      <c r="S301" s="93"/>
    </row>
    <row r="302" ht="13.5">
      <c r="S302" s="93"/>
    </row>
    <row r="303" ht="13.5">
      <c r="S303" s="93"/>
    </row>
    <row r="304" ht="13.5">
      <c r="S304" s="93"/>
    </row>
    <row r="305" ht="13.5">
      <c r="S305" s="93"/>
    </row>
    <row r="306" ht="13.5">
      <c r="S306" s="93"/>
    </row>
    <row r="307" ht="13.5">
      <c r="S307" s="93"/>
    </row>
    <row r="308" ht="13.5">
      <c r="S308" s="93"/>
    </row>
    <row r="309" ht="13.5">
      <c r="S309" s="93"/>
    </row>
    <row r="310" ht="13.5">
      <c r="S310" s="93"/>
    </row>
    <row r="311" ht="13.5">
      <c r="S311" s="93"/>
    </row>
    <row r="312" ht="13.5">
      <c r="S312" s="93"/>
    </row>
    <row r="313" ht="13.5">
      <c r="S313" s="93"/>
    </row>
    <row r="314" ht="13.5">
      <c r="S314" s="93"/>
    </row>
    <row r="315" ht="13.5">
      <c r="S315" s="93"/>
    </row>
    <row r="316" ht="13.5">
      <c r="S316" s="93"/>
    </row>
    <row r="317" ht="13.5">
      <c r="S317" s="93"/>
    </row>
    <row r="318" ht="13.5">
      <c r="S318" s="93"/>
    </row>
    <row r="319" ht="13.5">
      <c r="S319" s="93"/>
    </row>
    <row r="320" ht="13.5">
      <c r="S320" s="93"/>
    </row>
    <row r="321" ht="13.5">
      <c r="S321" s="93"/>
    </row>
    <row r="322" ht="13.5">
      <c r="S322" s="93"/>
    </row>
    <row r="323" ht="13.5">
      <c r="S323" s="93"/>
    </row>
    <row r="324" ht="13.5">
      <c r="S324" s="93"/>
    </row>
    <row r="325" ht="13.5">
      <c r="S325" s="93"/>
    </row>
    <row r="326" ht="13.5">
      <c r="S326" s="93"/>
    </row>
    <row r="327" ht="13.5">
      <c r="S327" s="93"/>
    </row>
    <row r="328" ht="13.5">
      <c r="S328" s="93"/>
    </row>
    <row r="329" ht="13.5">
      <c r="S329" s="93"/>
    </row>
    <row r="330" ht="13.5">
      <c r="S330" s="93"/>
    </row>
    <row r="331" ht="13.5">
      <c r="S331" s="93"/>
    </row>
    <row r="332" ht="13.5">
      <c r="S332" s="93"/>
    </row>
    <row r="333" ht="13.5">
      <c r="S333" s="93"/>
    </row>
    <row r="334" ht="13.5">
      <c r="S334" s="93"/>
    </row>
    <row r="335" ht="13.5">
      <c r="S335" s="93"/>
    </row>
    <row r="336" ht="13.5">
      <c r="S336" s="93"/>
    </row>
    <row r="337" ht="13.5">
      <c r="S337" s="93"/>
    </row>
    <row r="338" ht="13.5">
      <c r="S338" s="93"/>
    </row>
    <row r="339" ht="13.5">
      <c r="S339" s="93"/>
    </row>
    <row r="340" ht="13.5">
      <c r="S340" s="93"/>
    </row>
    <row r="341" ht="13.5">
      <c r="S341" s="93"/>
    </row>
    <row r="342" ht="13.5">
      <c r="S342" s="93"/>
    </row>
    <row r="343" ht="13.5">
      <c r="S343" s="93"/>
    </row>
    <row r="344" ht="13.5">
      <c r="S344" s="93"/>
    </row>
    <row r="345" ht="13.5">
      <c r="S345" s="93"/>
    </row>
    <row r="346" ht="13.5">
      <c r="S346" s="93"/>
    </row>
    <row r="347" ht="13.5">
      <c r="S347" s="93"/>
    </row>
    <row r="348" ht="13.5">
      <c r="S348" s="93"/>
    </row>
    <row r="349" ht="13.5">
      <c r="S349" s="93"/>
    </row>
    <row r="350" ht="13.5">
      <c r="S350" s="93"/>
    </row>
    <row r="351" ht="13.5">
      <c r="S351" s="93"/>
    </row>
    <row r="352" ht="13.5">
      <c r="S352" s="93"/>
    </row>
    <row r="353" ht="13.5">
      <c r="S353" s="93"/>
    </row>
    <row r="354" ht="13.5">
      <c r="S354" s="93"/>
    </row>
    <row r="355" ht="13.5">
      <c r="S355" s="93"/>
    </row>
    <row r="356" ht="13.5">
      <c r="S356" s="93"/>
    </row>
    <row r="357" ht="13.5">
      <c r="S357" s="93"/>
    </row>
    <row r="358" ht="13.5">
      <c r="S358" s="93"/>
    </row>
    <row r="359" ht="13.5">
      <c r="S359" s="93"/>
    </row>
    <row r="360" ht="13.5">
      <c r="S360" s="93"/>
    </row>
    <row r="361" ht="13.5">
      <c r="S361" s="93"/>
    </row>
    <row r="362" ht="13.5">
      <c r="S362" s="93"/>
    </row>
    <row r="363" ht="13.5">
      <c r="S363" s="93"/>
    </row>
    <row r="364" ht="13.5">
      <c r="S364" s="93"/>
    </row>
    <row r="365" ht="13.5">
      <c r="S365" s="93"/>
    </row>
    <row r="366" ht="13.5">
      <c r="S366" s="93"/>
    </row>
    <row r="367" ht="13.5">
      <c r="S367" s="93"/>
    </row>
    <row r="368" ht="13.5">
      <c r="S368" s="93"/>
    </row>
    <row r="369" ht="13.5">
      <c r="S369" s="93"/>
    </row>
    <row r="370" ht="13.5">
      <c r="S370" s="93"/>
    </row>
    <row r="371" ht="13.5">
      <c r="S371" s="93"/>
    </row>
    <row r="372" ht="13.5">
      <c r="S372" s="93"/>
    </row>
    <row r="373" ht="13.5">
      <c r="S373" s="93"/>
    </row>
    <row r="374" ht="13.5">
      <c r="S374" s="93"/>
    </row>
    <row r="375" ht="13.5">
      <c r="S375" s="93"/>
    </row>
    <row r="376" ht="13.5">
      <c r="S376" s="93"/>
    </row>
    <row r="377" ht="13.5">
      <c r="S377" s="93"/>
    </row>
    <row r="378" ht="13.5">
      <c r="S378" s="93"/>
    </row>
    <row r="379" ht="13.5">
      <c r="S379" s="93"/>
    </row>
    <row r="380" ht="13.5">
      <c r="S380" s="93"/>
    </row>
    <row r="381" ht="13.5">
      <c r="S381" s="93"/>
    </row>
    <row r="382" ht="13.5">
      <c r="S382" s="93"/>
    </row>
    <row r="383" ht="13.5">
      <c r="S383" s="93"/>
    </row>
    <row r="384" ht="13.5">
      <c r="S384" s="93"/>
    </row>
    <row r="385" ht="13.5">
      <c r="S385" s="93"/>
    </row>
    <row r="386" ht="13.5">
      <c r="S386" s="93"/>
    </row>
    <row r="387" ht="13.5">
      <c r="S387" s="93"/>
    </row>
    <row r="388" ht="13.5">
      <c r="S388" s="93"/>
    </row>
    <row r="389" ht="13.5">
      <c r="S389" s="93"/>
    </row>
    <row r="390" ht="13.5">
      <c r="S390" s="93"/>
    </row>
    <row r="391" ht="13.5">
      <c r="S391" s="93"/>
    </row>
    <row r="392" ht="13.5">
      <c r="S392" s="93"/>
    </row>
    <row r="393" ht="13.5">
      <c r="S393" s="93"/>
    </row>
    <row r="394" ht="13.5">
      <c r="S394" s="93"/>
    </row>
    <row r="395" ht="13.5">
      <c r="S395" s="93"/>
    </row>
    <row r="396" ht="13.5">
      <c r="S396" s="93"/>
    </row>
    <row r="397" ht="13.5">
      <c r="S397" s="93"/>
    </row>
    <row r="398" ht="13.5">
      <c r="S398" s="93"/>
    </row>
    <row r="399" ht="13.5">
      <c r="S399" s="93"/>
    </row>
    <row r="400" ht="13.5">
      <c r="S400" s="93"/>
    </row>
    <row r="401" ht="13.5">
      <c r="S401" s="93"/>
    </row>
    <row r="402" ht="13.5">
      <c r="S402" s="93"/>
    </row>
    <row r="403" ht="13.5">
      <c r="S403" s="93"/>
    </row>
    <row r="404" ht="13.5">
      <c r="S404" s="93"/>
    </row>
    <row r="405" ht="13.5">
      <c r="S405" s="93"/>
    </row>
    <row r="406" ht="13.5">
      <c r="S406" s="93"/>
    </row>
    <row r="407" ht="13.5">
      <c r="S407" s="93"/>
    </row>
    <row r="408" ht="13.5">
      <c r="S408" s="93"/>
    </row>
    <row r="409" ht="13.5">
      <c r="S409" s="93"/>
    </row>
    <row r="410" ht="13.5">
      <c r="S410" s="93"/>
    </row>
    <row r="411" ht="13.5">
      <c r="S411" s="93"/>
    </row>
    <row r="412" ht="13.5">
      <c r="S412" s="93"/>
    </row>
    <row r="413" ht="13.5">
      <c r="S413" s="93"/>
    </row>
    <row r="414" ht="13.5">
      <c r="S414" s="93"/>
    </row>
    <row r="415" ht="13.5">
      <c r="S415" s="93"/>
    </row>
    <row r="416" ht="13.5">
      <c r="S416" s="93"/>
    </row>
    <row r="417" ht="13.5">
      <c r="S417" s="93"/>
    </row>
    <row r="418" ht="13.5">
      <c r="S418" s="93"/>
    </row>
    <row r="419" ht="13.5">
      <c r="S419" s="93"/>
    </row>
    <row r="420" ht="13.5">
      <c r="S420" s="93"/>
    </row>
    <row r="421" ht="13.5">
      <c r="S421" s="93"/>
    </row>
    <row r="422" ht="13.5">
      <c r="S422" s="93"/>
    </row>
    <row r="423" ht="13.5">
      <c r="S423" s="93"/>
    </row>
    <row r="424" ht="13.5">
      <c r="S424" s="93"/>
    </row>
    <row r="425" ht="13.5">
      <c r="S425" s="93"/>
    </row>
    <row r="426" ht="13.5">
      <c r="S426" s="93"/>
    </row>
    <row r="427" ht="13.5">
      <c r="S427" s="93"/>
    </row>
    <row r="428" ht="13.5">
      <c r="S428" s="93"/>
    </row>
    <row r="429" ht="13.5">
      <c r="S429" s="93"/>
    </row>
    <row r="430" ht="13.5">
      <c r="S430" s="93"/>
    </row>
    <row r="431" ht="13.5">
      <c r="S431" s="93"/>
    </row>
    <row r="432" ht="13.5">
      <c r="S432" s="93"/>
    </row>
    <row r="433" ht="13.5">
      <c r="S433" s="93"/>
    </row>
    <row r="434" ht="13.5">
      <c r="S434" s="93"/>
    </row>
    <row r="435" ht="13.5">
      <c r="S435" s="93"/>
    </row>
    <row r="436" ht="13.5">
      <c r="S436" s="93"/>
    </row>
    <row r="437" ht="13.5">
      <c r="S437" s="93"/>
    </row>
    <row r="438" ht="13.5">
      <c r="S438" s="93"/>
    </row>
    <row r="439" ht="13.5">
      <c r="S439" s="93"/>
    </row>
    <row r="440" ht="13.5">
      <c r="S440" s="93"/>
    </row>
    <row r="441" ht="13.5">
      <c r="S441" s="93"/>
    </row>
    <row r="442" ht="13.5">
      <c r="S442" s="93"/>
    </row>
    <row r="443" ht="13.5">
      <c r="S443" s="93"/>
    </row>
    <row r="444" ht="13.5">
      <c r="S444" s="93"/>
    </row>
    <row r="445" ht="13.5">
      <c r="S445" s="93"/>
    </row>
    <row r="446" ht="13.5">
      <c r="S446" s="93"/>
    </row>
    <row r="447" ht="13.5">
      <c r="S447" s="93"/>
    </row>
    <row r="448" ht="13.5">
      <c r="S448" s="93"/>
    </row>
    <row r="449" ht="13.5">
      <c r="S449" s="93"/>
    </row>
    <row r="450" ht="13.5">
      <c r="S450" s="93"/>
    </row>
    <row r="451" ht="13.5">
      <c r="S451" s="93"/>
    </row>
    <row r="452" ht="13.5">
      <c r="S452" s="93"/>
    </row>
    <row r="453" ht="13.5">
      <c r="S453" s="93"/>
    </row>
    <row r="454" ht="13.5">
      <c r="S454" s="93"/>
    </row>
    <row r="455" ht="13.5">
      <c r="S455" s="93"/>
    </row>
    <row r="456" ht="13.5">
      <c r="S456" s="93"/>
    </row>
    <row r="457" ht="13.5">
      <c r="S457" s="93"/>
    </row>
    <row r="458" ht="13.5">
      <c r="S458" s="93"/>
    </row>
    <row r="459" ht="13.5">
      <c r="S459" s="93"/>
    </row>
    <row r="460" ht="13.5">
      <c r="S460" s="93"/>
    </row>
    <row r="461" ht="13.5">
      <c r="S461" s="93"/>
    </row>
    <row r="462" ht="13.5">
      <c r="S462" s="93"/>
    </row>
    <row r="463" ht="13.5">
      <c r="S463" s="93"/>
    </row>
    <row r="464" ht="13.5">
      <c r="S464" s="93"/>
    </row>
    <row r="465" ht="13.5">
      <c r="S465" s="93"/>
    </row>
    <row r="466" ht="13.5">
      <c r="S466" s="93"/>
    </row>
    <row r="467" ht="13.5">
      <c r="S467" s="93"/>
    </row>
    <row r="468" ht="13.5">
      <c r="S468" s="93"/>
    </row>
    <row r="469" ht="13.5">
      <c r="S469" s="93"/>
    </row>
    <row r="470" ht="13.5">
      <c r="S470" s="93"/>
    </row>
    <row r="471" ht="13.5">
      <c r="S471" s="93"/>
    </row>
    <row r="472" ht="13.5">
      <c r="S472" s="93"/>
    </row>
    <row r="473" ht="13.5">
      <c r="S473" s="93"/>
    </row>
    <row r="474" ht="13.5">
      <c r="S474" s="93"/>
    </row>
    <row r="475" ht="13.5">
      <c r="S475" s="93"/>
    </row>
    <row r="476" ht="13.5">
      <c r="S476" s="93"/>
    </row>
    <row r="477" ht="13.5">
      <c r="S477" s="93"/>
    </row>
    <row r="478" ht="13.5">
      <c r="S478" s="93"/>
    </row>
    <row r="479" ht="13.5">
      <c r="S479" s="93"/>
    </row>
    <row r="480" ht="13.5">
      <c r="S480" s="93"/>
    </row>
    <row r="481" ht="13.5">
      <c r="S481" s="93"/>
    </row>
    <row r="482" ht="13.5">
      <c r="S482" s="93"/>
    </row>
    <row r="483" ht="13.5">
      <c r="S483" s="93"/>
    </row>
    <row r="484" ht="13.5">
      <c r="S484" s="93"/>
    </row>
    <row r="485" ht="13.5">
      <c r="S485" s="93"/>
    </row>
    <row r="486" ht="13.5">
      <c r="S486" s="93"/>
    </row>
    <row r="487" ht="13.5">
      <c r="S487" s="93"/>
    </row>
    <row r="488" ht="13.5">
      <c r="S488" s="93"/>
    </row>
    <row r="489" ht="13.5">
      <c r="S489" s="93"/>
    </row>
    <row r="490" ht="13.5">
      <c r="S490" s="93"/>
    </row>
    <row r="491" ht="13.5">
      <c r="S491" s="93"/>
    </row>
    <row r="492" ht="13.5">
      <c r="S492" s="93"/>
    </row>
    <row r="493" ht="13.5">
      <c r="S493" s="93"/>
    </row>
    <row r="494" ht="13.5">
      <c r="S494" s="93"/>
    </row>
    <row r="495" ht="13.5">
      <c r="S495" s="93"/>
    </row>
    <row r="496" ht="13.5">
      <c r="S496" s="93"/>
    </row>
    <row r="497" ht="13.5">
      <c r="S497" s="93"/>
    </row>
    <row r="498" ht="13.5">
      <c r="S498" s="93"/>
    </row>
    <row r="499" ht="13.5">
      <c r="S499" s="93"/>
    </row>
    <row r="500" ht="13.5">
      <c r="S500" s="93"/>
    </row>
    <row r="501" ht="13.5">
      <c r="S501" s="93"/>
    </row>
    <row r="502" ht="13.5">
      <c r="S502" s="93"/>
    </row>
    <row r="503" ht="13.5">
      <c r="S503" s="93"/>
    </row>
    <row r="504" ht="13.5">
      <c r="S504" s="93"/>
    </row>
    <row r="505" ht="13.5">
      <c r="S505" s="93"/>
    </row>
    <row r="506" ht="13.5">
      <c r="S506" s="93"/>
    </row>
    <row r="507" ht="13.5">
      <c r="S507" s="93"/>
    </row>
    <row r="508" ht="13.5">
      <c r="S508" s="93"/>
    </row>
    <row r="509" ht="13.5">
      <c r="S509" s="93"/>
    </row>
    <row r="510" ht="13.5">
      <c r="S510" s="93"/>
    </row>
    <row r="511" ht="13.5">
      <c r="S511" s="93"/>
    </row>
    <row r="512" ht="13.5">
      <c r="S512" s="93"/>
    </row>
    <row r="513" ht="13.5">
      <c r="S513" s="93"/>
    </row>
    <row r="514" ht="13.5">
      <c r="S514" s="93"/>
    </row>
    <row r="515" ht="13.5">
      <c r="S515" s="93"/>
    </row>
    <row r="516" ht="13.5">
      <c r="S516" s="93"/>
    </row>
    <row r="517" ht="13.5">
      <c r="S517" s="93"/>
    </row>
    <row r="518" ht="13.5">
      <c r="S518" s="93"/>
    </row>
    <row r="519" ht="13.5">
      <c r="S519" s="93"/>
    </row>
    <row r="520" ht="13.5">
      <c r="S520" s="93"/>
    </row>
    <row r="521" ht="13.5">
      <c r="S521" s="93"/>
    </row>
    <row r="522" ht="13.5">
      <c r="S522" s="93"/>
    </row>
    <row r="523" ht="13.5">
      <c r="S523" s="93"/>
    </row>
    <row r="524" ht="13.5">
      <c r="S524" s="93"/>
    </row>
    <row r="525" ht="13.5">
      <c r="S525" s="93"/>
    </row>
    <row r="526" ht="13.5">
      <c r="S526" s="93"/>
    </row>
    <row r="527" ht="13.5">
      <c r="S527" s="93"/>
    </row>
    <row r="528" ht="13.5">
      <c r="S528" s="93"/>
    </row>
    <row r="529" ht="13.5">
      <c r="S529" s="93"/>
    </row>
    <row r="530" ht="13.5">
      <c r="S530" s="93"/>
    </row>
    <row r="531" ht="13.5">
      <c r="S531" s="93"/>
    </row>
    <row r="532" ht="13.5">
      <c r="S532" s="93"/>
    </row>
    <row r="533" ht="13.5">
      <c r="S533" s="93"/>
    </row>
    <row r="534" ht="13.5">
      <c r="S534" s="93"/>
    </row>
    <row r="535" ht="13.5">
      <c r="S535" s="93"/>
    </row>
    <row r="536" ht="13.5">
      <c r="S536" s="93"/>
    </row>
    <row r="537" ht="13.5">
      <c r="S537" s="93"/>
    </row>
    <row r="538" ht="13.5">
      <c r="S538" s="93"/>
    </row>
    <row r="539" ht="13.5">
      <c r="S539" s="93"/>
    </row>
    <row r="540" ht="13.5">
      <c r="S540" s="93"/>
    </row>
    <row r="541" ht="13.5">
      <c r="S541" s="93"/>
    </row>
    <row r="542" ht="13.5">
      <c r="S542" s="93"/>
    </row>
    <row r="543" ht="13.5">
      <c r="S543" s="93"/>
    </row>
    <row r="544" ht="13.5">
      <c r="S544" s="93"/>
    </row>
    <row r="545" ht="13.5">
      <c r="S545" s="93"/>
    </row>
    <row r="546" ht="13.5">
      <c r="S546" s="93"/>
    </row>
    <row r="547" ht="13.5">
      <c r="S547" s="93"/>
    </row>
    <row r="548" ht="13.5">
      <c r="S548" s="93"/>
    </row>
    <row r="549" ht="13.5">
      <c r="S549" s="93"/>
    </row>
    <row r="550" ht="13.5">
      <c r="S550" s="93"/>
    </row>
    <row r="551" ht="13.5">
      <c r="S551" s="93"/>
    </row>
    <row r="552" ht="13.5">
      <c r="S552" s="93"/>
    </row>
    <row r="553" ht="13.5">
      <c r="S553" s="93"/>
    </row>
    <row r="554" ht="13.5">
      <c r="S554" s="93"/>
    </row>
    <row r="555" ht="13.5">
      <c r="S555" s="93"/>
    </row>
    <row r="556" ht="13.5">
      <c r="S556" s="93"/>
    </row>
    <row r="557" ht="13.5">
      <c r="S557" s="93"/>
    </row>
    <row r="558" ht="13.5">
      <c r="S558" s="93"/>
    </row>
    <row r="559" ht="13.5">
      <c r="S559" s="93"/>
    </row>
    <row r="560" ht="13.5">
      <c r="S560" s="93"/>
    </row>
    <row r="561" ht="13.5">
      <c r="S561" s="93"/>
    </row>
    <row r="562" ht="13.5">
      <c r="S562" s="93"/>
    </row>
    <row r="563" ht="13.5">
      <c r="S563" s="93"/>
    </row>
    <row r="564" ht="13.5">
      <c r="S564" s="93"/>
    </row>
    <row r="565" ht="13.5">
      <c r="S565" s="93"/>
    </row>
    <row r="566" ht="13.5">
      <c r="S566" s="93"/>
    </row>
    <row r="567" ht="13.5">
      <c r="S567" s="93"/>
    </row>
    <row r="568" ht="13.5">
      <c r="S568" s="93"/>
    </row>
    <row r="569" ht="13.5">
      <c r="S569" s="93"/>
    </row>
    <row r="570" ht="13.5">
      <c r="S570" s="93"/>
    </row>
    <row r="571" ht="13.5">
      <c r="S571" s="93"/>
    </row>
    <row r="572" ht="13.5">
      <c r="S572" s="93"/>
    </row>
    <row r="573" ht="13.5">
      <c r="S573" s="93"/>
    </row>
    <row r="574" ht="13.5">
      <c r="S574" s="93"/>
    </row>
    <row r="575" ht="13.5">
      <c r="S575" s="93"/>
    </row>
    <row r="576" ht="13.5">
      <c r="S576" s="93"/>
    </row>
    <row r="577" ht="13.5">
      <c r="S577" s="93"/>
    </row>
    <row r="578" ht="13.5">
      <c r="S578" s="93"/>
    </row>
    <row r="579" ht="13.5">
      <c r="S579" s="93"/>
    </row>
    <row r="580" ht="13.5">
      <c r="S580" s="93"/>
    </row>
    <row r="581" ht="13.5">
      <c r="S581" s="93"/>
    </row>
    <row r="582" ht="13.5">
      <c r="S582" s="93"/>
    </row>
    <row r="583" ht="13.5">
      <c r="S583" s="93"/>
    </row>
    <row r="584" ht="13.5">
      <c r="S584" s="93"/>
    </row>
    <row r="585" ht="13.5">
      <c r="S585" s="93"/>
    </row>
    <row r="586" ht="13.5">
      <c r="S586" s="93"/>
    </row>
    <row r="587" ht="13.5">
      <c r="S587" s="93"/>
    </row>
    <row r="588" ht="13.5">
      <c r="S588" s="93"/>
    </row>
    <row r="589" ht="13.5">
      <c r="S589" s="93"/>
    </row>
    <row r="590" ht="13.5">
      <c r="S590" s="93"/>
    </row>
    <row r="591" ht="13.5">
      <c r="S591" s="93"/>
    </row>
    <row r="592" ht="13.5">
      <c r="S592" s="93"/>
    </row>
    <row r="593" ht="13.5">
      <c r="S593" s="93"/>
    </row>
    <row r="594" ht="13.5">
      <c r="S594" s="93"/>
    </row>
    <row r="595" ht="13.5">
      <c r="S595" s="93"/>
    </row>
    <row r="596" ht="13.5">
      <c r="S596" s="93"/>
    </row>
    <row r="597" ht="13.5">
      <c r="S597" s="93"/>
    </row>
    <row r="598" ht="13.5">
      <c r="S598" s="93"/>
    </row>
    <row r="599" ht="13.5">
      <c r="S599" s="93"/>
    </row>
    <row r="600" ht="13.5">
      <c r="S600" s="93"/>
    </row>
    <row r="601" ht="13.5">
      <c r="S601" s="93"/>
    </row>
    <row r="602" ht="13.5">
      <c r="S602" s="93"/>
    </row>
    <row r="603" ht="13.5">
      <c r="S603" s="93"/>
    </row>
    <row r="604" ht="13.5">
      <c r="S604" s="93"/>
    </row>
    <row r="605" ht="13.5">
      <c r="S605" s="93"/>
    </row>
    <row r="606" ht="13.5">
      <c r="S606" s="93"/>
    </row>
    <row r="607" ht="13.5">
      <c r="S607" s="93"/>
    </row>
    <row r="608" ht="13.5">
      <c r="S608" s="93"/>
    </row>
    <row r="609" ht="13.5">
      <c r="S609" s="93"/>
    </row>
    <row r="610" ht="13.5">
      <c r="S610" s="93"/>
    </row>
    <row r="611" ht="13.5">
      <c r="S611" s="93"/>
    </row>
    <row r="612" ht="13.5">
      <c r="S612" s="93"/>
    </row>
    <row r="613" ht="13.5">
      <c r="S613" s="93"/>
    </row>
    <row r="614" ht="13.5">
      <c r="S614" s="93"/>
    </row>
    <row r="615" ht="13.5">
      <c r="S615" s="93"/>
    </row>
    <row r="616" ht="13.5">
      <c r="S616" s="93"/>
    </row>
    <row r="617" ht="13.5">
      <c r="S617" s="93"/>
    </row>
    <row r="618" ht="13.5">
      <c r="S618" s="93"/>
    </row>
    <row r="619" ht="13.5">
      <c r="S619" s="93"/>
    </row>
    <row r="620" ht="13.5">
      <c r="S620" s="93"/>
    </row>
    <row r="621" ht="13.5">
      <c r="S621" s="93"/>
    </row>
    <row r="622" ht="13.5">
      <c r="S622" s="93"/>
    </row>
    <row r="623" ht="13.5">
      <c r="S623" s="93"/>
    </row>
    <row r="624" ht="13.5">
      <c r="S624" s="93"/>
    </row>
    <row r="625" ht="13.5">
      <c r="S625" s="93"/>
    </row>
    <row r="626" ht="13.5">
      <c r="S626" s="93"/>
    </row>
    <row r="627" ht="13.5">
      <c r="S627" s="93"/>
    </row>
    <row r="628" ht="13.5">
      <c r="S628" s="93"/>
    </row>
    <row r="629" ht="13.5">
      <c r="S629" s="93"/>
    </row>
    <row r="630" ht="13.5">
      <c r="S630" s="93"/>
    </row>
    <row r="631" ht="13.5">
      <c r="S631" s="93"/>
    </row>
    <row r="632" ht="13.5">
      <c r="S632" s="93"/>
    </row>
    <row r="633" ht="13.5">
      <c r="S633" s="93"/>
    </row>
    <row r="634" ht="13.5">
      <c r="S634" s="93"/>
    </row>
    <row r="635" ht="13.5">
      <c r="S635" s="93"/>
    </row>
    <row r="636" ht="13.5">
      <c r="S636" s="93"/>
    </row>
    <row r="637" ht="13.5">
      <c r="S637" s="93"/>
    </row>
    <row r="638" ht="13.5">
      <c r="S638" s="93"/>
    </row>
    <row r="639" ht="13.5">
      <c r="S639" s="93"/>
    </row>
    <row r="640" ht="13.5">
      <c r="S640" s="93"/>
    </row>
    <row r="641" ht="13.5">
      <c r="S641" s="93"/>
    </row>
    <row r="642" ht="13.5">
      <c r="S642" s="93"/>
    </row>
    <row r="643" ht="13.5">
      <c r="S643" s="93"/>
    </row>
    <row r="644" ht="13.5">
      <c r="S644" s="93"/>
    </row>
    <row r="645" ht="13.5">
      <c r="S645" s="93"/>
    </row>
    <row r="646" ht="13.5">
      <c r="S646" s="93"/>
    </row>
    <row r="647" ht="13.5">
      <c r="S647" s="93"/>
    </row>
    <row r="648" ht="13.5">
      <c r="S648" s="93"/>
    </row>
    <row r="649" ht="13.5">
      <c r="S649" s="93"/>
    </row>
    <row r="650" ht="13.5">
      <c r="S650" s="93"/>
    </row>
    <row r="651" ht="13.5">
      <c r="S651" s="93"/>
    </row>
    <row r="652" ht="13.5">
      <c r="S652" s="93"/>
    </row>
    <row r="653" ht="13.5">
      <c r="S653" s="93"/>
    </row>
    <row r="654" ht="13.5">
      <c r="S654" s="93"/>
    </row>
    <row r="655" ht="13.5">
      <c r="S655" s="93"/>
    </row>
    <row r="656" ht="13.5">
      <c r="S656" s="93"/>
    </row>
    <row r="657" ht="13.5">
      <c r="S657" s="93"/>
    </row>
    <row r="658" ht="13.5">
      <c r="S658" s="93"/>
    </row>
    <row r="659" ht="13.5">
      <c r="S659" s="93"/>
    </row>
    <row r="660" ht="13.5">
      <c r="S660" s="93"/>
    </row>
    <row r="661" ht="13.5">
      <c r="S661" s="93"/>
    </row>
    <row r="662" ht="13.5">
      <c r="S662" s="93"/>
    </row>
    <row r="663" ht="13.5">
      <c r="S663" s="93"/>
    </row>
    <row r="664" ht="13.5">
      <c r="S664" s="93"/>
    </row>
    <row r="665" ht="13.5">
      <c r="S665" s="93"/>
    </row>
    <row r="666" ht="13.5">
      <c r="S666" s="93"/>
    </row>
    <row r="667" ht="13.5">
      <c r="S667" s="93"/>
    </row>
    <row r="668" ht="13.5">
      <c r="S668" s="93"/>
    </row>
    <row r="669" ht="13.5">
      <c r="S669" s="93"/>
    </row>
    <row r="670" ht="13.5">
      <c r="S670" s="93"/>
    </row>
    <row r="671" ht="13.5">
      <c r="S671" s="93"/>
    </row>
    <row r="672" ht="13.5">
      <c r="S672" s="93"/>
    </row>
    <row r="673" ht="13.5">
      <c r="S673" s="93"/>
    </row>
    <row r="674" ht="13.5">
      <c r="S674" s="93"/>
    </row>
    <row r="675" ht="13.5">
      <c r="S675" s="93"/>
    </row>
    <row r="676" ht="13.5">
      <c r="S676" s="93"/>
    </row>
    <row r="677" ht="13.5">
      <c r="S677" s="93"/>
    </row>
    <row r="678" ht="13.5">
      <c r="S678" s="93"/>
    </row>
    <row r="679" ht="13.5">
      <c r="S679" s="93"/>
    </row>
    <row r="680" ht="13.5">
      <c r="S680" s="93"/>
    </row>
    <row r="681" ht="13.5">
      <c r="S681" s="93"/>
    </row>
    <row r="682" ht="13.5">
      <c r="S682" s="93"/>
    </row>
    <row r="683" ht="13.5">
      <c r="S683" s="93"/>
    </row>
    <row r="684" ht="13.5">
      <c r="S684" s="93"/>
    </row>
    <row r="685" ht="13.5">
      <c r="S685" s="93"/>
    </row>
    <row r="686" ht="13.5">
      <c r="S686" s="93"/>
    </row>
    <row r="687" ht="13.5">
      <c r="S687" s="93"/>
    </row>
    <row r="688" ht="13.5">
      <c r="S688" s="93"/>
    </row>
    <row r="689" ht="13.5">
      <c r="S689" s="93"/>
    </row>
    <row r="690" ht="13.5">
      <c r="S690" s="93"/>
    </row>
    <row r="691" ht="13.5">
      <c r="S691" s="93"/>
    </row>
    <row r="692" ht="13.5">
      <c r="S692" s="93"/>
    </row>
    <row r="693" ht="13.5">
      <c r="S693" s="93"/>
    </row>
    <row r="694" ht="13.5">
      <c r="S694" s="93"/>
    </row>
    <row r="695" ht="13.5">
      <c r="S695" s="93"/>
    </row>
    <row r="696" ht="13.5">
      <c r="S696" s="93"/>
    </row>
    <row r="697" ht="13.5">
      <c r="S697" s="93"/>
    </row>
    <row r="698" ht="13.5">
      <c r="S698" s="93"/>
    </row>
    <row r="699" ht="13.5">
      <c r="S699" s="93"/>
    </row>
    <row r="700" ht="13.5">
      <c r="S700" s="93"/>
    </row>
    <row r="701" ht="13.5">
      <c r="S701" s="93"/>
    </row>
    <row r="702" ht="13.5">
      <c r="S702" s="93"/>
    </row>
    <row r="703" ht="13.5">
      <c r="S703" s="93"/>
    </row>
    <row r="704" ht="13.5">
      <c r="S704" s="93"/>
    </row>
    <row r="705" ht="13.5">
      <c r="S705" s="93"/>
    </row>
    <row r="706" ht="13.5">
      <c r="S706" s="93"/>
    </row>
    <row r="707" ht="13.5">
      <c r="S707" s="93"/>
    </row>
    <row r="708" ht="13.5">
      <c r="S708" s="93"/>
    </row>
    <row r="709" ht="13.5">
      <c r="S709" s="93"/>
    </row>
    <row r="710" ht="13.5">
      <c r="S710" s="93"/>
    </row>
    <row r="711" ht="13.5">
      <c r="S711" s="93"/>
    </row>
    <row r="712" ht="13.5">
      <c r="S712" s="93"/>
    </row>
    <row r="713" ht="13.5">
      <c r="S713" s="93"/>
    </row>
    <row r="714" ht="13.5">
      <c r="S714" s="93"/>
    </row>
    <row r="715" ht="13.5">
      <c r="S715" s="93"/>
    </row>
    <row r="716" ht="13.5">
      <c r="S716" s="93"/>
    </row>
    <row r="717" ht="13.5">
      <c r="S717" s="93"/>
    </row>
    <row r="718" ht="13.5">
      <c r="S718" s="93"/>
    </row>
    <row r="719" ht="13.5">
      <c r="S719" s="93"/>
    </row>
    <row r="720" ht="13.5">
      <c r="S720" s="93"/>
    </row>
    <row r="721" ht="13.5">
      <c r="S721" s="93"/>
    </row>
    <row r="722" ht="13.5">
      <c r="S722" s="93"/>
    </row>
    <row r="723" ht="13.5">
      <c r="S723" s="93"/>
    </row>
    <row r="724" ht="13.5">
      <c r="S724" s="93"/>
    </row>
    <row r="725" ht="13.5">
      <c r="S725" s="93"/>
    </row>
    <row r="726" ht="13.5">
      <c r="S726" s="93"/>
    </row>
    <row r="727" ht="13.5">
      <c r="S727" s="93"/>
    </row>
    <row r="728" ht="13.5">
      <c r="S728" s="93"/>
    </row>
    <row r="729" ht="13.5">
      <c r="S729" s="93"/>
    </row>
    <row r="730" ht="13.5">
      <c r="S730" s="93"/>
    </row>
    <row r="731" ht="13.5">
      <c r="S731" s="93"/>
    </row>
    <row r="732" ht="13.5">
      <c r="S732" s="93"/>
    </row>
    <row r="733" ht="13.5">
      <c r="S733" s="93"/>
    </row>
    <row r="734" ht="13.5">
      <c r="S734" s="93"/>
    </row>
    <row r="735" ht="13.5">
      <c r="S735" s="93"/>
    </row>
    <row r="736" ht="13.5">
      <c r="S736" s="93"/>
    </row>
    <row r="737" ht="13.5">
      <c r="S737" s="93"/>
    </row>
    <row r="738" ht="13.5">
      <c r="S738" s="93"/>
    </row>
    <row r="739" ht="13.5">
      <c r="S739" s="93"/>
    </row>
    <row r="740" ht="13.5">
      <c r="S740" s="93"/>
    </row>
    <row r="741" ht="13.5">
      <c r="S741" s="93"/>
    </row>
    <row r="742" ht="13.5">
      <c r="S742" s="93"/>
    </row>
    <row r="743" ht="13.5">
      <c r="S743" s="93"/>
    </row>
    <row r="744" ht="13.5">
      <c r="S744" s="93"/>
    </row>
    <row r="745" ht="13.5">
      <c r="S745" s="93"/>
    </row>
    <row r="746" ht="13.5">
      <c r="S746" s="93"/>
    </row>
    <row r="747" ht="13.5">
      <c r="S747" s="93"/>
    </row>
    <row r="748" ht="13.5">
      <c r="S748" s="93"/>
    </row>
    <row r="749" ht="13.5">
      <c r="S749" s="93"/>
    </row>
    <row r="750" ht="13.5">
      <c r="S750" s="93"/>
    </row>
    <row r="751" ht="13.5">
      <c r="S751" s="93"/>
    </row>
    <row r="752" ht="13.5">
      <c r="S752" s="93"/>
    </row>
    <row r="753" ht="13.5">
      <c r="S753" s="93"/>
    </row>
    <row r="754" ht="13.5">
      <c r="S754" s="93"/>
    </row>
    <row r="755" ht="13.5">
      <c r="S755" s="93"/>
    </row>
    <row r="756" ht="13.5">
      <c r="S756" s="93"/>
    </row>
    <row r="757" ht="13.5">
      <c r="S757" s="93"/>
    </row>
    <row r="758" ht="13.5">
      <c r="S758" s="93"/>
    </row>
    <row r="759" ht="13.5">
      <c r="S759" s="93"/>
    </row>
    <row r="760" ht="13.5">
      <c r="S760" s="93"/>
    </row>
    <row r="761" ht="13.5">
      <c r="S761" s="93"/>
    </row>
    <row r="762" ht="13.5">
      <c r="S762" s="93"/>
    </row>
    <row r="763" ht="13.5">
      <c r="S763" s="93"/>
    </row>
    <row r="764" ht="13.5">
      <c r="S764" s="93"/>
    </row>
    <row r="765" ht="13.5">
      <c r="S765" s="93"/>
    </row>
    <row r="766" ht="13.5">
      <c r="S766" s="93"/>
    </row>
    <row r="767" ht="13.5">
      <c r="S767" s="93"/>
    </row>
    <row r="768" ht="13.5">
      <c r="S768" s="93"/>
    </row>
    <row r="769" ht="13.5">
      <c r="S769" s="93"/>
    </row>
    <row r="770" ht="13.5">
      <c r="S770" s="93"/>
    </row>
    <row r="771" ht="13.5">
      <c r="S771" s="93"/>
    </row>
    <row r="772" ht="13.5">
      <c r="S772" s="93"/>
    </row>
    <row r="773" ht="13.5">
      <c r="S773" s="93"/>
    </row>
    <row r="774" ht="13.5">
      <c r="S774" s="93"/>
    </row>
    <row r="775" ht="13.5">
      <c r="S775" s="93"/>
    </row>
    <row r="776" ht="13.5">
      <c r="S776" s="93"/>
    </row>
    <row r="777" ht="13.5">
      <c r="S777" s="93"/>
    </row>
    <row r="778" ht="13.5">
      <c r="S778" s="93"/>
    </row>
    <row r="779" ht="13.5">
      <c r="S779" s="93"/>
    </row>
    <row r="780" ht="13.5">
      <c r="S780" s="93"/>
    </row>
    <row r="781" ht="13.5">
      <c r="S781" s="93"/>
    </row>
    <row r="782" ht="13.5">
      <c r="S782" s="93"/>
    </row>
    <row r="783" ht="13.5">
      <c r="S783" s="93"/>
    </row>
    <row r="784" ht="13.5">
      <c r="S784" s="93"/>
    </row>
    <row r="785" ht="13.5">
      <c r="S785" s="93"/>
    </row>
    <row r="786" ht="13.5">
      <c r="S786" s="93"/>
    </row>
    <row r="787" ht="13.5">
      <c r="S787" s="93"/>
    </row>
    <row r="788" ht="13.5">
      <c r="S788" s="93"/>
    </row>
    <row r="789" ht="13.5">
      <c r="S789" s="93"/>
    </row>
    <row r="790" ht="13.5">
      <c r="S790" s="93"/>
    </row>
    <row r="791" ht="13.5">
      <c r="S791" s="93"/>
    </row>
    <row r="792" ht="13.5">
      <c r="S792" s="93"/>
    </row>
    <row r="793" ht="13.5">
      <c r="S793" s="93"/>
    </row>
    <row r="794" ht="13.5">
      <c r="S794" s="93"/>
    </row>
    <row r="795" ht="13.5">
      <c r="S795" s="93"/>
    </row>
    <row r="796" ht="13.5">
      <c r="S796" s="93"/>
    </row>
    <row r="797" ht="13.5">
      <c r="S797" s="93"/>
    </row>
    <row r="798" ht="13.5">
      <c r="S798" s="93"/>
    </row>
    <row r="799" ht="13.5">
      <c r="S799" s="93"/>
    </row>
    <row r="800" ht="13.5">
      <c r="S800" s="93"/>
    </row>
    <row r="801" ht="13.5">
      <c r="S801" s="93"/>
    </row>
    <row r="802" ht="13.5">
      <c r="S802" s="93"/>
    </row>
    <row r="803" ht="13.5">
      <c r="S803" s="93"/>
    </row>
    <row r="804" ht="13.5">
      <c r="S804" s="93"/>
    </row>
    <row r="805" ht="13.5">
      <c r="S805" s="93"/>
    </row>
    <row r="806" ht="13.5">
      <c r="S806" s="93"/>
    </row>
    <row r="807" ht="13.5">
      <c r="S807" s="93"/>
    </row>
    <row r="808" ht="13.5">
      <c r="S808" s="93"/>
    </row>
    <row r="809" ht="13.5">
      <c r="S809" s="93"/>
    </row>
    <row r="810" ht="13.5">
      <c r="S810" s="93"/>
    </row>
    <row r="811" ht="13.5">
      <c r="S811" s="93"/>
    </row>
    <row r="812" ht="13.5">
      <c r="S812" s="93"/>
    </row>
    <row r="813" ht="13.5">
      <c r="S813" s="93"/>
    </row>
    <row r="814" ht="13.5">
      <c r="S814" s="93"/>
    </row>
    <row r="815" ht="13.5">
      <c r="S815" s="93"/>
    </row>
    <row r="816" ht="13.5">
      <c r="S816" s="93"/>
    </row>
    <row r="817" ht="13.5">
      <c r="S817" s="93"/>
    </row>
    <row r="818" ht="13.5">
      <c r="S818" s="93"/>
    </row>
    <row r="819" ht="13.5">
      <c r="S819" s="93"/>
    </row>
    <row r="820" ht="13.5">
      <c r="S820" s="93"/>
    </row>
    <row r="821" ht="13.5">
      <c r="S821" s="93"/>
    </row>
    <row r="822" ht="13.5">
      <c r="S822" s="93"/>
    </row>
    <row r="823" ht="13.5">
      <c r="S823" s="93"/>
    </row>
    <row r="824" ht="13.5">
      <c r="S824" s="93"/>
    </row>
    <row r="825" ht="13.5">
      <c r="S825" s="93"/>
    </row>
    <row r="826" ht="13.5">
      <c r="S826" s="93"/>
    </row>
    <row r="827" ht="13.5">
      <c r="S827" s="93"/>
    </row>
    <row r="828" ht="13.5">
      <c r="S828" s="93"/>
    </row>
    <row r="829" ht="13.5">
      <c r="S829" s="93"/>
    </row>
    <row r="830" ht="13.5">
      <c r="S830" s="93"/>
    </row>
    <row r="831" ht="13.5">
      <c r="S831" s="93"/>
    </row>
    <row r="832" ht="13.5">
      <c r="S832" s="93"/>
    </row>
    <row r="833" ht="13.5">
      <c r="S833" s="93"/>
    </row>
    <row r="834" ht="13.5">
      <c r="S834" s="93"/>
    </row>
    <row r="835" ht="13.5">
      <c r="S835" s="93"/>
    </row>
    <row r="836" ht="13.5">
      <c r="S836" s="93"/>
    </row>
    <row r="837" ht="13.5">
      <c r="S837" s="93"/>
    </row>
    <row r="838" ht="13.5">
      <c r="S838" s="93"/>
    </row>
    <row r="839" ht="13.5">
      <c r="S839" s="93"/>
    </row>
    <row r="840" ht="13.5">
      <c r="S840" s="93"/>
    </row>
    <row r="841" ht="13.5">
      <c r="S841" s="93"/>
    </row>
    <row r="842" ht="13.5">
      <c r="S842" s="93"/>
    </row>
    <row r="843" ht="13.5">
      <c r="S843" s="93"/>
    </row>
    <row r="844" ht="13.5">
      <c r="S844" s="93"/>
    </row>
    <row r="845" ht="13.5">
      <c r="S845" s="93"/>
    </row>
    <row r="846" ht="13.5">
      <c r="S846" s="93"/>
    </row>
    <row r="847" ht="13.5">
      <c r="S847" s="93"/>
    </row>
    <row r="848" ht="13.5">
      <c r="S848" s="93"/>
    </row>
    <row r="849" ht="13.5">
      <c r="S849" s="93"/>
    </row>
    <row r="850" ht="13.5">
      <c r="S850" s="93"/>
    </row>
    <row r="851" ht="13.5">
      <c r="S851" s="93"/>
    </row>
    <row r="852" ht="13.5">
      <c r="S852" s="93"/>
    </row>
    <row r="853" ht="13.5">
      <c r="S853" s="93"/>
    </row>
    <row r="854" ht="13.5">
      <c r="S854" s="93"/>
    </row>
    <row r="855" ht="13.5">
      <c r="S855" s="93"/>
    </row>
    <row r="856" ht="13.5">
      <c r="S856" s="93"/>
    </row>
    <row r="857" ht="13.5">
      <c r="S857" s="93"/>
    </row>
    <row r="858" ht="13.5">
      <c r="S858" s="93"/>
    </row>
    <row r="859" ht="13.5">
      <c r="S859" s="93"/>
    </row>
    <row r="860" ht="13.5">
      <c r="S860" s="93"/>
    </row>
    <row r="861" ht="13.5">
      <c r="S861" s="93"/>
    </row>
    <row r="862" ht="13.5">
      <c r="S862" s="93"/>
    </row>
    <row r="863" ht="13.5">
      <c r="S863" s="93"/>
    </row>
    <row r="864" ht="13.5">
      <c r="S864" s="93"/>
    </row>
    <row r="865" ht="13.5">
      <c r="S865" s="93"/>
    </row>
    <row r="866" ht="13.5">
      <c r="S866" s="93"/>
    </row>
    <row r="867" ht="13.5">
      <c r="S867" s="93"/>
    </row>
    <row r="868" ht="13.5">
      <c r="S868" s="93"/>
    </row>
    <row r="869" ht="13.5">
      <c r="S869" s="93"/>
    </row>
    <row r="870" ht="13.5">
      <c r="S870" s="93"/>
    </row>
  </sheetData>
  <sheetProtection formatCells="0" formatColumns="0" formatRows="0" deleteColumns="0" deleteRows="0"/>
  <mergeCells count="84">
    <mergeCell ref="T23:U23"/>
    <mergeCell ref="T25:U25"/>
    <mergeCell ref="T27:U27"/>
    <mergeCell ref="T28:U28"/>
    <mergeCell ref="T24:U24"/>
    <mergeCell ref="T26:U26"/>
    <mergeCell ref="V17:W17"/>
    <mergeCell ref="V19:W19"/>
    <mergeCell ref="V21:W21"/>
    <mergeCell ref="A8:A12"/>
    <mergeCell ref="A37:A41"/>
    <mergeCell ref="N37:Y37"/>
    <mergeCell ref="N39:N40"/>
    <mergeCell ref="Q39:Q40"/>
    <mergeCell ref="T39:T40"/>
    <mergeCell ref="S32:T32"/>
    <mergeCell ref="AA37:AA41"/>
    <mergeCell ref="AA8:AA12"/>
    <mergeCell ref="E38:G38"/>
    <mergeCell ref="H38:J38"/>
    <mergeCell ref="K38:M38"/>
    <mergeCell ref="N9:P9"/>
    <mergeCell ref="E39:E40"/>
    <mergeCell ref="H39:H40"/>
    <mergeCell ref="K39:K40"/>
    <mergeCell ref="W39:W40"/>
    <mergeCell ref="C4:M4"/>
    <mergeCell ref="E10:E11"/>
    <mergeCell ref="H10:H11"/>
    <mergeCell ref="K10:K11"/>
    <mergeCell ref="E8:M8"/>
    <mergeCell ref="E9:G9"/>
    <mergeCell ref="H9:J9"/>
    <mergeCell ref="K9:M9"/>
    <mergeCell ref="N38:P38"/>
    <mergeCell ref="Q38:S38"/>
    <mergeCell ref="T38:V38"/>
    <mergeCell ref="W38:Y38"/>
    <mergeCell ref="X14:Y14"/>
    <mergeCell ref="E37:M37"/>
    <mergeCell ref="T16:U16"/>
    <mergeCell ref="V16:W16"/>
    <mergeCell ref="X16:Y16"/>
    <mergeCell ref="T18:U18"/>
    <mergeCell ref="V18:W18"/>
    <mergeCell ref="X18:Y18"/>
    <mergeCell ref="T15:U15"/>
    <mergeCell ref="T17:U17"/>
    <mergeCell ref="X10:Y11"/>
    <mergeCell ref="N8:Y8"/>
    <mergeCell ref="Q9:S9"/>
    <mergeCell ref="N10:N11"/>
    <mergeCell ref="Q10:Q11"/>
    <mergeCell ref="V15:W15"/>
    <mergeCell ref="V23:W23"/>
    <mergeCell ref="V25:W25"/>
    <mergeCell ref="V20:W20"/>
    <mergeCell ref="T10:U11"/>
    <mergeCell ref="V10:W11"/>
    <mergeCell ref="T14:U14"/>
    <mergeCell ref="V14:W14"/>
    <mergeCell ref="T19:U19"/>
    <mergeCell ref="T21:U21"/>
    <mergeCell ref="T20:U20"/>
    <mergeCell ref="X20:Y20"/>
    <mergeCell ref="T22:U22"/>
    <mergeCell ref="V22:W22"/>
    <mergeCell ref="X22:Y22"/>
    <mergeCell ref="V28:W28"/>
    <mergeCell ref="X28:Y28"/>
    <mergeCell ref="V24:W24"/>
    <mergeCell ref="X24:Y24"/>
    <mergeCell ref="V27:W27"/>
    <mergeCell ref="V26:W26"/>
    <mergeCell ref="X26:Y26"/>
    <mergeCell ref="X29:Y29"/>
    <mergeCell ref="V29:W29"/>
    <mergeCell ref="T29:U29"/>
    <mergeCell ref="T31:U31"/>
    <mergeCell ref="V31:W31"/>
    <mergeCell ref="X31:Y31"/>
    <mergeCell ref="V30:W30"/>
    <mergeCell ref="X30:Y30"/>
    <mergeCell ref="T30:U30"/>
  </mergeCells>
  <printOptions/>
  <pageMargins left="0.7086614173228347" right="0.7480314960629921" top="0.7086614173228347" bottom="0.472440944881889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95"/>
  <sheetViews>
    <sheetView zoomScalePageLayoutView="0" workbookViewId="0" topLeftCell="A16">
      <selection activeCell="F41" sqref="F41"/>
    </sheetView>
  </sheetViews>
  <sheetFormatPr defaultColWidth="11.421875" defaultRowHeight="12.75"/>
  <cols>
    <col min="1" max="1" width="4.00390625" style="79" customWidth="1"/>
    <col min="2" max="2" width="0.71875" style="79" customWidth="1"/>
    <col min="3" max="3" width="16.57421875" style="79" customWidth="1"/>
    <col min="4" max="4" width="0.85546875" style="79" customWidth="1"/>
    <col min="5" max="13" width="7.28125" style="79" customWidth="1"/>
    <col min="14" max="19" width="6.8515625" style="79" customWidth="1"/>
    <col min="20" max="21" width="7.00390625" style="79" customWidth="1"/>
    <col min="22" max="22" width="7.57421875" style="79" bestFit="1" customWidth="1"/>
    <col min="23" max="24" width="7.00390625" style="79" customWidth="1"/>
    <col min="25" max="25" width="7.57421875" style="79" bestFit="1" customWidth="1"/>
    <col min="26" max="26" width="0.71875" style="79" customWidth="1"/>
    <col min="27" max="27" width="3.7109375" style="79" customWidth="1"/>
    <col min="28" max="93" width="9.421875" style="79" customWidth="1"/>
    <col min="94" max="16384" width="11.421875" style="79" customWidth="1"/>
  </cols>
  <sheetData>
    <row r="1" spans="1:27" ht="12.75" customHeight="1">
      <c r="A1" s="224" t="s">
        <v>66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4" t="s">
        <v>67</v>
      </c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7"/>
    </row>
    <row r="2" spans="1:27" ht="12.75" customHeight="1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7"/>
    </row>
    <row r="3" spans="1:27" ht="12.75" customHeight="1">
      <c r="A3" s="228"/>
      <c r="B3" s="229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7"/>
    </row>
    <row r="4" spans="1:27" ht="12.75" customHeight="1">
      <c r="A4" s="145"/>
      <c r="B4" s="145"/>
      <c r="C4" s="506" t="s">
        <v>68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231" t="s">
        <v>222</v>
      </c>
      <c r="O4" s="230"/>
      <c r="P4" s="231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27" ht="12.75" customHeight="1">
      <c r="A5" s="145"/>
      <c r="B5" s="145"/>
      <c r="C5" s="145"/>
      <c r="D5" s="145"/>
      <c r="F5" s="232"/>
      <c r="G5" s="232"/>
      <c r="H5" s="232"/>
      <c r="I5" s="232"/>
      <c r="J5" s="232"/>
      <c r="K5" s="232"/>
      <c r="L5" s="232"/>
      <c r="M5" s="232"/>
      <c r="N5" s="233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</row>
    <row r="6" spans="1:27" ht="12.75" customHeight="1">
      <c r="A6" s="145"/>
      <c r="B6" s="145"/>
      <c r="C6" s="145"/>
      <c r="D6" s="145"/>
      <c r="F6" s="232"/>
      <c r="G6" s="232"/>
      <c r="H6" s="232"/>
      <c r="I6" s="232"/>
      <c r="J6" s="232"/>
      <c r="K6" s="232"/>
      <c r="L6" s="232"/>
      <c r="M6" s="232"/>
      <c r="N6" s="233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</row>
    <row r="7" spans="1:27" ht="12.7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195"/>
      <c r="AA7" s="234"/>
    </row>
    <row r="8" spans="1:27" ht="12.75" customHeight="1">
      <c r="A8" s="511" t="s">
        <v>18</v>
      </c>
      <c r="B8" s="195"/>
      <c r="C8" s="195"/>
      <c r="D8" s="235"/>
      <c r="E8" s="513" t="s">
        <v>69</v>
      </c>
      <c r="F8" s="507"/>
      <c r="G8" s="491"/>
      <c r="H8" s="513" t="s">
        <v>236</v>
      </c>
      <c r="I8" s="507"/>
      <c r="J8" s="491"/>
      <c r="K8" s="513" t="s">
        <v>69</v>
      </c>
      <c r="L8" s="507"/>
      <c r="M8" s="507"/>
      <c r="N8" s="475" t="s">
        <v>36</v>
      </c>
      <c r="O8" s="475"/>
      <c r="P8" s="475"/>
      <c r="Q8" s="475"/>
      <c r="R8" s="475"/>
      <c r="S8" s="476"/>
      <c r="T8" s="475" t="s">
        <v>1</v>
      </c>
      <c r="U8" s="475"/>
      <c r="V8" s="475"/>
      <c r="W8" s="475"/>
      <c r="X8" s="475"/>
      <c r="Y8" s="475"/>
      <c r="Z8" s="236"/>
      <c r="AA8" s="500" t="s">
        <v>18</v>
      </c>
    </row>
    <row r="9" spans="1:27" ht="12.75" customHeight="1">
      <c r="A9" s="512"/>
      <c r="B9" s="195"/>
      <c r="C9" s="195"/>
      <c r="D9" s="237"/>
      <c r="E9" s="483" t="s">
        <v>70</v>
      </c>
      <c r="F9" s="509"/>
      <c r="G9" s="492"/>
      <c r="H9" s="483" t="s">
        <v>71</v>
      </c>
      <c r="I9" s="509"/>
      <c r="J9" s="492"/>
      <c r="K9" s="483" t="s">
        <v>72</v>
      </c>
      <c r="L9" s="509"/>
      <c r="M9" s="509"/>
      <c r="N9" s="475" t="s">
        <v>237</v>
      </c>
      <c r="O9" s="475"/>
      <c r="P9" s="476"/>
      <c r="Q9" s="477" t="s">
        <v>37</v>
      </c>
      <c r="R9" s="475"/>
      <c r="S9" s="476"/>
      <c r="T9" s="475" t="s">
        <v>212</v>
      </c>
      <c r="U9" s="475"/>
      <c r="V9" s="476"/>
      <c r="W9" s="477" t="s">
        <v>38</v>
      </c>
      <c r="X9" s="475"/>
      <c r="Y9" s="475"/>
      <c r="Z9" s="236"/>
      <c r="AA9" s="510"/>
    </row>
    <row r="10" spans="1:27" ht="12.75" customHeight="1">
      <c r="A10" s="512"/>
      <c r="B10" s="208"/>
      <c r="C10" s="208" t="s">
        <v>54</v>
      </c>
      <c r="D10" s="237"/>
      <c r="E10" s="487" t="s">
        <v>20</v>
      </c>
      <c r="F10" s="206" t="s">
        <v>55</v>
      </c>
      <c r="G10" s="206" t="s">
        <v>22</v>
      </c>
      <c r="H10" s="487" t="s">
        <v>20</v>
      </c>
      <c r="I10" s="206" t="s">
        <v>55</v>
      </c>
      <c r="J10" s="206" t="s">
        <v>22</v>
      </c>
      <c r="K10" s="487" t="s">
        <v>20</v>
      </c>
      <c r="L10" s="206" t="s">
        <v>55</v>
      </c>
      <c r="M10" s="207" t="s">
        <v>22</v>
      </c>
      <c r="N10" s="491" t="s">
        <v>20</v>
      </c>
      <c r="O10" s="206" t="s">
        <v>55</v>
      </c>
      <c r="P10" s="206" t="s">
        <v>22</v>
      </c>
      <c r="Q10" s="487" t="s">
        <v>20</v>
      </c>
      <c r="R10" s="206" t="s">
        <v>55</v>
      </c>
      <c r="S10" s="206" t="s">
        <v>22</v>
      </c>
      <c r="T10" s="491" t="s">
        <v>20</v>
      </c>
      <c r="U10" s="206" t="s">
        <v>55</v>
      </c>
      <c r="V10" s="206" t="s">
        <v>22</v>
      </c>
      <c r="W10" s="487" t="s">
        <v>20</v>
      </c>
      <c r="X10" s="206" t="s">
        <v>55</v>
      </c>
      <c r="Y10" s="208" t="s">
        <v>22</v>
      </c>
      <c r="Z10" s="237"/>
      <c r="AA10" s="510"/>
    </row>
    <row r="11" spans="1:27" ht="12.75" customHeight="1">
      <c r="A11" s="512"/>
      <c r="B11" s="208"/>
      <c r="C11" s="195"/>
      <c r="D11" s="237"/>
      <c r="E11" s="488"/>
      <c r="F11" s="211" t="s">
        <v>23</v>
      </c>
      <c r="G11" s="211" t="s">
        <v>24</v>
      </c>
      <c r="H11" s="488"/>
      <c r="I11" s="211" t="s">
        <v>23</v>
      </c>
      <c r="J11" s="211" t="s">
        <v>24</v>
      </c>
      <c r="K11" s="489"/>
      <c r="L11" s="211" t="s">
        <v>23</v>
      </c>
      <c r="M11" s="212" t="s">
        <v>24</v>
      </c>
      <c r="N11" s="492"/>
      <c r="O11" s="211" t="s">
        <v>23</v>
      </c>
      <c r="P11" s="211" t="s">
        <v>24</v>
      </c>
      <c r="Q11" s="488"/>
      <c r="R11" s="211" t="s">
        <v>23</v>
      </c>
      <c r="S11" s="211" t="s">
        <v>24</v>
      </c>
      <c r="T11" s="492"/>
      <c r="U11" s="211" t="s">
        <v>23</v>
      </c>
      <c r="V11" s="211" t="s">
        <v>24</v>
      </c>
      <c r="W11" s="488"/>
      <c r="X11" s="211" t="s">
        <v>23</v>
      </c>
      <c r="Y11" s="213" t="s">
        <v>24</v>
      </c>
      <c r="Z11" s="237"/>
      <c r="AA11" s="510"/>
    </row>
    <row r="12" spans="1:27" ht="12.75" customHeight="1">
      <c r="A12" s="492"/>
      <c r="B12" s="234"/>
      <c r="C12" s="234"/>
      <c r="D12" s="238"/>
      <c r="E12" s="215" t="s">
        <v>25</v>
      </c>
      <c r="F12" s="204" t="s">
        <v>26</v>
      </c>
      <c r="G12" s="216" t="s">
        <v>27</v>
      </c>
      <c r="H12" s="215" t="s">
        <v>25</v>
      </c>
      <c r="I12" s="204" t="s">
        <v>26</v>
      </c>
      <c r="J12" s="216" t="s">
        <v>27</v>
      </c>
      <c r="K12" s="215" t="s">
        <v>25</v>
      </c>
      <c r="L12" s="204" t="s">
        <v>26</v>
      </c>
      <c r="M12" s="217" t="s">
        <v>27</v>
      </c>
      <c r="N12" s="204" t="s">
        <v>25</v>
      </c>
      <c r="O12" s="204" t="s">
        <v>26</v>
      </c>
      <c r="P12" s="216" t="s">
        <v>27</v>
      </c>
      <c r="Q12" s="215" t="s">
        <v>25</v>
      </c>
      <c r="R12" s="204" t="s">
        <v>26</v>
      </c>
      <c r="S12" s="216" t="s">
        <v>27</v>
      </c>
      <c r="T12" s="204" t="s">
        <v>25</v>
      </c>
      <c r="U12" s="204" t="s">
        <v>26</v>
      </c>
      <c r="V12" s="216" t="s">
        <v>27</v>
      </c>
      <c r="W12" s="215" t="s">
        <v>25</v>
      </c>
      <c r="X12" s="204" t="s">
        <v>26</v>
      </c>
      <c r="Y12" s="239" t="s">
        <v>27</v>
      </c>
      <c r="Z12" s="216"/>
      <c r="AA12" s="509"/>
    </row>
    <row r="13" spans="1:27" ht="13.5" customHeight="1">
      <c r="A13" s="195"/>
      <c r="B13" s="19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94"/>
      <c r="X13" s="145"/>
      <c r="Y13" s="195"/>
      <c r="Z13" s="195"/>
      <c r="AA13" s="145"/>
    </row>
    <row r="14" spans="1:28" ht="12.75" customHeight="1">
      <c r="A14" s="240">
        <v>1</v>
      </c>
      <c r="B14" s="241"/>
      <c r="C14" s="242" t="s">
        <v>56</v>
      </c>
      <c r="D14" s="243"/>
      <c r="E14" s="188">
        <v>196366.93</v>
      </c>
      <c r="F14" s="196">
        <v>58.15068126572462</v>
      </c>
      <c r="G14" s="188">
        <v>1141887.0757558858</v>
      </c>
      <c r="H14" s="188">
        <v>34619.17</v>
      </c>
      <c r="I14" s="196">
        <v>87.74172395911596</v>
      </c>
      <c r="J14" s="188">
        <v>303754.56578337087</v>
      </c>
      <c r="K14" s="188">
        <v>230986.1</v>
      </c>
      <c r="L14" s="196">
        <v>62.58565522077983</v>
      </c>
      <c r="M14" s="188">
        <v>1445641.641539257</v>
      </c>
      <c r="N14" s="188">
        <v>2590.44</v>
      </c>
      <c r="O14" s="196">
        <v>30.705953213314057</v>
      </c>
      <c r="P14" s="188">
        <v>7954.19294418973</v>
      </c>
      <c r="Q14" s="188">
        <v>1120.82</v>
      </c>
      <c r="R14" s="196">
        <v>32.602418639151004</v>
      </c>
      <c r="S14" s="188">
        <v>3654.1442859133226</v>
      </c>
      <c r="T14" s="188">
        <v>16671.03</v>
      </c>
      <c r="U14" s="196">
        <v>354.47668673193834</v>
      </c>
      <c r="V14" s="188">
        <v>590949.1478808746</v>
      </c>
      <c r="W14" s="188">
        <v>6914.64</v>
      </c>
      <c r="X14" s="196">
        <v>714.2981507887093</v>
      </c>
      <c r="Y14" s="188">
        <v>493911.45653696416</v>
      </c>
      <c r="Z14" s="189"/>
      <c r="AA14" s="220">
        <v>1</v>
      </c>
      <c r="AB14" s="221"/>
    </row>
    <row r="15" spans="1:28" ht="9" customHeight="1">
      <c r="A15" s="244"/>
      <c r="B15" s="241"/>
      <c r="C15" s="242"/>
      <c r="D15" s="243"/>
      <c r="E15" s="188"/>
      <c r="F15" s="196"/>
      <c r="G15" s="188"/>
      <c r="H15" s="188"/>
      <c r="I15" s="196"/>
      <c r="J15" s="188"/>
      <c r="K15" s="188"/>
      <c r="L15" s="196"/>
      <c r="M15" s="188"/>
      <c r="N15" s="188"/>
      <c r="O15" s="196"/>
      <c r="P15" s="188"/>
      <c r="Q15" s="188"/>
      <c r="R15" s="196"/>
      <c r="S15" s="188"/>
      <c r="T15" s="188"/>
      <c r="U15" s="196"/>
      <c r="V15" s="188"/>
      <c r="W15" s="188"/>
      <c r="X15" s="196"/>
      <c r="Y15" s="188"/>
      <c r="Z15" s="189"/>
      <c r="AA15" s="220"/>
      <c r="AB15" s="221"/>
    </row>
    <row r="16" spans="1:28" ht="12.75" customHeight="1">
      <c r="A16" s="240">
        <v>2</v>
      </c>
      <c r="B16" s="241"/>
      <c r="C16" s="242" t="s">
        <v>57</v>
      </c>
      <c r="D16" s="243"/>
      <c r="E16" s="188">
        <v>169865.19</v>
      </c>
      <c r="F16" s="196">
        <v>62.04331354632558</v>
      </c>
      <c r="G16" s="188">
        <v>1053899.924377617</v>
      </c>
      <c r="H16" s="188">
        <v>59276.01</v>
      </c>
      <c r="I16" s="196">
        <v>93.68338961450837</v>
      </c>
      <c r="J16" s="188">
        <v>555317.7539623494</v>
      </c>
      <c r="K16" s="188">
        <v>229141.2</v>
      </c>
      <c r="L16" s="196">
        <v>70.22821205178144</v>
      </c>
      <c r="M16" s="188">
        <v>1609217.6783399663</v>
      </c>
      <c r="N16" s="188">
        <v>1938.83</v>
      </c>
      <c r="O16" s="196">
        <v>33.203532240604574</v>
      </c>
      <c r="P16" s="188">
        <v>6437.60044140514</v>
      </c>
      <c r="Q16" s="188">
        <v>914.04</v>
      </c>
      <c r="R16" s="196">
        <v>33.89121971610654</v>
      </c>
      <c r="S16" s="188">
        <v>3097.793046931002</v>
      </c>
      <c r="T16" s="188">
        <v>9947.36</v>
      </c>
      <c r="U16" s="196">
        <v>409.1886617987777</v>
      </c>
      <c r="V16" s="188">
        <v>407034.6926830689</v>
      </c>
      <c r="W16" s="188">
        <v>18515.96</v>
      </c>
      <c r="X16" s="196">
        <v>769.5554798286901</v>
      </c>
      <c r="Y16" s="188">
        <v>1424905.8482288832</v>
      </c>
      <c r="Z16" s="189"/>
      <c r="AA16" s="220">
        <v>2</v>
      </c>
      <c r="AB16" s="221"/>
    </row>
    <row r="17" spans="1:28" ht="9" customHeight="1">
      <c r="A17" s="240"/>
      <c r="B17" s="241"/>
      <c r="C17" s="242"/>
      <c r="D17" s="243"/>
      <c r="E17" s="188"/>
      <c r="F17" s="196"/>
      <c r="G17" s="188"/>
      <c r="H17" s="188"/>
      <c r="I17" s="196"/>
      <c r="J17" s="188"/>
      <c r="K17" s="188"/>
      <c r="L17" s="196"/>
      <c r="M17" s="188"/>
      <c r="N17" s="188"/>
      <c r="O17" s="196"/>
      <c r="P17" s="188"/>
      <c r="Q17" s="188"/>
      <c r="R17" s="196"/>
      <c r="S17" s="188"/>
      <c r="T17" s="188"/>
      <c r="U17" s="196"/>
      <c r="V17" s="188"/>
      <c r="W17" s="188"/>
      <c r="X17" s="196"/>
      <c r="Y17" s="188"/>
      <c r="Z17" s="189"/>
      <c r="AA17" s="220"/>
      <c r="AB17" s="221"/>
    </row>
    <row r="18" spans="1:28" ht="12.75" customHeight="1">
      <c r="A18" s="240">
        <v>3</v>
      </c>
      <c r="B18" s="241"/>
      <c r="C18" s="242" t="s">
        <v>58</v>
      </c>
      <c r="D18" s="243"/>
      <c r="E18" s="188">
        <v>143911.98</v>
      </c>
      <c r="F18" s="196">
        <v>54.84494086319843</v>
      </c>
      <c r="G18" s="188">
        <v>789284.4032605796</v>
      </c>
      <c r="H18" s="188">
        <v>6074.26</v>
      </c>
      <c r="I18" s="196">
        <v>89.54375010390714</v>
      </c>
      <c r="J18" s="188">
        <v>54391.2019506159</v>
      </c>
      <c r="K18" s="188">
        <v>149986.24</v>
      </c>
      <c r="L18" s="196">
        <v>56.25020036579325</v>
      </c>
      <c r="M18" s="188">
        <v>843675.6052111955</v>
      </c>
      <c r="N18" s="188">
        <v>2323.42</v>
      </c>
      <c r="O18" s="196">
        <v>30.713288937647487</v>
      </c>
      <c r="P18" s="188">
        <v>7135.986978350889</v>
      </c>
      <c r="Q18" s="188">
        <v>403.88</v>
      </c>
      <c r="R18" s="196">
        <v>29.72712233715495</v>
      </c>
      <c r="S18" s="188">
        <v>1200.6190169530141</v>
      </c>
      <c r="T18" s="188">
        <v>6920.39</v>
      </c>
      <c r="U18" s="196">
        <v>398.71358491143417</v>
      </c>
      <c r="V18" s="188">
        <v>275925.350588524</v>
      </c>
      <c r="W18" s="188">
        <v>4651.07</v>
      </c>
      <c r="X18" s="196">
        <v>752.8163461817854</v>
      </c>
      <c r="Y18" s="188">
        <v>350140.1523235716</v>
      </c>
      <c r="Z18" s="189"/>
      <c r="AA18" s="220">
        <v>3</v>
      </c>
      <c r="AB18" s="221"/>
    </row>
    <row r="19" spans="1:28" ht="9" customHeight="1">
      <c r="A19" s="240"/>
      <c r="B19" s="241"/>
      <c r="C19" s="242"/>
      <c r="D19" s="243"/>
      <c r="E19" s="188"/>
      <c r="F19" s="196"/>
      <c r="G19" s="188"/>
      <c r="H19" s="188"/>
      <c r="I19" s="196"/>
      <c r="J19" s="188"/>
      <c r="K19" s="188"/>
      <c r="L19" s="196"/>
      <c r="M19" s="188"/>
      <c r="N19" s="188"/>
      <c r="O19" s="196"/>
      <c r="P19" s="188"/>
      <c r="Q19" s="188"/>
      <c r="R19" s="196"/>
      <c r="S19" s="188"/>
      <c r="T19" s="188"/>
      <c r="U19" s="196"/>
      <c r="V19" s="188"/>
      <c r="W19" s="188"/>
      <c r="X19" s="196"/>
      <c r="Y19" s="188"/>
      <c r="Z19" s="189"/>
      <c r="AA19" s="220"/>
      <c r="AB19" s="221"/>
    </row>
    <row r="20" spans="1:28" ht="12.75" customHeight="1">
      <c r="A20" s="240">
        <v>4</v>
      </c>
      <c r="B20" s="241"/>
      <c r="C20" s="242" t="s">
        <v>59</v>
      </c>
      <c r="D20" s="243"/>
      <c r="E20" s="188">
        <v>121227.55</v>
      </c>
      <c r="F20" s="196">
        <v>52.271095839531284</v>
      </c>
      <c r="G20" s="188">
        <v>633669.6884441571</v>
      </c>
      <c r="H20" s="188">
        <v>906.77</v>
      </c>
      <c r="I20" s="196">
        <v>82.14577752585242</v>
      </c>
      <c r="J20" s="188">
        <v>7448.732668711719</v>
      </c>
      <c r="K20" s="188">
        <v>122134.32</v>
      </c>
      <c r="L20" s="196">
        <v>52.49289643671565</v>
      </c>
      <c r="M20" s="188">
        <v>641118.4211128689</v>
      </c>
      <c r="N20" s="188">
        <v>2430.96</v>
      </c>
      <c r="O20" s="196">
        <v>27.830558069119643</v>
      </c>
      <c r="P20" s="188">
        <v>6765.49734437071</v>
      </c>
      <c r="Q20" s="188">
        <v>92.42</v>
      </c>
      <c r="R20" s="196">
        <v>32.38145733583944</v>
      </c>
      <c r="S20" s="188">
        <v>299.2694286978281</v>
      </c>
      <c r="T20" s="188">
        <v>916.18</v>
      </c>
      <c r="U20" s="196">
        <v>311.5146522121778</v>
      </c>
      <c r="V20" s="188">
        <v>28540.349406375306</v>
      </c>
      <c r="W20" s="188">
        <v>749.69</v>
      </c>
      <c r="X20" s="196">
        <v>632.8253406824548</v>
      </c>
      <c r="Y20" s="188">
        <v>47442.28296562295</v>
      </c>
      <c r="Z20" s="189"/>
      <c r="AA20" s="220">
        <v>4</v>
      </c>
      <c r="AB20" s="221"/>
    </row>
    <row r="21" spans="1:28" ht="9" customHeight="1">
      <c r="A21" s="240"/>
      <c r="B21" s="241"/>
      <c r="C21" s="242"/>
      <c r="D21" s="243"/>
      <c r="E21" s="188"/>
      <c r="F21" s="196"/>
      <c r="G21" s="188"/>
      <c r="H21" s="188"/>
      <c r="I21" s="196"/>
      <c r="J21" s="188"/>
      <c r="K21" s="188"/>
      <c r="L21" s="196"/>
      <c r="M21" s="188"/>
      <c r="N21" s="188"/>
      <c r="O21" s="196"/>
      <c r="P21" s="188"/>
      <c r="Q21" s="188"/>
      <c r="R21" s="196"/>
      <c r="S21" s="188"/>
      <c r="T21" s="188"/>
      <c r="U21" s="196"/>
      <c r="V21" s="188"/>
      <c r="W21" s="188"/>
      <c r="X21" s="196"/>
      <c r="Y21" s="188"/>
      <c r="Z21" s="189"/>
      <c r="AA21" s="220"/>
      <c r="AB21" s="221"/>
    </row>
    <row r="22" spans="1:28" ht="12.75" customHeight="1">
      <c r="A22" s="240">
        <v>5</v>
      </c>
      <c r="B22" s="241"/>
      <c r="C22" s="242" t="s">
        <v>60</v>
      </c>
      <c r="D22" s="243"/>
      <c r="E22" s="188">
        <v>129513.79</v>
      </c>
      <c r="F22" s="196">
        <v>58.0981880496906</v>
      </c>
      <c r="G22" s="188">
        <v>752451.6526448138</v>
      </c>
      <c r="H22" s="188">
        <v>1638.51</v>
      </c>
      <c r="I22" s="196">
        <v>89.29960988368964</v>
      </c>
      <c r="J22" s="188">
        <v>14631.830379052431</v>
      </c>
      <c r="K22" s="188">
        <v>131152.3</v>
      </c>
      <c r="L22" s="196">
        <v>58.48799319751664</v>
      </c>
      <c r="M22" s="188">
        <v>767083.4830238663</v>
      </c>
      <c r="N22" s="188">
        <v>1913.21</v>
      </c>
      <c r="O22" s="196">
        <v>30.00453111756818</v>
      </c>
      <c r="P22" s="188">
        <v>5740.49689794426</v>
      </c>
      <c r="Q22" s="188">
        <v>132.46</v>
      </c>
      <c r="R22" s="196">
        <v>29.950698607690672</v>
      </c>
      <c r="S22" s="188">
        <v>396.72695375747065</v>
      </c>
      <c r="T22" s="188">
        <v>2143.8</v>
      </c>
      <c r="U22" s="196">
        <v>314.54854976149</v>
      </c>
      <c r="V22" s="188">
        <v>67432.91809786824</v>
      </c>
      <c r="W22" s="188">
        <v>4442.54</v>
      </c>
      <c r="X22" s="196">
        <v>588.0377798351044</v>
      </c>
      <c r="Y22" s="188">
        <v>261238.13584286446</v>
      </c>
      <c r="Z22" s="189"/>
      <c r="AA22" s="220">
        <v>5</v>
      </c>
      <c r="AB22" s="221"/>
    </row>
    <row r="23" spans="1:28" ht="9" customHeight="1">
      <c r="A23" s="240"/>
      <c r="B23" s="241"/>
      <c r="C23" s="242"/>
      <c r="D23" s="243"/>
      <c r="E23" s="188"/>
      <c r="F23" s="196"/>
      <c r="G23" s="188"/>
      <c r="H23" s="188"/>
      <c r="I23" s="196"/>
      <c r="J23" s="188"/>
      <c r="K23" s="188"/>
      <c r="L23" s="196"/>
      <c r="M23" s="188"/>
      <c r="N23" s="188"/>
      <c r="O23" s="196"/>
      <c r="P23" s="188"/>
      <c r="Q23" s="188"/>
      <c r="R23" s="196"/>
      <c r="S23" s="188"/>
      <c r="T23" s="188"/>
      <c r="U23" s="196"/>
      <c r="V23" s="188"/>
      <c r="W23" s="188"/>
      <c r="X23" s="196"/>
      <c r="Y23" s="188"/>
      <c r="Z23" s="189"/>
      <c r="AA23" s="220"/>
      <c r="AB23" s="221"/>
    </row>
    <row r="24" spans="1:28" ht="12.75" customHeight="1">
      <c r="A24" s="240">
        <v>6</v>
      </c>
      <c r="B24" s="241"/>
      <c r="C24" s="242" t="s">
        <v>61</v>
      </c>
      <c r="D24" s="243"/>
      <c r="E24" s="188">
        <v>167368.72</v>
      </c>
      <c r="F24" s="196">
        <v>62.392784299521836</v>
      </c>
      <c r="G24" s="188">
        <v>1044260.0445447068</v>
      </c>
      <c r="H24" s="188">
        <v>3458.15</v>
      </c>
      <c r="I24" s="196">
        <v>91.20080394479865</v>
      </c>
      <c r="J24" s="188">
        <v>31538.606016170546</v>
      </c>
      <c r="K24" s="188">
        <v>170826.87</v>
      </c>
      <c r="L24" s="196">
        <v>62.975962186796345</v>
      </c>
      <c r="M24" s="188">
        <v>1075798.6505608778</v>
      </c>
      <c r="N24" s="188">
        <v>1972.53</v>
      </c>
      <c r="O24" s="196">
        <v>29.655424401218287</v>
      </c>
      <c r="P24" s="188">
        <v>5849.62142941351</v>
      </c>
      <c r="Q24" s="188">
        <v>329.89</v>
      </c>
      <c r="R24" s="196">
        <v>32.61674559052346</v>
      </c>
      <c r="S24" s="188">
        <v>1075.9938202857782</v>
      </c>
      <c r="T24" s="188">
        <v>792.64</v>
      </c>
      <c r="U24" s="196">
        <v>343.1519382614564</v>
      </c>
      <c r="V24" s="188">
        <v>27199.595234356082</v>
      </c>
      <c r="W24" s="188">
        <v>17010.62</v>
      </c>
      <c r="X24" s="196">
        <v>679.089464477816</v>
      </c>
      <c r="Y24" s="188">
        <v>1155173.2826235625</v>
      </c>
      <c r="Z24" s="189"/>
      <c r="AA24" s="220">
        <v>6</v>
      </c>
      <c r="AB24" s="221"/>
    </row>
    <row r="25" spans="1:28" ht="9" customHeight="1">
      <c r="A25" s="240"/>
      <c r="B25" s="241"/>
      <c r="C25" s="242"/>
      <c r="D25" s="243"/>
      <c r="E25" s="188"/>
      <c r="F25" s="196"/>
      <c r="G25" s="188"/>
      <c r="H25" s="188"/>
      <c r="I25" s="196"/>
      <c r="J25" s="188"/>
      <c r="K25" s="188"/>
      <c r="L25" s="196"/>
      <c r="M25" s="188"/>
      <c r="N25" s="188"/>
      <c r="O25" s="196"/>
      <c r="P25" s="188"/>
      <c r="Q25" s="188"/>
      <c r="R25" s="196"/>
      <c r="S25" s="188"/>
      <c r="T25" s="188"/>
      <c r="U25" s="196"/>
      <c r="V25" s="188"/>
      <c r="W25" s="188"/>
      <c r="X25" s="196"/>
      <c r="Y25" s="188"/>
      <c r="Z25" s="189"/>
      <c r="AA25" s="220"/>
      <c r="AB25" s="221"/>
    </row>
    <row r="26" spans="1:28" ht="12.75" customHeight="1">
      <c r="A26" s="240">
        <v>7</v>
      </c>
      <c r="B26" s="241"/>
      <c r="C26" s="242" t="s">
        <v>62</v>
      </c>
      <c r="D26" s="243"/>
      <c r="E26" s="188">
        <v>120250.35</v>
      </c>
      <c r="F26" s="196">
        <v>64.18463197448948</v>
      </c>
      <c r="G26" s="188">
        <v>771822.4459553551</v>
      </c>
      <c r="H26" s="188">
        <v>12631.2</v>
      </c>
      <c r="I26" s="196">
        <v>94.47288495133428</v>
      </c>
      <c r="J26" s="188">
        <v>119330.59043972936</v>
      </c>
      <c r="K26" s="188">
        <v>132881.55</v>
      </c>
      <c r="L26" s="196">
        <v>67.0637147440773</v>
      </c>
      <c r="M26" s="188">
        <v>891153.0363950847</v>
      </c>
      <c r="N26" s="188">
        <v>822.5</v>
      </c>
      <c r="O26" s="196">
        <v>32.24254789453807</v>
      </c>
      <c r="P26" s="188">
        <v>2651.94956432576</v>
      </c>
      <c r="Q26" s="188">
        <v>530.28</v>
      </c>
      <c r="R26" s="196">
        <v>35.24029847366648</v>
      </c>
      <c r="S26" s="188">
        <v>1868.7225474615857</v>
      </c>
      <c r="T26" s="188">
        <v>6039.93</v>
      </c>
      <c r="U26" s="196">
        <v>415.3108905771711</v>
      </c>
      <c r="V26" s="188">
        <v>250844.87073237734</v>
      </c>
      <c r="W26" s="188">
        <v>7082.91</v>
      </c>
      <c r="X26" s="196">
        <v>734.5448786989085</v>
      </c>
      <c r="Y26" s="188">
        <v>520271.52667852864</v>
      </c>
      <c r="Z26" s="189"/>
      <c r="AA26" s="220">
        <v>7</v>
      </c>
      <c r="AB26" s="221"/>
    </row>
    <row r="27" spans="1:28" ht="12.75" customHeight="1">
      <c r="A27" s="241"/>
      <c r="B27" s="241"/>
      <c r="C27" s="242"/>
      <c r="D27" s="242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96"/>
      <c r="V27" s="188"/>
      <c r="W27" s="188"/>
      <c r="X27" s="196"/>
      <c r="Y27" s="188"/>
      <c r="Z27" s="189"/>
      <c r="AA27" s="195"/>
      <c r="AB27" s="221"/>
    </row>
    <row r="28" spans="1:28" s="248" customFormat="1" ht="12.75" customHeight="1">
      <c r="A28" s="245"/>
      <c r="B28" s="245"/>
      <c r="C28" s="246" t="s">
        <v>218</v>
      </c>
      <c r="D28" s="246"/>
      <c r="E28" s="201">
        <v>1048504.51</v>
      </c>
      <c r="F28" s="200">
        <v>59.01047802820719</v>
      </c>
      <c r="G28" s="201">
        <v>6187275.2349831145</v>
      </c>
      <c r="H28" s="201">
        <v>118604.07</v>
      </c>
      <c r="I28" s="200">
        <v>91.6</v>
      </c>
      <c r="J28" s="201">
        <v>1086413.2812000003</v>
      </c>
      <c r="K28" s="201">
        <v>1167108.58</v>
      </c>
      <c r="L28" s="200">
        <v>62.32229495033886</v>
      </c>
      <c r="M28" s="201">
        <v>7273688.516183116</v>
      </c>
      <c r="N28" s="201">
        <v>13991.89</v>
      </c>
      <c r="O28" s="200">
        <v>30.4</v>
      </c>
      <c r="P28" s="201">
        <v>42535.3456</v>
      </c>
      <c r="Q28" s="201">
        <v>3523.79</v>
      </c>
      <c r="R28" s="200">
        <v>32.9</v>
      </c>
      <c r="S28" s="201">
        <v>11593.269100000001</v>
      </c>
      <c r="T28" s="201">
        <v>43431.33</v>
      </c>
      <c r="U28" s="200">
        <v>379.4327561747348</v>
      </c>
      <c r="V28" s="201">
        <v>1647926.9246234444</v>
      </c>
      <c r="W28" s="201">
        <v>59367.43</v>
      </c>
      <c r="X28" s="200">
        <v>716.4</v>
      </c>
      <c r="Y28" s="201">
        <v>4253082.685199997</v>
      </c>
      <c r="Z28" s="247"/>
      <c r="AA28" s="245"/>
      <c r="AB28" s="221"/>
    </row>
    <row r="29" spans="1:28" s="248" customFormat="1" ht="12.75" customHeight="1">
      <c r="A29" s="245"/>
      <c r="B29" s="245"/>
      <c r="C29" s="249">
        <v>2009</v>
      </c>
      <c r="D29" s="246"/>
      <c r="E29" s="188">
        <v>1114781.57</v>
      </c>
      <c r="F29" s="196">
        <v>63.33799168774846</v>
      </c>
      <c r="G29" s="188">
        <v>7060802.581431517</v>
      </c>
      <c r="H29" s="188">
        <v>113097.29</v>
      </c>
      <c r="I29" s="196">
        <v>102.9</v>
      </c>
      <c r="J29" s="188">
        <v>1163771.1141000001</v>
      </c>
      <c r="K29" s="188">
        <v>1227878.86</v>
      </c>
      <c r="L29" s="196">
        <v>66.98196347750068</v>
      </c>
      <c r="M29" s="188">
        <v>8224573.695531517</v>
      </c>
      <c r="N29" s="188">
        <v>11314.07</v>
      </c>
      <c r="O29" s="196">
        <v>34.5</v>
      </c>
      <c r="P29" s="188">
        <v>39033.5415</v>
      </c>
      <c r="Q29" s="188">
        <v>2200.31</v>
      </c>
      <c r="R29" s="196">
        <v>37.4</v>
      </c>
      <c r="S29" s="188">
        <v>8229.1594</v>
      </c>
      <c r="T29" s="188">
        <v>45589.4</v>
      </c>
      <c r="U29" s="196">
        <v>423.91515786342774</v>
      </c>
      <c r="V29" s="188">
        <v>1932603.7697898953</v>
      </c>
      <c r="W29" s="188">
        <v>66286.44</v>
      </c>
      <c r="X29" s="196">
        <v>776.2</v>
      </c>
      <c r="Y29" s="188">
        <v>5145153.472800001</v>
      </c>
      <c r="Z29" s="247"/>
      <c r="AA29" s="245"/>
      <c r="AB29" s="221"/>
    </row>
    <row r="30" spans="1:27" s="248" customFormat="1" ht="12.75" customHeight="1">
      <c r="A30" s="245"/>
      <c r="B30" s="245"/>
      <c r="C30" s="249">
        <v>2008</v>
      </c>
      <c r="D30" s="246"/>
      <c r="E30" s="188">
        <v>1112526.85</v>
      </c>
      <c r="F30" s="196">
        <v>62.860014953886285</v>
      </c>
      <c r="G30" s="188">
        <v>6993345.44276</v>
      </c>
      <c r="H30" s="188">
        <v>133263.07</v>
      </c>
      <c r="I30" s="196">
        <v>103.2</v>
      </c>
      <c r="J30" s="188">
        <v>1375274.8824</v>
      </c>
      <c r="K30" s="188">
        <v>1245789.92</v>
      </c>
      <c r="L30" s="196">
        <v>67.17521301793806</v>
      </c>
      <c r="M30" s="188">
        <v>8368620.3251600005</v>
      </c>
      <c r="N30" s="188">
        <v>9261.67</v>
      </c>
      <c r="O30" s="196">
        <v>32.1</v>
      </c>
      <c r="P30" s="188">
        <v>29729.960700000003</v>
      </c>
      <c r="Q30" s="188">
        <v>1523.53</v>
      </c>
      <c r="R30" s="196">
        <v>35.5</v>
      </c>
      <c r="S30" s="188">
        <v>5408.5315</v>
      </c>
      <c r="T30" s="188">
        <v>45784.57</v>
      </c>
      <c r="U30" s="196">
        <v>422.4138801674888</v>
      </c>
      <c r="V30" s="188">
        <v>1934003.7865500003</v>
      </c>
      <c r="W30" s="188">
        <v>62758.42</v>
      </c>
      <c r="X30" s="196">
        <v>689.7</v>
      </c>
      <c r="Y30" s="188">
        <v>4328448.2274</v>
      </c>
      <c r="Z30" s="247">
        <v>71348.2</v>
      </c>
      <c r="AA30" s="245"/>
    </row>
    <row r="31" spans="1:27" s="248" customFormat="1" ht="12.75" customHeight="1">
      <c r="A31" s="245"/>
      <c r="B31" s="245"/>
      <c r="C31" s="115" t="s">
        <v>289</v>
      </c>
      <c r="D31" s="246"/>
      <c r="E31" s="188">
        <v>1097033.8833333333</v>
      </c>
      <c r="F31" s="196">
        <v>62.83226075756657</v>
      </c>
      <c r="G31" s="188">
        <v>6892911.901748586</v>
      </c>
      <c r="H31" s="188">
        <v>115205.66333333333</v>
      </c>
      <c r="I31" s="196">
        <v>97.04340723527508</v>
      </c>
      <c r="J31" s="188">
        <v>1117995.0102666665</v>
      </c>
      <c r="K31" s="188">
        <v>1212239.5466666666</v>
      </c>
      <c r="L31" s="196">
        <v>66.08353055337203</v>
      </c>
      <c r="M31" s="188">
        <v>8010906.912015253</v>
      </c>
      <c r="N31" s="188">
        <v>12410.036666666667</v>
      </c>
      <c r="O31" s="196">
        <v>33.597287652386726</v>
      </c>
      <c r="P31" s="188">
        <v>41694.357166666654</v>
      </c>
      <c r="Q31" s="188">
        <v>2024.1683333333333</v>
      </c>
      <c r="R31" s="196">
        <v>36.44496513382863</v>
      </c>
      <c r="S31" s="188">
        <v>7377.074433333335</v>
      </c>
      <c r="T31" s="188">
        <v>48080.706666666665</v>
      </c>
      <c r="U31" s="196">
        <v>407.6962144666862</v>
      </c>
      <c r="V31" s="188">
        <v>1960232.2096883159</v>
      </c>
      <c r="W31" s="188">
        <v>66650.49500000001</v>
      </c>
      <c r="X31" s="196">
        <v>703.3874050922902</v>
      </c>
      <c r="Y31" s="188">
        <v>4688111.872616667</v>
      </c>
      <c r="Z31" s="247"/>
      <c r="AA31" s="245"/>
    </row>
    <row r="32" spans="1:27" s="248" customFormat="1" ht="12" customHeight="1">
      <c r="A32" s="245"/>
      <c r="B32" s="245"/>
      <c r="C32" s="249"/>
      <c r="D32" s="246"/>
      <c r="E32" s="187"/>
      <c r="F32" s="132"/>
      <c r="G32" s="191"/>
      <c r="H32" s="191"/>
      <c r="I32" s="132"/>
      <c r="J32" s="191"/>
      <c r="K32" s="188"/>
      <c r="L32" s="132"/>
      <c r="M32" s="191"/>
      <c r="N32" s="187"/>
      <c r="O32" s="132"/>
      <c r="P32" s="191"/>
      <c r="Q32" s="187"/>
      <c r="R32" s="132"/>
      <c r="S32" s="191"/>
      <c r="T32" s="188"/>
      <c r="U32" s="188"/>
      <c r="V32" s="188"/>
      <c r="W32" s="188"/>
      <c r="X32" s="188"/>
      <c r="Y32" s="188"/>
      <c r="Z32" s="247"/>
      <c r="AA32" s="245"/>
    </row>
    <row r="33" spans="1:27" s="248" customFormat="1" ht="12" customHeight="1">
      <c r="A33" s="245"/>
      <c r="B33" s="245"/>
      <c r="C33" s="249"/>
      <c r="D33" s="246"/>
      <c r="E33" s="187"/>
      <c r="F33" s="132"/>
      <c r="G33" s="191"/>
      <c r="H33" s="191"/>
      <c r="I33" s="132"/>
      <c r="J33" s="191"/>
      <c r="K33" s="188"/>
      <c r="L33" s="132"/>
      <c r="M33" s="191"/>
      <c r="N33" s="187"/>
      <c r="O33" s="132"/>
      <c r="P33" s="191"/>
      <c r="Q33" s="187"/>
      <c r="R33" s="132"/>
      <c r="S33" s="191"/>
      <c r="T33" s="187"/>
      <c r="U33" s="132"/>
      <c r="V33" s="191"/>
      <c r="W33" s="187"/>
      <c r="X33" s="132"/>
      <c r="Y33" s="191"/>
      <c r="Z33" s="247"/>
      <c r="AA33" s="245"/>
    </row>
    <row r="34" spans="1:27" s="248" customFormat="1" ht="12" customHeight="1">
      <c r="A34" s="245"/>
      <c r="B34" s="245"/>
      <c r="C34" s="249"/>
      <c r="D34" s="246"/>
      <c r="E34" s="187"/>
      <c r="F34" s="132"/>
      <c r="G34" s="191"/>
      <c r="H34" s="191"/>
      <c r="I34" s="132"/>
      <c r="J34" s="191"/>
      <c r="K34" s="188"/>
      <c r="L34" s="132"/>
      <c r="M34" s="191"/>
      <c r="N34" s="187"/>
      <c r="O34" s="132"/>
      <c r="P34" s="191"/>
      <c r="Q34" s="187"/>
      <c r="R34" s="132"/>
      <c r="S34" s="191"/>
      <c r="T34" s="187"/>
      <c r="U34" s="132"/>
      <c r="V34" s="191"/>
      <c r="W34" s="187"/>
      <c r="X34" s="132"/>
      <c r="Y34" s="191"/>
      <c r="Z34" s="247"/>
      <c r="AA34" s="245"/>
    </row>
    <row r="35" spans="1:27" s="248" customFormat="1" ht="12" customHeight="1">
      <c r="A35" s="245"/>
      <c r="B35" s="245"/>
      <c r="C35" s="249"/>
      <c r="D35" s="246"/>
      <c r="E35" s="187"/>
      <c r="F35" s="132"/>
      <c r="G35" s="191"/>
      <c r="H35" s="191"/>
      <c r="I35" s="132"/>
      <c r="J35" s="191"/>
      <c r="K35" s="188"/>
      <c r="L35" s="132"/>
      <c r="M35" s="191"/>
      <c r="N35" s="187"/>
      <c r="O35" s="132"/>
      <c r="P35" s="191"/>
      <c r="Q35" s="187"/>
      <c r="R35" s="132"/>
      <c r="S35" s="191"/>
      <c r="T35" s="187"/>
      <c r="U35" s="132"/>
      <c r="V35" s="191"/>
      <c r="W35" s="187"/>
      <c r="X35" s="132"/>
      <c r="Y35" s="191"/>
      <c r="Z35" s="247"/>
      <c r="AA35" s="245"/>
    </row>
    <row r="36" spans="1:27" s="248" customFormat="1" ht="12" customHeight="1">
      <c r="A36" s="245"/>
      <c r="B36" s="250"/>
      <c r="C36" s="251"/>
      <c r="D36" s="246"/>
      <c r="E36" s="247"/>
      <c r="F36" s="247"/>
      <c r="G36" s="247"/>
      <c r="H36" s="247"/>
      <c r="I36" s="247"/>
      <c r="J36" s="247"/>
      <c r="K36" s="188"/>
      <c r="L36" s="247"/>
      <c r="M36" s="247"/>
      <c r="N36" s="234"/>
      <c r="O36" s="234"/>
      <c r="P36" s="234"/>
      <c r="Q36" s="234"/>
      <c r="R36" s="234"/>
      <c r="S36" s="234"/>
      <c r="T36" s="234"/>
      <c r="U36" s="234"/>
      <c r="V36" s="234"/>
      <c r="W36" s="213"/>
      <c r="X36" s="234"/>
      <c r="Y36" s="234"/>
      <c r="Z36" s="252"/>
      <c r="AA36" s="234"/>
    </row>
    <row r="37" spans="1:27" s="248" customFormat="1" ht="12.75" customHeight="1">
      <c r="A37" s="511" t="s">
        <v>18</v>
      </c>
      <c r="B37" s="195"/>
      <c r="C37" s="507" t="s">
        <v>54</v>
      </c>
      <c r="D37" s="235"/>
      <c r="E37" s="477" t="s">
        <v>39</v>
      </c>
      <c r="F37" s="475"/>
      <c r="G37" s="475"/>
      <c r="H37" s="475"/>
      <c r="I37" s="475"/>
      <c r="J37" s="475"/>
      <c r="K37" s="475"/>
      <c r="L37" s="475"/>
      <c r="M37" s="475"/>
      <c r="N37" s="518" t="s">
        <v>39</v>
      </c>
      <c r="O37" s="518"/>
      <c r="P37" s="518"/>
      <c r="Q37" s="518"/>
      <c r="R37" s="518"/>
      <c r="S37" s="519"/>
      <c r="T37" s="481" t="s">
        <v>258</v>
      </c>
      <c r="U37" s="500"/>
      <c r="V37" s="500"/>
      <c r="W37" s="500"/>
      <c r="X37" s="500"/>
      <c r="Y37" s="500"/>
      <c r="Z37" s="253"/>
      <c r="AA37" s="481" t="s">
        <v>18</v>
      </c>
    </row>
    <row r="38" spans="1:27" s="248" customFormat="1" ht="12.75" customHeight="1">
      <c r="A38" s="512"/>
      <c r="B38" s="195"/>
      <c r="C38" s="508"/>
      <c r="D38" s="237"/>
      <c r="E38" s="481" t="s">
        <v>75</v>
      </c>
      <c r="F38" s="507"/>
      <c r="G38" s="507"/>
      <c r="H38" s="481" t="s">
        <v>76</v>
      </c>
      <c r="I38" s="507"/>
      <c r="J38" s="491"/>
      <c r="K38" s="500" t="s">
        <v>77</v>
      </c>
      <c r="L38" s="507"/>
      <c r="M38" s="507"/>
      <c r="N38" s="500" t="s">
        <v>42</v>
      </c>
      <c r="O38" s="500"/>
      <c r="P38" s="500"/>
      <c r="Q38" s="500"/>
      <c r="R38" s="500"/>
      <c r="S38" s="511"/>
      <c r="T38" s="501"/>
      <c r="U38" s="502"/>
      <c r="V38" s="502"/>
      <c r="W38" s="502"/>
      <c r="X38" s="502"/>
      <c r="Y38" s="502"/>
      <c r="Z38" s="254"/>
      <c r="AA38" s="482"/>
    </row>
    <row r="39" spans="1:27" s="248" customFormat="1" ht="12.75" customHeight="1">
      <c r="A39" s="512"/>
      <c r="B39" s="195"/>
      <c r="C39" s="508"/>
      <c r="D39" s="237"/>
      <c r="E39" s="514"/>
      <c r="F39" s="515"/>
      <c r="G39" s="515"/>
      <c r="H39" s="514"/>
      <c r="I39" s="515"/>
      <c r="J39" s="516"/>
      <c r="K39" s="515"/>
      <c r="L39" s="515"/>
      <c r="M39" s="515"/>
      <c r="N39" s="504"/>
      <c r="O39" s="504"/>
      <c r="P39" s="504"/>
      <c r="Q39" s="504"/>
      <c r="R39" s="504"/>
      <c r="S39" s="517"/>
      <c r="T39" s="503"/>
      <c r="U39" s="504"/>
      <c r="V39" s="504"/>
      <c r="W39" s="504"/>
      <c r="X39" s="504"/>
      <c r="Y39" s="504"/>
      <c r="Z39" s="252"/>
      <c r="AA39" s="482"/>
    </row>
    <row r="40" spans="1:27" s="248" customFormat="1" ht="12.75" customHeight="1">
      <c r="A40" s="512"/>
      <c r="B40" s="208"/>
      <c r="C40" s="508"/>
      <c r="D40" s="237"/>
      <c r="E40" s="487" t="s">
        <v>20</v>
      </c>
      <c r="F40" s="206" t="s">
        <v>55</v>
      </c>
      <c r="G40" s="206" t="s">
        <v>22</v>
      </c>
      <c r="H40" s="491" t="s">
        <v>20</v>
      </c>
      <c r="I40" s="206" t="s">
        <v>55</v>
      </c>
      <c r="J40" s="206" t="s">
        <v>22</v>
      </c>
      <c r="K40" s="491" t="s">
        <v>20</v>
      </c>
      <c r="L40" s="206" t="s">
        <v>55</v>
      </c>
      <c r="M40" s="208" t="s">
        <v>22</v>
      </c>
      <c r="N40" s="476" t="s">
        <v>20</v>
      </c>
      <c r="O40" s="499"/>
      <c r="P40" s="497" t="s">
        <v>73</v>
      </c>
      <c r="Q40" s="499"/>
      <c r="R40" s="497" t="s">
        <v>74</v>
      </c>
      <c r="S40" s="499"/>
      <c r="T40" s="505" t="s">
        <v>20</v>
      </c>
      <c r="U40" s="499"/>
      <c r="V40" s="497" t="s">
        <v>73</v>
      </c>
      <c r="W40" s="499"/>
      <c r="X40" s="497" t="s">
        <v>74</v>
      </c>
      <c r="Y40" s="498"/>
      <c r="Z40" s="247"/>
      <c r="AA40" s="482"/>
    </row>
    <row r="41" spans="1:27" s="248" customFormat="1" ht="12.75" customHeight="1">
      <c r="A41" s="512"/>
      <c r="B41" s="208"/>
      <c r="C41" s="508"/>
      <c r="D41" s="237"/>
      <c r="E41" s="488"/>
      <c r="F41" s="211" t="s">
        <v>23</v>
      </c>
      <c r="G41" s="211" t="s">
        <v>24</v>
      </c>
      <c r="H41" s="492"/>
      <c r="I41" s="211" t="s">
        <v>23</v>
      </c>
      <c r="J41" s="211" t="s">
        <v>24</v>
      </c>
      <c r="K41" s="492"/>
      <c r="L41" s="211" t="s">
        <v>23</v>
      </c>
      <c r="M41" s="213" t="s">
        <v>233</v>
      </c>
      <c r="N41" s="520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8"/>
      <c r="Z41" s="252"/>
      <c r="AA41" s="482"/>
    </row>
    <row r="42" spans="1:27" ht="12.75" customHeight="1">
      <c r="A42" s="492"/>
      <c r="B42" s="234"/>
      <c r="C42" s="509"/>
      <c r="D42" s="238"/>
      <c r="E42" s="215" t="s">
        <v>25</v>
      </c>
      <c r="F42" s="204" t="s">
        <v>26</v>
      </c>
      <c r="G42" s="216" t="s">
        <v>27</v>
      </c>
      <c r="H42" s="204" t="s">
        <v>25</v>
      </c>
      <c r="I42" s="204" t="s">
        <v>26</v>
      </c>
      <c r="J42" s="216" t="s">
        <v>27</v>
      </c>
      <c r="K42" s="204" t="s">
        <v>25</v>
      </c>
      <c r="L42" s="204" t="s">
        <v>26</v>
      </c>
      <c r="M42" s="239" t="s">
        <v>27</v>
      </c>
      <c r="N42" s="216" t="s">
        <v>25</v>
      </c>
      <c r="O42" s="255"/>
      <c r="P42" s="255" t="s">
        <v>26</v>
      </c>
      <c r="Q42" s="255"/>
      <c r="R42" s="255" t="s">
        <v>27</v>
      </c>
      <c r="S42" s="255"/>
      <c r="T42" s="255" t="s">
        <v>25</v>
      </c>
      <c r="U42" s="255"/>
      <c r="V42" s="255" t="s">
        <v>26</v>
      </c>
      <c r="W42" s="255"/>
      <c r="X42" s="255" t="s">
        <v>27</v>
      </c>
      <c r="Y42" s="255"/>
      <c r="Z42" s="256"/>
      <c r="AA42" s="483"/>
    </row>
    <row r="43" spans="1:27" ht="13.5" customHeight="1">
      <c r="A43" s="195"/>
      <c r="B43" s="19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94"/>
      <c r="R43" s="145"/>
      <c r="S43" s="195"/>
      <c r="T43" s="145"/>
      <c r="U43" s="145"/>
      <c r="V43" s="145"/>
      <c r="W43" s="194"/>
      <c r="X43" s="145"/>
      <c r="Y43" s="195"/>
      <c r="Z43" s="145"/>
      <c r="AA43" s="145"/>
    </row>
    <row r="44" spans="1:27" ht="12.75" customHeight="1">
      <c r="A44" s="240">
        <v>1</v>
      </c>
      <c r="B44" s="241"/>
      <c r="C44" s="242" t="s">
        <v>56</v>
      </c>
      <c r="D44" s="237"/>
      <c r="E44" s="188">
        <v>26300.89</v>
      </c>
      <c r="F44" s="196">
        <v>33.891627776534605</v>
      </c>
      <c r="G44" s="188">
        <v>89137.99740715812</v>
      </c>
      <c r="H44" s="188">
        <v>26272.39</v>
      </c>
      <c r="I44" s="196">
        <v>33.89579074664308</v>
      </c>
      <c r="J44" s="188">
        <v>89052.34338541981</v>
      </c>
      <c r="K44" s="188">
        <v>28.5</v>
      </c>
      <c r="L44" s="196">
        <v>30.05404271520232</v>
      </c>
      <c r="M44" s="188">
        <v>85.65402173832662</v>
      </c>
      <c r="N44" s="456">
        <v>154.8</v>
      </c>
      <c r="O44" s="456"/>
      <c r="P44" s="496">
        <v>24.465260737289313</v>
      </c>
      <c r="Q44" s="496"/>
      <c r="R44" s="456">
        <v>378.722236213239</v>
      </c>
      <c r="S44" s="456"/>
      <c r="T44" s="456">
        <v>92276.72</v>
      </c>
      <c r="U44" s="456"/>
      <c r="V44" s="496">
        <v>446.2918826714442</v>
      </c>
      <c r="W44" s="496"/>
      <c r="X44" s="456">
        <v>4118235.10955457</v>
      </c>
      <c r="Y44" s="456"/>
      <c r="Z44" s="219"/>
      <c r="AA44" s="220">
        <v>1</v>
      </c>
    </row>
    <row r="45" spans="1:27" ht="9" customHeight="1">
      <c r="A45" s="244"/>
      <c r="B45" s="241"/>
      <c r="C45" s="242"/>
      <c r="D45" s="237"/>
      <c r="E45" s="188"/>
      <c r="F45" s="196"/>
      <c r="G45" s="188"/>
      <c r="H45" s="188"/>
      <c r="I45" s="196"/>
      <c r="J45" s="188"/>
      <c r="K45" s="188"/>
      <c r="L45" s="196"/>
      <c r="M45" s="188"/>
      <c r="N45" s="188"/>
      <c r="P45" s="196"/>
      <c r="Q45" s="257"/>
      <c r="R45" s="456"/>
      <c r="S45" s="456"/>
      <c r="T45" s="456"/>
      <c r="U45" s="456"/>
      <c r="V45" s="196"/>
      <c r="W45" s="257"/>
      <c r="X45" s="456"/>
      <c r="Y45" s="456"/>
      <c r="Z45" s="219"/>
      <c r="AA45" s="220"/>
    </row>
    <row r="46" spans="1:27" ht="12.75" customHeight="1">
      <c r="A46" s="240">
        <v>2</v>
      </c>
      <c r="B46" s="241"/>
      <c r="C46" s="242" t="s">
        <v>57</v>
      </c>
      <c r="D46" s="237"/>
      <c r="E46" s="188">
        <v>16825.24</v>
      </c>
      <c r="F46" s="196">
        <v>34.275502772199985</v>
      </c>
      <c r="G46" s="188">
        <v>57669.35602629301</v>
      </c>
      <c r="H46" s="188">
        <v>16813.81</v>
      </c>
      <c r="I46" s="196">
        <v>34.27664033775004</v>
      </c>
      <c r="J46" s="188">
        <v>57632.0918077265</v>
      </c>
      <c r="K46" s="188">
        <v>11.43</v>
      </c>
      <c r="L46" s="196">
        <v>32.60211598119627</v>
      </c>
      <c r="M46" s="188">
        <v>37.26421856650734</v>
      </c>
      <c r="N46" s="456">
        <v>143.6</v>
      </c>
      <c r="O46" s="456"/>
      <c r="P46" s="496">
        <v>30.18690573381236</v>
      </c>
      <c r="Q46" s="496"/>
      <c r="R46" s="456">
        <v>433.483966337545</v>
      </c>
      <c r="S46" s="456"/>
      <c r="T46" s="456">
        <v>59017.95</v>
      </c>
      <c r="U46" s="456"/>
      <c r="V46" s="496">
        <v>489.5544448123499</v>
      </c>
      <c r="W46" s="496"/>
      <c r="X46" s="456">
        <v>2889249.9746213</v>
      </c>
      <c r="Y46" s="456"/>
      <c r="Z46" s="219"/>
      <c r="AA46" s="220">
        <v>2</v>
      </c>
    </row>
    <row r="47" spans="1:27" ht="9" customHeight="1">
      <c r="A47" s="240"/>
      <c r="B47" s="241"/>
      <c r="C47" s="242"/>
      <c r="D47" s="237"/>
      <c r="E47" s="188"/>
      <c r="F47" s="196"/>
      <c r="G47" s="188"/>
      <c r="H47" s="188"/>
      <c r="I47" s="196"/>
      <c r="J47" s="188"/>
      <c r="K47" s="188"/>
      <c r="L47" s="196"/>
      <c r="M47" s="188"/>
      <c r="N47" s="188"/>
      <c r="P47" s="196"/>
      <c r="Q47" s="257"/>
      <c r="R47" s="456"/>
      <c r="S47" s="456"/>
      <c r="T47" s="456"/>
      <c r="U47" s="456"/>
      <c r="V47" s="196"/>
      <c r="W47" s="257"/>
      <c r="X47" s="456"/>
      <c r="Y47" s="456"/>
      <c r="Z47" s="219"/>
      <c r="AA47" s="220"/>
    </row>
    <row r="48" spans="1:27" ht="12.75" customHeight="1">
      <c r="A48" s="240">
        <v>3</v>
      </c>
      <c r="B48" s="241"/>
      <c r="C48" s="242" t="s">
        <v>58</v>
      </c>
      <c r="D48" s="237"/>
      <c r="E48" s="188">
        <v>19446.07</v>
      </c>
      <c r="F48" s="196">
        <v>33.22335380410332</v>
      </c>
      <c r="G48" s="188">
        <v>64606.366370935946</v>
      </c>
      <c r="H48" s="188">
        <v>19407.95</v>
      </c>
      <c r="I48" s="196">
        <v>33.226686120533394</v>
      </c>
      <c r="J48" s="188">
        <v>64486.186289300604</v>
      </c>
      <c r="K48" s="188">
        <v>38.12</v>
      </c>
      <c r="L48" s="196">
        <v>31.526779022913303</v>
      </c>
      <c r="M48" s="188">
        <v>120.1800816353455</v>
      </c>
      <c r="N48" s="456">
        <v>42.81</v>
      </c>
      <c r="O48" s="456"/>
      <c r="P48" s="496">
        <v>27.78766864261925</v>
      </c>
      <c r="Q48" s="496"/>
      <c r="R48" s="456">
        <v>118.95900945905301</v>
      </c>
      <c r="S48" s="456"/>
      <c r="T48" s="456">
        <v>52173.21</v>
      </c>
      <c r="U48" s="456"/>
      <c r="V48" s="496">
        <v>456.1211734058832</v>
      </c>
      <c r="W48" s="496"/>
      <c r="X48" s="456">
        <v>2379730.57655516</v>
      </c>
      <c r="Y48" s="456"/>
      <c r="Z48" s="219"/>
      <c r="AA48" s="220">
        <v>3</v>
      </c>
    </row>
    <row r="49" spans="1:27" ht="9" customHeight="1">
      <c r="A49" s="240"/>
      <c r="B49" s="241"/>
      <c r="C49" s="242"/>
      <c r="D49" s="237"/>
      <c r="E49" s="188"/>
      <c r="F49" s="196"/>
      <c r="G49" s="188"/>
      <c r="H49" s="188"/>
      <c r="I49" s="196"/>
      <c r="J49" s="188"/>
      <c r="K49" s="188"/>
      <c r="L49" s="196"/>
      <c r="M49" s="188"/>
      <c r="N49" s="188"/>
      <c r="P49" s="196"/>
      <c r="Q49" s="257"/>
      <c r="R49" s="456"/>
      <c r="S49" s="456"/>
      <c r="T49" s="456"/>
      <c r="U49" s="456"/>
      <c r="V49" s="196"/>
      <c r="W49" s="257"/>
      <c r="X49" s="456"/>
      <c r="Y49" s="456"/>
      <c r="Z49" s="219"/>
      <c r="AA49" s="220"/>
    </row>
    <row r="50" spans="1:27" ht="12.75" customHeight="1">
      <c r="A50" s="240">
        <v>4</v>
      </c>
      <c r="B50" s="241"/>
      <c r="C50" s="242" t="s">
        <v>59</v>
      </c>
      <c r="D50" s="237"/>
      <c r="E50" s="188">
        <v>21626.81</v>
      </c>
      <c r="F50" s="196">
        <v>33.37226313100466</v>
      </c>
      <c r="G50" s="188">
        <v>72173.55940042429</v>
      </c>
      <c r="H50" s="188">
        <v>21578.2</v>
      </c>
      <c r="I50" s="196">
        <v>33.3804525820865</v>
      </c>
      <c r="J50" s="188">
        <v>72029.00819067788</v>
      </c>
      <c r="K50" s="188">
        <v>48.61</v>
      </c>
      <c r="L50" s="196">
        <v>29.73692856333797</v>
      </c>
      <c r="M50" s="188">
        <v>144.55120974638587</v>
      </c>
      <c r="N50" s="456">
        <v>133.42</v>
      </c>
      <c r="O50" s="456"/>
      <c r="P50" s="496">
        <v>24.023974502335378</v>
      </c>
      <c r="Q50" s="496"/>
      <c r="R50" s="456">
        <v>320.52786781015897</v>
      </c>
      <c r="S50" s="456"/>
      <c r="T50" s="456">
        <v>28437.45</v>
      </c>
      <c r="U50" s="456"/>
      <c r="V50" s="496">
        <v>444.8116503068657</v>
      </c>
      <c r="W50" s="496"/>
      <c r="X50" s="456">
        <v>1264930.9065019</v>
      </c>
      <c r="Y50" s="456"/>
      <c r="Z50" s="219"/>
      <c r="AA50" s="220">
        <v>4</v>
      </c>
    </row>
    <row r="51" spans="1:27" ht="9" customHeight="1">
      <c r="A51" s="240"/>
      <c r="B51" s="241"/>
      <c r="C51" s="242"/>
      <c r="D51" s="237"/>
      <c r="E51" s="188"/>
      <c r="F51" s="196"/>
      <c r="G51" s="188"/>
      <c r="H51" s="188"/>
      <c r="I51" s="196"/>
      <c r="J51" s="188"/>
      <c r="K51" s="188"/>
      <c r="L51" s="196"/>
      <c r="M51" s="188"/>
      <c r="N51" s="188"/>
      <c r="P51" s="196"/>
      <c r="Q51" s="257"/>
      <c r="R51" s="464"/>
      <c r="S51" s="464"/>
      <c r="T51" s="464"/>
      <c r="U51" s="464"/>
      <c r="V51" s="196"/>
      <c r="W51" s="257"/>
      <c r="X51" s="464"/>
      <c r="Y51" s="464"/>
      <c r="Z51" s="219"/>
      <c r="AA51" s="220"/>
    </row>
    <row r="52" spans="1:27" ht="12.75" customHeight="1">
      <c r="A52" s="240">
        <v>5</v>
      </c>
      <c r="B52" s="241"/>
      <c r="C52" s="242" t="s">
        <v>60</v>
      </c>
      <c r="D52" s="237"/>
      <c r="E52" s="188">
        <v>15680.66</v>
      </c>
      <c r="F52" s="196">
        <v>31.596160011263585</v>
      </c>
      <c r="G52" s="188">
        <v>49544.864244222044</v>
      </c>
      <c r="H52" s="188">
        <v>15652.1</v>
      </c>
      <c r="I52" s="196">
        <v>31.605394520092002</v>
      </c>
      <c r="J52" s="188">
        <v>49469.0795567932</v>
      </c>
      <c r="K52" s="188">
        <v>28.56</v>
      </c>
      <c r="L52" s="196">
        <v>26.535254701974345</v>
      </c>
      <c r="M52" s="188">
        <v>75.78468742883874</v>
      </c>
      <c r="N52" s="456">
        <v>117.23</v>
      </c>
      <c r="O52" s="456"/>
      <c r="P52" s="496">
        <v>26.43958734747026</v>
      </c>
      <c r="Q52" s="496"/>
      <c r="R52" s="456">
        <v>309.951282474394</v>
      </c>
      <c r="S52" s="456"/>
      <c r="T52" s="456">
        <v>54063.87</v>
      </c>
      <c r="U52" s="456"/>
      <c r="V52" s="496">
        <v>471.59082587308023</v>
      </c>
      <c r="W52" s="496"/>
      <c r="X52" s="456">
        <v>2549602.5103194797</v>
      </c>
      <c r="Y52" s="456"/>
      <c r="Z52" s="219"/>
      <c r="AA52" s="220">
        <v>5</v>
      </c>
    </row>
    <row r="53" spans="1:27" ht="9" customHeight="1">
      <c r="A53" s="240"/>
      <c r="B53" s="241"/>
      <c r="C53" s="242"/>
      <c r="D53" s="237"/>
      <c r="E53" s="188"/>
      <c r="F53" s="196"/>
      <c r="G53" s="188"/>
      <c r="H53" s="188"/>
      <c r="I53" s="196"/>
      <c r="J53" s="188"/>
      <c r="K53" s="188"/>
      <c r="L53" s="196"/>
      <c r="M53" s="188"/>
      <c r="N53" s="188"/>
      <c r="P53" s="196"/>
      <c r="Q53" s="257"/>
      <c r="R53" s="456"/>
      <c r="S53" s="456"/>
      <c r="T53" s="456"/>
      <c r="U53" s="456"/>
      <c r="V53" s="196"/>
      <c r="W53" s="257"/>
      <c r="X53" s="456"/>
      <c r="Y53" s="456"/>
      <c r="Z53" s="219"/>
      <c r="AA53" s="220"/>
    </row>
    <row r="54" spans="1:27" ht="12.75" customHeight="1">
      <c r="A54" s="240">
        <v>6</v>
      </c>
      <c r="B54" s="241"/>
      <c r="C54" s="242" t="s">
        <v>61</v>
      </c>
      <c r="D54" s="237"/>
      <c r="E54" s="188">
        <v>36686.71</v>
      </c>
      <c r="F54" s="196">
        <v>33.54238718774494</v>
      </c>
      <c r="G54" s="188">
        <v>123055.98314645144</v>
      </c>
      <c r="H54" s="188">
        <v>36626.43</v>
      </c>
      <c r="I54" s="196">
        <v>33.553776284746114</v>
      </c>
      <c r="J54" s="188">
        <v>122895.50383289135</v>
      </c>
      <c r="K54" s="188">
        <v>60.28</v>
      </c>
      <c r="L54" s="196">
        <v>26.62231479098704</v>
      </c>
      <c r="M54" s="188">
        <v>160.4793135600699</v>
      </c>
      <c r="N54" s="456">
        <v>1236.03</v>
      </c>
      <c r="O54" s="456"/>
      <c r="P54" s="496">
        <v>29.479476243936364</v>
      </c>
      <c r="Q54" s="496"/>
      <c r="R54" s="456">
        <v>3643.75170217927</v>
      </c>
      <c r="S54" s="456"/>
      <c r="T54" s="456">
        <v>22408.21</v>
      </c>
      <c r="U54" s="456"/>
      <c r="V54" s="496">
        <v>472.6595930015592</v>
      </c>
      <c r="W54" s="496"/>
      <c r="X54" s="456">
        <v>1059145.54184935</v>
      </c>
      <c r="Y54" s="456"/>
      <c r="Z54" s="219"/>
      <c r="AA54" s="220">
        <v>6</v>
      </c>
    </row>
    <row r="55" spans="1:27" ht="9" customHeight="1">
      <c r="A55" s="240"/>
      <c r="B55" s="241"/>
      <c r="C55" s="242"/>
      <c r="D55" s="237"/>
      <c r="E55" s="188"/>
      <c r="F55" s="196"/>
      <c r="G55" s="188"/>
      <c r="H55" s="188"/>
      <c r="I55" s="196"/>
      <c r="J55" s="188"/>
      <c r="K55" s="188"/>
      <c r="L55" s="196"/>
      <c r="M55" s="188"/>
      <c r="N55" s="188"/>
      <c r="P55" s="196"/>
      <c r="Q55" s="257"/>
      <c r="R55" s="456"/>
      <c r="S55" s="456"/>
      <c r="T55" s="456"/>
      <c r="U55" s="456"/>
      <c r="V55" s="196"/>
      <c r="W55" s="257"/>
      <c r="X55" s="456"/>
      <c r="Y55" s="456"/>
      <c r="Z55" s="219"/>
      <c r="AA55" s="220"/>
    </row>
    <row r="56" spans="1:27" ht="12.75" customHeight="1">
      <c r="A56" s="240">
        <v>7</v>
      </c>
      <c r="B56" s="241"/>
      <c r="C56" s="242" t="s">
        <v>62</v>
      </c>
      <c r="D56" s="237"/>
      <c r="E56" s="188">
        <v>12102.47</v>
      </c>
      <c r="F56" s="196">
        <v>33.90776094054118</v>
      </c>
      <c r="G56" s="188">
        <v>41036.76595500714</v>
      </c>
      <c r="H56" s="188">
        <v>12095.16</v>
      </c>
      <c r="I56" s="196">
        <v>33.90987013622194</v>
      </c>
      <c r="J56" s="188">
        <v>41014.53048768261</v>
      </c>
      <c r="K56" s="188">
        <v>7.31</v>
      </c>
      <c r="L56" s="196">
        <v>30.41787595694401</v>
      </c>
      <c r="M56" s="188">
        <v>22.23546732452607</v>
      </c>
      <c r="N56" s="456">
        <v>89.46</v>
      </c>
      <c r="O56" s="456"/>
      <c r="P56" s="496">
        <v>28.95723625378284</v>
      </c>
      <c r="Q56" s="496"/>
      <c r="R56" s="456">
        <v>259.051435526341</v>
      </c>
      <c r="S56" s="456"/>
      <c r="T56" s="456">
        <v>68479.88</v>
      </c>
      <c r="U56" s="456"/>
      <c r="V56" s="496">
        <v>479.2374388065876</v>
      </c>
      <c r="W56" s="496"/>
      <c r="X56" s="456">
        <v>3281812.2300982503</v>
      </c>
      <c r="Y56" s="456"/>
      <c r="Z56" s="219"/>
      <c r="AA56" s="220">
        <v>7</v>
      </c>
    </row>
    <row r="57" spans="1:27" ht="12.75" customHeight="1">
      <c r="A57" s="241"/>
      <c r="B57" s="241"/>
      <c r="C57" s="258"/>
      <c r="D57" s="195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P57" s="196"/>
      <c r="Q57" s="196"/>
      <c r="R57" s="456"/>
      <c r="S57" s="456"/>
      <c r="T57" s="456"/>
      <c r="U57" s="456"/>
      <c r="V57" s="196"/>
      <c r="W57" s="257"/>
      <c r="X57" s="456"/>
      <c r="Y57" s="456"/>
      <c r="Z57" s="222"/>
      <c r="AA57" s="223"/>
    </row>
    <row r="58" spans="1:27" s="248" customFormat="1" ht="12.75" customHeight="1">
      <c r="A58" s="259"/>
      <c r="B58" s="259"/>
      <c r="C58" s="246" t="s">
        <v>218</v>
      </c>
      <c r="D58" s="245"/>
      <c r="E58" s="201">
        <v>148668.85</v>
      </c>
      <c r="F58" s="200">
        <v>33.44512939667536</v>
      </c>
      <c r="G58" s="201">
        <v>497224.892550492</v>
      </c>
      <c r="H58" s="201">
        <v>148446.04</v>
      </c>
      <c r="I58" s="200">
        <v>33.45180131113581</v>
      </c>
      <c r="J58" s="201">
        <v>496578.74355049187</v>
      </c>
      <c r="K58" s="201">
        <v>222.81</v>
      </c>
      <c r="L58" s="200">
        <v>29</v>
      </c>
      <c r="M58" s="201">
        <v>646.149</v>
      </c>
      <c r="N58" s="464">
        <v>1917.35</v>
      </c>
      <c r="O58" s="464"/>
      <c r="P58" s="495">
        <v>28.5</v>
      </c>
      <c r="Q58" s="495"/>
      <c r="R58" s="464">
        <v>5464.4475</v>
      </c>
      <c r="S58" s="464"/>
      <c r="T58" s="464">
        <v>376857.29</v>
      </c>
      <c r="U58" s="464"/>
      <c r="V58" s="495">
        <v>465.5</v>
      </c>
      <c r="W58" s="495"/>
      <c r="X58" s="464">
        <v>17542706.8495</v>
      </c>
      <c r="Y58" s="464"/>
      <c r="Z58" s="254"/>
      <c r="AA58" s="260"/>
    </row>
    <row r="59" spans="1:27" ht="12.75" customHeight="1">
      <c r="A59" s="187"/>
      <c r="B59" s="132"/>
      <c r="C59" s="249">
        <v>2009</v>
      </c>
      <c r="D59" s="195"/>
      <c r="E59" s="188">
        <v>167266.41</v>
      </c>
      <c r="F59" s="196">
        <v>38.61696797513015</v>
      </c>
      <c r="G59" s="188">
        <v>645932.159828499</v>
      </c>
      <c r="H59" s="188">
        <v>167043.64</v>
      </c>
      <c r="I59" s="196">
        <v>38.63312720726745</v>
      </c>
      <c r="J59" s="188">
        <v>645341.8193284989</v>
      </c>
      <c r="K59" s="188">
        <v>222.77</v>
      </c>
      <c r="L59" s="196">
        <v>26.5</v>
      </c>
      <c r="M59" s="188">
        <v>590.3405</v>
      </c>
      <c r="N59" s="456">
        <v>1286.9</v>
      </c>
      <c r="O59" s="456"/>
      <c r="P59" s="494">
        <v>32.8</v>
      </c>
      <c r="Q59" s="494"/>
      <c r="R59" s="456">
        <v>4221.032</v>
      </c>
      <c r="S59" s="456"/>
      <c r="T59" s="456">
        <v>356543.54</v>
      </c>
      <c r="U59" s="456"/>
      <c r="V59" s="494">
        <v>515.4</v>
      </c>
      <c r="W59" s="494"/>
      <c r="X59" s="456">
        <v>18376254.051599998</v>
      </c>
      <c r="Y59" s="456"/>
      <c r="Z59" s="222"/>
      <c r="AA59" s="223"/>
    </row>
    <row r="60" spans="1:27" ht="12.75" customHeight="1">
      <c r="A60" s="241"/>
      <c r="B60" s="241"/>
      <c r="C60" s="249">
        <v>2008</v>
      </c>
      <c r="D60" s="195"/>
      <c r="E60" s="188">
        <v>162913.61</v>
      </c>
      <c r="F60" s="196">
        <v>34.98091670671346</v>
      </c>
      <c r="G60" s="188">
        <v>569886.7421800001</v>
      </c>
      <c r="H60" s="188">
        <v>162284.44</v>
      </c>
      <c r="I60" s="196">
        <v>35.02</v>
      </c>
      <c r="J60" s="188">
        <v>568320.1088800001</v>
      </c>
      <c r="K60" s="188">
        <v>629.17</v>
      </c>
      <c r="L60" s="196">
        <v>24.9</v>
      </c>
      <c r="M60" s="188">
        <v>1566.6333</v>
      </c>
      <c r="N60" s="456">
        <v>1322.87</v>
      </c>
      <c r="O60" s="456"/>
      <c r="P60" s="494">
        <v>27.2</v>
      </c>
      <c r="Q60" s="494"/>
      <c r="R60" s="456">
        <v>3598.2064</v>
      </c>
      <c r="S60" s="456"/>
      <c r="T60" s="456">
        <v>340502.59</v>
      </c>
      <c r="U60" s="456"/>
      <c r="V60" s="494">
        <v>511.8</v>
      </c>
      <c r="W60" s="494"/>
      <c r="X60" s="456">
        <v>17426922.5562</v>
      </c>
      <c r="Y60" s="456"/>
      <c r="Z60" s="222"/>
      <c r="AA60" s="223"/>
    </row>
    <row r="61" spans="1:27" ht="12.75" customHeight="1">
      <c r="A61" s="241"/>
      <c r="B61" s="241"/>
      <c r="C61" s="115" t="s">
        <v>289</v>
      </c>
      <c r="D61" s="195"/>
      <c r="E61" s="188">
        <v>160107.92833333332</v>
      </c>
      <c r="F61" s="196">
        <v>37.72874558375762</v>
      </c>
      <c r="G61" s="188">
        <v>604067.1294030831</v>
      </c>
      <c r="H61" s="188">
        <v>159582.78666666665</v>
      </c>
      <c r="I61" s="196">
        <v>37.76874085603655</v>
      </c>
      <c r="J61" s="188">
        <v>602724.0914697498</v>
      </c>
      <c r="K61" s="188">
        <v>525.1416666666667</v>
      </c>
      <c r="L61" s="196">
        <v>25.5747737911992</v>
      </c>
      <c r="M61" s="188">
        <v>1343.0379333333333</v>
      </c>
      <c r="N61" s="456">
        <v>3072.68</v>
      </c>
      <c r="O61" s="456"/>
      <c r="P61" s="494">
        <v>27.757774429271294</v>
      </c>
      <c r="Q61" s="494"/>
      <c r="R61" s="456">
        <v>8529.075833333332</v>
      </c>
      <c r="S61" s="456"/>
      <c r="T61" s="456">
        <v>325725.255</v>
      </c>
      <c r="U61" s="456"/>
      <c r="V61" s="494">
        <v>508.263079399027</v>
      </c>
      <c r="W61" s="494"/>
      <c r="X61" s="456">
        <v>16555412.114433331</v>
      </c>
      <c r="Y61" s="456"/>
      <c r="Z61" s="222"/>
      <c r="AA61" s="223"/>
    </row>
    <row r="62" spans="1:27" ht="9.75" customHeight="1">
      <c r="A62" s="261" t="s">
        <v>78</v>
      </c>
      <c r="B62" s="241"/>
      <c r="C62" s="249"/>
      <c r="D62" s="195"/>
      <c r="E62" s="189"/>
      <c r="F62" s="189"/>
      <c r="G62" s="189"/>
      <c r="H62" s="189"/>
      <c r="I62" s="189"/>
      <c r="J62" s="189"/>
      <c r="K62" s="189"/>
      <c r="L62" s="188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222"/>
      <c r="AA62" s="223"/>
    </row>
    <row r="63" spans="1:27" ht="12" customHeight="1">
      <c r="A63" s="262" t="s">
        <v>263</v>
      </c>
      <c r="B63" s="259"/>
      <c r="C63" s="230"/>
      <c r="D63" s="245"/>
      <c r="E63" s="247"/>
      <c r="F63" s="247"/>
      <c r="G63" s="247"/>
      <c r="H63" s="247"/>
      <c r="I63" s="247"/>
      <c r="J63" s="189"/>
      <c r="K63" s="189"/>
      <c r="L63" s="188"/>
      <c r="M63" s="189"/>
      <c r="Q63" s="189"/>
      <c r="R63" s="189"/>
      <c r="S63" s="189"/>
      <c r="T63" s="189"/>
      <c r="U63" s="189"/>
      <c r="V63" s="189"/>
      <c r="W63" s="189"/>
      <c r="X63" s="189"/>
      <c r="Y63" s="189"/>
      <c r="Z63" s="222"/>
      <c r="AA63" s="223"/>
    </row>
    <row r="64" spans="12:19" ht="13.5">
      <c r="L64" s="188"/>
      <c r="S64" s="189"/>
    </row>
    <row r="65" spans="7:19" ht="13.5">
      <c r="G65" s="187"/>
      <c r="I65" s="187"/>
      <c r="L65" s="188"/>
      <c r="S65" s="189"/>
    </row>
    <row r="66" spans="7:19" ht="13.5">
      <c r="G66" s="187"/>
      <c r="I66" s="187"/>
      <c r="L66" s="188"/>
      <c r="S66" s="189"/>
    </row>
    <row r="67" spans="7:19" ht="13.5">
      <c r="G67" s="187"/>
      <c r="I67" s="187"/>
      <c r="L67" s="188"/>
      <c r="S67" s="189"/>
    </row>
    <row r="68" spans="7:19" ht="13.5">
      <c r="G68" s="187"/>
      <c r="I68" s="187"/>
      <c r="L68" s="188"/>
      <c r="S68" s="189"/>
    </row>
    <row r="69" spans="7:19" ht="13.5">
      <c r="G69" s="187"/>
      <c r="I69" s="187"/>
      <c r="L69" s="188"/>
      <c r="S69" s="189"/>
    </row>
    <row r="70" spans="7:19" ht="13.5">
      <c r="G70" s="187"/>
      <c r="I70" s="187"/>
      <c r="L70" s="188"/>
      <c r="S70" s="189"/>
    </row>
    <row r="71" spans="7:19" ht="13.5">
      <c r="G71" s="187"/>
      <c r="I71" s="187"/>
      <c r="L71" s="188"/>
      <c r="S71" s="189"/>
    </row>
    <row r="72" spans="7:19" ht="13.5">
      <c r="G72" s="187"/>
      <c r="I72" s="187"/>
      <c r="L72" s="188"/>
      <c r="S72" s="189"/>
    </row>
    <row r="73" spans="7:19" ht="13.5">
      <c r="G73" s="187"/>
      <c r="I73" s="187"/>
      <c r="L73" s="188"/>
      <c r="S73" s="189"/>
    </row>
    <row r="74" spans="7:19" ht="13.5">
      <c r="G74" s="187"/>
      <c r="I74" s="187"/>
      <c r="L74" s="188"/>
      <c r="S74" s="189"/>
    </row>
    <row r="75" spans="7:19" ht="13.5">
      <c r="G75" s="187"/>
      <c r="I75" s="187"/>
      <c r="L75" s="188"/>
      <c r="S75" s="189"/>
    </row>
    <row r="76" spans="7:19" ht="13.5">
      <c r="G76" s="187"/>
      <c r="I76" s="187"/>
      <c r="S76" s="189"/>
    </row>
    <row r="77" spans="7:19" ht="13.5">
      <c r="G77" s="187"/>
      <c r="I77" s="187"/>
      <c r="S77" s="189"/>
    </row>
    <row r="78" spans="7:19" ht="13.5">
      <c r="G78" s="187"/>
      <c r="S78" s="189"/>
    </row>
    <row r="79" spans="7:19" ht="13.5">
      <c r="G79" s="187"/>
      <c r="S79" s="189"/>
    </row>
    <row r="80" ht="13.5">
      <c r="S80" s="189"/>
    </row>
    <row r="81" ht="13.5">
      <c r="S81" s="189"/>
    </row>
    <row r="82" ht="13.5">
      <c r="S82" s="189"/>
    </row>
    <row r="83" ht="13.5">
      <c r="S83" s="189"/>
    </row>
    <row r="84" ht="13.5">
      <c r="S84" s="189"/>
    </row>
    <row r="85" ht="13.5">
      <c r="S85" s="189"/>
    </row>
    <row r="86" ht="13.5">
      <c r="S86" s="189"/>
    </row>
    <row r="87" ht="13.5">
      <c r="S87" s="189"/>
    </row>
    <row r="88" ht="13.5">
      <c r="S88" s="189"/>
    </row>
    <row r="89" ht="13.5">
      <c r="S89" s="189"/>
    </row>
    <row r="90" ht="13.5">
      <c r="S90" s="189"/>
    </row>
    <row r="91" ht="13.5">
      <c r="S91" s="189"/>
    </row>
    <row r="92" ht="13.5">
      <c r="S92" s="189"/>
    </row>
    <row r="93" ht="13.5">
      <c r="S93" s="189"/>
    </row>
    <row r="94" ht="13.5">
      <c r="S94" s="189"/>
    </row>
    <row r="95" ht="13.5">
      <c r="S95" s="189"/>
    </row>
    <row r="96" ht="13.5">
      <c r="S96" s="189"/>
    </row>
    <row r="97" ht="13.5">
      <c r="S97" s="189"/>
    </row>
    <row r="98" ht="13.5">
      <c r="S98" s="189"/>
    </row>
    <row r="99" ht="13.5">
      <c r="S99" s="189"/>
    </row>
    <row r="100" ht="13.5">
      <c r="S100" s="189"/>
    </row>
    <row r="101" ht="13.5">
      <c r="S101" s="189"/>
    </row>
    <row r="102" ht="13.5">
      <c r="S102" s="189"/>
    </row>
    <row r="103" ht="13.5">
      <c r="S103" s="189"/>
    </row>
    <row r="104" ht="13.5">
      <c r="S104" s="189"/>
    </row>
    <row r="105" ht="13.5">
      <c r="S105" s="189"/>
    </row>
    <row r="106" ht="13.5">
      <c r="S106" s="189"/>
    </row>
    <row r="107" ht="13.5">
      <c r="S107" s="189"/>
    </row>
    <row r="108" ht="13.5">
      <c r="S108" s="189"/>
    </row>
    <row r="109" ht="13.5">
      <c r="S109" s="189"/>
    </row>
    <row r="110" ht="13.5">
      <c r="S110" s="189"/>
    </row>
    <row r="111" ht="13.5">
      <c r="S111" s="189"/>
    </row>
    <row r="112" ht="13.5">
      <c r="S112" s="189"/>
    </row>
    <row r="113" ht="13.5">
      <c r="S113" s="189"/>
    </row>
    <row r="114" ht="13.5">
      <c r="S114" s="189"/>
    </row>
    <row r="115" ht="13.5">
      <c r="S115" s="189"/>
    </row>
    <row r="116" ht="13.5">
      <c r="S116" s="189"/>
    </row>
    <row r="117" ht="13.5">
      <c r="S117" s="189"/>
    </row>
    <row r="118" ht="13.5">
      <c r="S118" s="189"/>
    </row>
    <row r="119" ht="13.5">
      <c r="S119" s="189"/>
    </row>
    <row r="120" ht="13.5">
      <c r="S120" s="189"/>
    </row>
    <row r="121" ht="13.5">
      <c r="S121" s="189"/>
    </row>
    <row r="122" ht="13.5">
      <c r="S122" s="189"/>
    </row>
    <row r="123" ht="13.5">
      <c r="S123" s="189"/>
    </row>
    <row r="124" ht="13.5">
      <c r="S124" s="189"/>
    </row>
    <row r="125" ht="13.5">
      <c r="S125" s="189"/>
    </row>
    <row r="126" ht="13.5">
      <c r="S126" s="189"/>
    </row>
    <row r="127" ht="13.5">
      <c r="S127" s="189"/>
    </row>
    <row r="128" ht="13.5">
      <c r="S128" s="189"/>
    </row>
    <row r="129" ht="13.5">
      <c r="S129" s="189"/>
    </row>
    <row r="130" ht="13.5">
      <c r="S130" s="189"/>
    </row>
    <row r="131" ht="13.5">
      <c r="S131" s="189"/>
    </row>
    <row r="132" ht="13.5">
      <c r="S132" s="189"/>
    </row>
    <row r="133" ht="13.5">
      <c r="S133" s="189"/>
    </row>
    <row r="134" ht="13.5">
      <c r="S134" s="189"/>
    </row>
    <row r="135" ht="13.5">
      <c r="S135" s="189"/>
    </row>
    <row r="136" ht="13.5">
      <c r="S136" s="189"/>
    </row>
    <row r="137" ht="13.5">
      <c r="S137" s="189"/>
    </row>
    <row r="138" ht="13.5">
      <c r="S138" s="189"/>
    </row>
    <row r="139" ht="13.5">
      <c r="S139" s="189"/>
    </row>
    <row r="140" ht="13.5">
      <c r="S140" s="189"/>
    </row>
    <row r="141" ht="13.5">
      <c r="S141" s="189"/>
    </row>
    <row r="142" ht="13.5">
      <c r="S142" s="189"/>
    </row>
    <row r="143" ht="13.5">
      <c r="S143" s="189"/>
    </row>
    <row r="144" ht="13.5">
      <c r="S144" s="189"/>
    </row>
    <row r="145" ht="13.5">
      <c r="S145" s="189"/>
    </row>
    <row r="146" ht="13.5">
      <c r="S146" s="189"/>
    </row>
    <row r="147" ht="13.5">
      <c r="S147" s="189"/>
    </row>
    <row r="148" ht="13.5">
      <c r="S148" s="189"/>
    </row>
    <row r="149" ht="13.5">
      <c r="S149" s="189"/>
    </row>
    <row r="150" ht="13.5">
      <c r="S150" s="189"/>
    </row>
    <row r="151" ht="13.5">
      <c r="S151" s="189"/>
    </row>
    <row r="152" ht="13.5">
      <c r="S152" s="189"/>
    </row>
    <row r="153" ht="13.5">
      <c r="S153" s="189"/>
    </row>
    <row r="154" ht="13.5">
      <c r="S154" s="189"/>
    </row>
    <row r="155" ht="13.5">
      <c r="S155" s="189"/>
    </row>
    <row r="156" ht="13.5">
      <c r="S156" s="189"/>
    </row>
    <row r="157" ht="13.5">
      <c r="S157" s="189"/>
    </row>
    <row r="158" ht="13.5">
      <c r="S158" s="189"/>
    </row>
    <row r="159" ht="13.5">
      <c r="S159" s="189"/>
    </row>
    <row r="160" ht="13.5">
      <c r="S160" s="189"/>
    </row>
    <row r="161" ht="13.5">
      <c r="S161" s="189"/>
    </row>
    <row r="162" ht="13.5">
      <c r="S162" s="189"/>
    </row>
    <row r="163" ht="13.5">
      <c r="S163" s="189"/>
    </row>
    <row r="164" ht="13.5">
      <c r="S164" s="189"/>
    </row>
    <row r="165" ht="13.5">
      <c r="S165" s="189"/>
    </row>
    <row r="166" ht="13.5">
      <c r="S166" s="189"/>
    </row>
    <row r="167" ht="13.5">
      <c r="S167" s="189"/>
    </row>
    <row r="168" ht="13.5">
      <c r="S168" s="189"/>
    </row>
    <row r="169" ht="13.5">
      <c r="S169" s="189"/>
    </row>
    <row r="170" ht="13.5">
      <c r="S170" s="189"/>
    </row>
    <row r="171" ht="13.5">
      <c r="S171" s="189"/>
    </row>
    <row r="172" ht="13.5">
      <c r="S172" s="189"/>
    </row>
    <row r="173" ht="13.5">
      <c r="S173" s="189"/>
    </row>
    <row r="174" ht="13.5">
      <c r="S174" s="189"/>
    </row>
    <row r="175" ht="13.5">
      <c r="S175" s="189"/>
    </row>
    <row r="176" ht="13.5">
      <c r="S176" s="189"/>
    </row>
    <row r="177" ht="13.5">
      <c r="S177" s="189"/>
    </row>
    <row r="178" ht="13.5">
      <c r="S178" s="189"/>
    </row>
    <row r="179" ht="13.5">
      <c r="S179" s="189"/>
    </row>
    <row r="180" ht="13.5">
      <c r="S180" s="189"/>
    </row>
    <row r="181" ht="13.5">
      <c r="S181" s="189"/>
    </row>
    <row r="182" ht="13.5">
      <c r="S182" s="189"/>
    </row>
    <row r="183" ht="13.5">
      <c r="S183" s="189"/>
    </row>
    <row r="184" ht="13.5">
      <c r="S184" s="189"/>
    </row>
    <row r="185" ht="13.5">
      <c r="S185" s="189"/>
    </row>
    <row r="186" ht="13.5">
      <c r="S186" s="189"/>
    </row>
    <row r="187" ht="13.5">
      <c r="S187" s="189"/>
    </row>
    <row r="188" ht="13.5">
      <c r="S188" s="189"/>
    </row>
    <row r="189" ht="13.5">
      <c r="S189" s="189"/>
    </row>
    <row r="190" ht="13.5">
      <c r="S190" s="189"/>
    </row>
    <row r="191" ht="13.5">
      <c r="S191" s="189"/>
    </row>
    <row r="192" ht="13.5">
      <c r="S192" s="189"/>
    </row>
    <row r="193" ht="13.5">
      <c r="S193" s="189"/>
    </row>
    <row r="194" ht="13.5">
      <c r="S194" s="189"/>
    </row>
    <row r="195" ht="13.5">
      <c r="S195" s="189"/>
    </row>
    <row r="196" ht="13.5">
      <c r="S196" s="189"/>
    </row>
    <row r="197" ht="13.5">
      <c r="S197" s="189"/>
    </row>
    <row r="198" ht="13.5">
      <c r="S198" s="189"/>
    </row>
    <row r="199" ht="13.5">
      <c r="S199" s="189"/>
    </row>
    <row r="200" ht="13.5">
      <c r="S200" s="189"/>
    </row>
    <row r="201" ht="13.5">
      <c r="S201" s="189"/>
    </row>
    <row r="202" ht="13.5">
      <c r="S202" s="189"/>
    </row>
    <row r="203" ht="13.5">
      <c r="S203" s="189"/>
    </row>
    <row r="204" ht="13.5">
      <c r="S204" s="189"/>
    </row>
    <row r="205" ht="13.5">
      <c r="S205" s="189"/>
    </row>
    <row r="206" ht="13.5">
      <c r="S206" s="189"/>
    </row>
    <row r="207" ht="13.5">
      <c r="S207" s="189"/>
    </row>
    <row r="208" ht="13.5">
      <c r="S208" s="189"/>
    </row>
    <row r="209" ht="13.5">
      <c r="S209" s="189"/>
    </row>
    <row r="210" ht="13.5">
      <c r="S210" s="189"/>
    </row>
    <row r="211" ht="13.5">
      <c r="S211" s="189"/>
    </row>
    <row r="212" ht="13.5">
      <c r="S212" s="189"/>
    </row>
    <row r="213" ht="13.5">
      <c r="S213" s="189"/>
    </row>
    <row r="214" ht="13.5">
      <c r="S214" s="189"/>
    </row>
    <row r="215" ht="13.5">
      <c r="S215" s="189"/>
    </row>
    <row r="216" ht="13.5">
      <c r="S216" s="189"/>
    </row>
    <row r="217" ht="13.5">
      <c r="S217" s="189"/>
    </row>
    <row r="218" ht="13.5">
      <c r="S218" s="189"/>
    </row>
    <row r="219" ht="13.5">
      <c r="S219" s="189"/>
    </row>
    <row r="220" ht="13.5">
      <c r="S220" s="189"/>
    </row>
    <row r="221" ht="13.5">
      <c r="S221" s="189"/>
    </row>
    <row r="222" ht="13.5">
      <c r="S222" s="189"/>
    </row>
    <row r="223" ht="13.5">
      <c r="S223" s="189"/>
    </row>
    <row r="224" ht="13.5">
      <c r="S224" s="189"/>
    </row>
    <row r="225" ht="13.5">
      <c r="S225" s="189"/>
    </row>
    <row r="226" ht="13.5">
      <c r="S226" s="189"/>
    </row>
    <row r="227" ht="13.5">
      <c r="S227" s="189"/>
    </row>
    <row r="228" ht="13.5">
      <c r="S228" s="189"/>
    </row>
    <row r="229" ht="13.5">
      <c r="S229" s="189"/>
    </row>
    <row r="230" ht="13.5">
      <c r="S230" s="189"/>
    </row>
    <row r="231" ht="13.5">
      <c r="S231" s="189"/>
    </row>
    <row r="232" ht="13.5">
      <c r="S232" s="189"/>
    </row>
    <row r="233" ht="13.5">
      <c r="S233" s="189"/>
    </row>
    <row r="234" ht="13.5">
      <c r="S234" s="189"/>
    </row>
    <row r="235" ht="13.5">
      <c r="S235" s="189"/>
    </row>
    <row r="236" ht="13.5">
      <c r="S236" s="189"/>
    </row>
    <row r="237" ht="13.5">
      <c r="S237" s="189"/>
    </row>
    <row r="238" ht="13.5">
      <c r="S238" s="189"/>
    </row>
    <row r="239" ht="13.5">
      <c r="S239" s="189"/>
    </row>
    <row r="240" ht="13.5">
      <c r="S240" s="189"/>
    </row>
    <row r="241" ht="13.5">
      <c r="S241" s="189"/>
    </row>
    <row r="242" ht="13.5">
      <c r="S242" s="189"/>
    </row>
    <row r="243" ht="13.5">
      <c r="S243" s="189"/>
    </row>
    <row r="244" ht="13.5">
      <c r="S244" s="189"/>
    </row>
    <row r="245" ht="13.5">
      <c r="S245" s="189"/>
    </row>
    <row r="246" ht="13.5">
      <c r="S246" s="189"/>
    </row>
    <row r="247" ht="13.5">
      <c r="S247" s="189"/>
    </row>
    <row r="248" ht="13.5">
      <c r="S248" s="189"/>
    </row>
    <row r="249" ht="13.5">
      <c r="S249" s="189"/>
    </row>
    <row r="250" ht="13.5">
      <c r="S250" s="189"/>
    </row>
    <row r="251" ht="13.5">
      <c r="S251" s="189"/>
    </row>
    <row r="252" ht="13.5">
      <c r="S252" s="189"/>
    </row>
    <row r="253" ht="13.5">
      <c r="S253" s="189"/>
    </row>
    <row r="254" ht="13.5">
      <c r="S254" s="189"/>
    </row>
    <row r="255" ht="13.5">
      <c r="S255" s="189"/>
    </row>
    <row r="256" ht="13.5">
      <c r="S256" s="189"/>
    </row>
    <row r="257" ht="13.5">
      <c r="S257" s="189"/>
    </row>
    <row r="258" ht="13.5">
      <c r="S258" s="189"/>
    </row>
    <row r="259" ht="13.5">
      <c r="S259" s="189"/>
    </row>
    <row r="260" ht="13.5">
      <c r="S260" s="189"/>
    </row>
    <row r="261" ht="13.5">
      <c r="S261" s="189"/>
    </row>
    <row r="262" ht="13.5">
      <c r="S262" s="189"/>
    </row>
    <row r="263" ht="13.5">
      <c r="S263" s="189"/>
    </row>
    <row r="264" ht="13.5">
      <c r="S264" s="189"/>
    </row>
    <row r="265" ht="13.5">
      <c r="S265" s="189"/>
    </row>
    <row r="266" ht="13.5">
      <c r="S266" s="189"/>
    </row>
    <row r="267" ht="13.5">
      <c r="S267" s="189"/>
    </row>
    <row r="268" ht="13.5">
      <c r="S268" s="189"/>
    </row>
    <row r="269" ht="13.5">
      <c r="S269" s="189"/>
    </row>
    <row r="270" ht="13.5">
      <c r="S270" s="189"/>
    </row>
    <row r="271" ht="13.5">
      <c r="S271" s="189"/>
    </row>
    <row r="272" ht="13.5">
      <c r="S272" s="189"/>
    </row>
    <row r="273" ht="13.5">
      <c r="S273" s="189"/>
    </row>
    <row r="274" ht="13.5">
      <c r="S274" s="189"/>
    </row>
    <row r="275" ht="13.5">
      <c r="S275" s="189"/>
    </row>
    <row r="276" ht="13.5">
      <c r="S276" s="189"/>
    </row>
    <row r="277" ht="13.5">
      <c r="S277" s="189"/>
    </row>
    <row r="278" ht="13.5">
      <c r="S278" s="189"/>
    </row>
    <row r="279" ht="13.5">
      <c r="S279" s="189"/>
    </row>
    <row r="280" ht="13.5">
      <c r="S280" s="189"/>
    </row>
    <row r="281" ht="13.5">
      <c r="S281" s="189"/>
    </row>
    <row r="282" ht="13.5">
      <c r="S282" s="189"/>
    </row>
    <row r="283" ht="13.5">
      <c r="S283" s="189"/>
    </row>
    <row r="284" ht="13.5">
      <c r="S284" s="189"/>
    </row>
    <row r="285" ht="13.5">
      <c r="S285" s="189"/>
    </row>
    <row r="286" ht="13.5">
      <c r="S286" s="189"/>
    </row>
    <row r="287" ht="13.5">
      <c r="S287" s="189"/>
    </row>
    <row r="288" ht="13.5">
      <c r="S288" s="189"/>
    </row>
    <row r="289" ht="13.5">
      <c r="S289" s="189"/>
    </row>
    <row r="290" ht="13.5">
      <c r="S290" s="189"/>
    </row>
    <row r="291" ht="13.5">
      <c r="S291" s="189"/>
    </row>
    <row r="292" ht="13.5">
      <c r="S292" s="189"/>
    </row>
    <row r="293" ht="13.5">
      <c r="S293" s="189"/>
    </row>
    <row r="294" ht="13.5">
      <c r="S294" s="189"/>
    </row>
    <row r="295" ht="13.5">
      <c r="S295" s="189"/>
    </row>
    <row r="296" ht="13.5">
      <c r="S296" s="189"/>
    </row>
    <row r="297" ht="13.5">
      <c r="S297" s="189"/>
    </row>
    <row r="298" ht="13.5">
      <c r="S298" s="189"/>
    </row>
    <row r="299" ht="13.5">
      <c r="S299" s="189"/>
    </row>
    <row r="300" ht="13.5">
      <c r="S300" s="189"/>
    </row>
    <row r="301" ht="13.5">
      <c r="S301" s="189"/>
    </row>
    <row r="302" ht="13.5">
      <c r="S302" s="189"/>
    </row>
    <row r="303" ht="13.5">
      <c r="S303" s="189"/>
    </row>
    <row r="304" ht="13.5">
      <c r="S304" s="189"/>
    </row>
    <row r="305" ht="13.5">
      <c r="S305" s="189"/>
    </row>
    <row r="306" ht="13.5">
      <c r="S306" s="189"/>
    </row>
    <row r="307" ht="13.5">
      <c r="S307" s="189"/>
    </row>
    <row r="308" ht="13.5">
      <c r="S308" s="189"/>
    </row>
    <row r="309" ht="13.5">
      <c r="S309" s="189"/>
    </row>
    <row r="310" ht="13.5">
      <c r="S310" s="189"/>
    </row>
    <row r="311" ht="13.5">
      <c r="S311" s="189"/>
    </row>
    <row r="312" ht="13.5">
      <c r="S312" s="189"/>
    </row>
    <row r="313" ht="13.5">
      <c r="S313" s="189"/>
    </row>
    <row r="314" ht="13.5">
      <c r="S314" s="189"/>
    </row>
    <row r="315" ht="13.5">
      <c r="S315" s="189"/>
    </row>
    <row r="316" ht="13.5">
      <c r="S316" s="189"/>
    </row>
    <row r="317" ht="13.5">
      <c r="S317" s="189"/>
    </row>
    <row r="318" ht="13.5">
      <c r="S318" s="189"/>
    </row>
    <row r="319" ht="13.5">
      <c r="S319" s="189"/>
    </row>
    <row r="320" ht="13.5">
      <c r="S320" s="189"/>
    </row>
    <row r="321" ht="13.5">
      <c r="S321" s="189"/>
    </row>
    <row r="322" ht="13.5">
      <c r="S322" s="189"/>
    </row>
    <row r="323" ht="13.5">
      <c r="S323" s="189"/>
    </row>
    <row r="324" ht="13.5">
      <c r="S324" s="189"/>
    </row>
    <row r="325" ht="13.5">
      <c r="S325" s="189"/>
    </row>
    <row r="326" ht="13.5">
      <c r="S326" s="189"/>
    </row>
    <row r="327" ht="13.5">
      <c r="S327" s="189"/>
    </row>
    <row r="328" ht="13.5">
      <c r="S328" s="189"/>
    </row>
    <row r="329" ht="13.5">
      <c r="S329" s="189"/>
    </row>
    <row r="330" ht="13.5">
      <c r="S330" s="189"/>
    </row>
    <row r="331" ht="13.5">
      <c r="S331" s="189"/>
    </row>
    <row r="332" ht="13.5">
      <c r="S332" s="189"/>
    </row>
    <row r="333" ht="13.5">
      <c r="S333" s="189"/>
    </row>
    <row r="334" ht="13.5">
      <c r="S334" s="189"/>
    </row>
    <row r="335" ht="13.5">
      <c r="S335" s="189"/>
    </row>
    <row r="336" ht="13.5">
      <c r="S336" s="189"/>
    </row>
    <row r="337" ht="13.5">
      <c r="S337" s="189"/>
    </row>
    <row r="338" ht="13.5">
      <c r="S338" s="189"/>
    </row>
    <row r="339" ht="13.5">
      <c r="S339" s="189"/>
    </row>
    <row r="340" ht="13.5">
      <c r="S340" s="189"/>
    </row>
    <row r="341" ht="13.5">
      <c r="S341" s="189"/>
    </row>
    <row r="342" ht="13.5">
      <c r="S342" s="189"/>
    </row>
    <row r="343" ht="13.5">
      <c r="S343" s="189"/>
    </row>
    <row r="344" ht="13.5">
      <c r="S344" s="189"/>
    </row>
    <row r="345" ht="13.5">
      <c r="S345" s="189"/>
    </row>
    <row r="346" ht="13.5">
      <c r="S346" s="189"/>
    </row>
    <row r="347" ht="13.5">
      <c r="S347" s="189"/>
    </row>
    <row r="348" ht="13.5">
      <c r="S348" s="189"/>
    </row>
    <row r="349" ht="13.5">
      <c r="S349" s="189"/>
    </row>
    <row r="350" ht="13.5">
      <c r="S350" s="189"/>
    </row>
    <row r="351" ht="13.5">
      <c r="S351" s="189"/>
    </row>
    <row r="352" ht="13.5">
      <c r="S352" s="189"/>
    </row>
    <row r="353" ht="13.5">
      <c r="S353" s="189"/>
    </row>
    <row r="354" ht="13.5">
      <c r="S354" s="189"/>
    </row>
    <row r="355" ht="13.5">
      <c r="S355" s="189"/>
    </row>
    <row r="356" ht="13.5">
      <c r="S356" s="189"/>
    </row>
    <row r="357" ht="13.5">
      <c r="S357" s="189"/>
    </row>
    <row r="358" ht="13.5">
      <c r="S358" s="189"/>
    </row>
    <row r="359" ht="13.5">
      <c r="S359" s="189"/>
    </row>
    <row r="360" ht="13.5">
      <c r="S360" s="189"/>
    </row>
    <row r="361" ht="13.5">
      <c r="S361" s="189"/>
    </row>
    <row r="362" ht="13.5">
      <c r="S362" s="189"/>
    </row>
    <row r="363" ht="13.5">
      <c r="S363" s="189"/>
    </row>
    <row r="364" ht="13.5">
      <c r="S364" s="189"/>
    </row>
    <row r="365" ht="13.5">
      <c r="S365" s="189"/>
    </row>
    <row r="366" ht="13.5">
      <c r="S366" s="189"/>
    </row>
    <row r="367" ht="13.5">
      <c r="S367" s="189"/>
    </row>
    <row r="368" ht="13.5">
      <c r="S368" s="189"/>
    </row>
    <row r="369" ht="13.5">
      <c r="S369" s="189"/>
    </row>
    <row r="370" ht="13.5">
      <c r="S370" s="189"/>
    </row>
    <row r="371" ht="13.5">
      <c r="S371" s="189"/>
    </row>
    <row r="372" ht="13.5">
      <c r="S372" s="189"/>
    </row>
    <row r="373" ht="13.5">
      <c r="S373" s="189"/>
    </row>
    <row r="374" ht="13.5">
      <c r="S374" s="189"/>
    </row>
    <row r="375" ht="13.5">
      <c r="S375" s="189"/>
    </row>
    <row r="376" ht="13.5">
      <c r="S376" s="189"/>
    </row>
    <row r="377" ht="13.5">
      <c r="S377" s="189"/>
    </row>
    <row r="378" ht="13.5">
      <c r="S378" s="189"/>
    </row>
    <row r="379" ht="13.5">
      <c r="S379" s="189"/>
    </row>
    <row r="380" ht="13.5">
      <c r="S380" s="189"/>
    </row>
    <row r="381" ht="13.5">
      <c r="S381" s="189"/>
    </row>
    <row r="382" ht="13.5">
      <c r="S382" s="189"/>
    </row>
    <row r="383" ht="13.5">
      <c r="S383" s="189"/>
    </row>
    <row r="384" ht="13.5">
      <c r="S384" s="189"/>
    </row>
    <row r="385" ht="13.5">
      <c r="S385" s="189"/>
    </row>
    <row r="386" ht="13.5">
      <c r="S386" s="189"/>
    </row>
    <row r="387" ht="13.5">
      <c r="S387" s="189"/>
    </row>
    <row r="388" ht="13.5">
      <c r="S388" s="189"/>
    </row>
    <row r="389" ht="13.5">
      <c r="S389" s="189"/>
    </row>
    <row r="390" ht="13.5">
      <c r="S390" s="189"/>
    </row>
    <row r="391" ht="13.5">
      <c r="S391" s="189"/>
    </row>
    <row r="392" ht="13.5">
      <c r="S392" s="189"/>
    </row>
    <row r="393" ht="13.5">
      <c r="S393" s="189"/>
    </row>
    <row r="394" ht="13.5">
      <c r="S394" s="189"/>
    </row>
    <row r="395" ht="13.5">
      <c r="S395" s="189"/>
    </row>
    <row r="396" ht="13.5">
      <c r="S396" s="189"/>
    </row>
    <row r="397" ht="13.5">
      <c r="S397" s="189"/>
    </row>
    <row r="398" ht="13.5">
      <c r="S398" s="189"/>
    </row>
    <row r="399" ht="13.5">
      <c r="S399" s="189"/>
    </row>
    <row r="400" ht="13.5">
      <c r="S400" s="189"/>
    </row>
    <row r="401" ht="13.5">
      <c r="S401" s="189"/>
    </row>
    <row r="402" ht="13.5">
      <c r="S402" s="189"/>
    </row>
    <row r="403" ht="13.5">
      <c r="S403" s="189"/>
    </row>
    <row r="404" ht="13.5">
      <c r="S404" s="189"/>
    </row>
    <row r="405" ht="13.5">
      <c r="S405" s="189"/>
    </row>
    <row r="406" ht="13.5">
      <c r="S406" s="189"/>
    </row>
    <row r="407" ht="13.5">
      <c r="S407" s="189"/>
    </row>
    <row r="408" ht="13.5">
      <c r="S408" s="189"/>
    </row>
    <row r="409" ht="13.5">
      <c r="S409" s="189"/>
    </row>
    <row r="410" ht="13.5">
      <c r="S410" s="189"/>
    </row>
    <row r="411" ht="13.5">
      <c r="S411" s="189"/>
    </row>
    <row r="412" ht="13.5">
      <c r="S412" s="189"/>
    </row>
    <row r="413" ht="13.5">
      <c r="S413" s="189"/>
    </row>
    <row r="414" ht="13.5">
      <c r="S414" s="189"/>
    </row>
    <row r="415" ht="13.5">
      <c r="S415" s="189"/>
    </row>
    <row r="416" ht="13.5">
      <c r="S416" s="189"/>
    </row>
    <row r="417" ht="13.5">
      <c r="S417" s="189"/>
    </row>
    <row r="418" ht="13.5">
      <c r="S418" s="189"/>
    </row>
    <row r="419" ht="13.5">
      <c r="S419" s="189"/>
    </row>
    <row r="420" ht="13.5">
      <c r="S420" s="189"/>
    </row>
    <row r="421" ht="13.5">
      <c r="S421" s="189"/>
    </row>
    <row r="422" ht="13.5">
      <c r="S422" s="189"/>
    </row>
    <row r="423" ht="13.5">
      <c r="S423" s="189"/>
    </row>
    <row r="424" ht="13.5">
      <c r="S424" s="189"/>
    </row>
    <row r="425" ht="13.5">
      <c r="S425" s="189"/>
    </row>
    <row r="426" ht="13.5">
      <c r="S426" s="189"/>
    </row>
    <row r="427" ht="13.5">
      <c r="S427" s="189"/>
    </row>
    <row r="428" ht="13.5">
      <c r="S428" s="189"/>
    </row>
    <row r="429" ht="13.5">
      <c r="S429" s="189"/>
    </row>
    <row r="430" ht="13.5">
      <c r="S430" s="189"/>
    </row>
    <row r="431" ht="13.5">
      <c r="S431" s="189"/>
    </row>
    <row r="432" ht="13.5">
      <c r="S432" s="189"/>
    </row>
    <row r="433" ht="13.5">
      <c r="S433" s="189"/>
    </row>
    <row r="434" ht="13.5">
      <c r="S434" s="189"/>
    </row>
    <row r="435" ht="13.5">
      <c r="S435" s="189"/>
    </row>
    <row r="436" ht="13.5">
      <c r="S436" s="189"/>
    </row>
    <row r="437" ht="13.5">
      <c r="S437" s="189"/>
    </row>
    <row r="438" ht="13.5">
      <c r="S438" s="189"/>
    </row>
    <row r="439" ht="13.5">
      <c r="S439" s="189"/>
    </row>
    <row r="440" ht="13.5">
      <c r="S440" s="189"/>
    </row>
    <row r="441" ht="13.5">
      <c r="S441" s="189"/>
    </row>
    <row r="442" ht="13.5">
      <c r="S442" s="189"/>
    </row>
    <row r="443" ht="13.5">
      <c r="S443" s="189"/>
    </row>
    <row r="444" ht="13.5">
      <c r="S444" s="189"/>
    </row>
    <row r="445" ht="13.5">
      <c r="S445" s="189"/>
    </row>
    <row r="446" ht="13.5">
      <c r="S446" s="189"/>
    </row>
    <row r="447" ht="13.5">
      <c r="S447" s="189"/>
    </row>
    <row r="448" ht="13.5">
      <c r="S448" s="189"/>
    </row>
    <row r="449" ht="13.5">
      <c r="S449" s="189"/>
    </row>
    <row r="450" ht="13.5">
      <c r="S450" s="189"/>
    </row>
    <row r="451" ht="13.5">
      <c r="S451" s="189"/>
    </row>
    <row r="452" ht="13.5">
      <c r="S452" s="189"/>
    </row>
    <row r="453" ht="13.5">
      <c r="S453" s="189"/>
    </row>
    <row r="454" ht="13.5">
      <c r="S454" s="189"/>
    </row>
    <row r="455" ht="13.5">
      <c r="S455" s="189"/>
    </row>
    <row r="456" ht="13.5">
      <c r="S456" s="189"/>
    </row>
    <row r="457" ht="13.5">
      <c r="S457" s="189"/>
    </row>
    <row r="458" ht="13.5">
      <c r="S458" s="189"/>
    </row>
    <row r="459" ht="13.5">
      <c r="S459" s="189"/>
    </row>
    <row r="460" ht="13.5">
      <c r="S460" s="189"/>
    </row>
    <row r="461" ht="13.5">
      <c r="S461" s="189"/>
    </row>
    <row r="462" ht="13.5">
      <c r="S462" s="189"/>
    </row>
    <row r="463" ht="13.5">
      <c r="S463" s="189"/>
    </row>
    <row r="464" ht="13.5">
      <c r="S464" s="189"/>
    </row>
    <row r="465" ht="13.5">
      <c r="S465" s="189"/>
    </row>
    <row r="466" ht="13.5">
      <c r="S466" s="189"/>
    </row>
    <row r="467" ht="13.5">
      <c r="S467" s="189"/>
    </row>
    <row r="468" ht="13.5">
      <c r="S468" s="189"/>
    </row>
    <row r="469" ht="13.5">
      <c r="S469" s="189"/>
    </row>
    <row r="470" ht="13.5">
      <c r="S470" s="189"/>
    </row>
    <row r="471" ht="13.5">
      <c r="S471" s="189"/>
    </row>
    <row r="472" ht="13.5">
      <c r="S472" s="189"/>
    </row>
    <row r="473" ht="13.5">
      <c r="S473" s="189"/>
    </row>
    <row r="474" ht="13.5">
      <c r="S474" s="189"/>
    </row>
    <row r="475" ht="13.5">
      <c r="S475" s="189"/>
    </row>
    <row r="476" ht="13.5">
      <c r="S476" s="189"/>
    </row>
    <row r="477" ht="13.5">
      <c r="S477" s="189"/>
    </row>
    <row r="478" ht="13.5">
      <c r="S478" s="189"/>
    </row>
    <row r="479" ht="13.5">
      <c r="S479" s="189"/>
    </row>
    <row r="480" ht="13.5">
      <c r="S480" s="189"/>
    </row>
    <row r="481" ht="13.5">
      <c r="S481" s="189"/>
    </row>
    <row r="482" ht="13.5">
      <c r="S482" s="189"/>
    </row>
    <row r="483" ht="13.5">
      <c r="S483" s="189"/>
    </row>
    <row r="484" ht="13.5">
      <c r="S484" s="189"/>
    </row>
    <row r="485" ht="13.5">
      <c r="S485" s="189"/>
    </row>
    <row r="486" ht="13.5">
      <c r="S486" s="189"/>
    </row>
    <row r="487" ht="13.5">
      <c r="S487" s="189"/>
    </row>
    <row r="488" ht="13.5">
      <c r="S488" s="189"/>
    </row>
    <row r="489" ht="13.5">
      <c r="S489" s="189"/>
    </row>
    <row r="490" ht="13.5">
      <c r="S490" s="189"/>
    </row>
    <row r="491" ht="13.5">
      <c r="S491" s="189"/>
    </row>
    <row r="492" ht="13.5">
      <c r="S492" s="189"/>
    </row>
    <row r="493" ht="13.5">
      <c r="S493" s="189"/>
    </row>
    <row r="494" ht="13.5">
      <c r="S494" s="189"/>
    </row>
    <row r="495" ht="13.5">
      <c r="S495" s="189"/>
    </row>
    <row r="496" ht="13.5">
      <c r="S496" s="189"/>
    </row>
    <row r="497" ht="13.5">
      <c r="S497" s="189"/>
    </row>
    <row r="498" ht="13.5">
      <c r="S498" s="189"/>
    </row>
    <row r="499" ht="13.5">
      <c r="S499" s="189"/>
    </row>
    <row r="500" ht="13.5">
      <c r="S500" s="189"/>
    </row>
    <row r="501" ht="13.5">
      <c r="S501" s="189"/>
    </row>
    <row r="502" ht="13.5">
      <c r="S502" s="189"/>
    </row>
    <row r="503" ht="13.5">
      <c r="S503" s="189"/>
    </row>
    <row r="504" ht="13.5">
      <c r="S504" s="189"/>
    </row>
    <row r="505" ht="13.5">
      <c r="S505" s="189"/>
    </row>
    <row r="506" ht="13.5">
      <c r="S506" s="189"/>
    </row>
    <row r="507" ht="13.5">
      <c r="S507" s="189"/>
    </row>
    <row r="508" ht="13.5">
      <c r="S508" s="189"/>
    </row>
    <row r="509" ht="13.5">
      <c r="S509" s="189"/>
    </row>
    <row r="510" ht="13.5">
      <c r="S510" s="189"/>
    </row>
    <row r="511" ht="13.5">
      <c r="S511" s="189"/>
    </row>
    <row r="512" ht="13.5">
      <c r="S512" s="189"/>
    </row>
    <row r="513" ht="13.5">
      <c r="S513" s="189"/>
    </row>
    <row r="514" ht="13.5">
      <c r="S514" s="189"/>
    </row>
    <row r="515" ht="13.5">
      <c r="S515" s="189"/>
    </row>
    <row r="516" ht="13.5">
      <c r="S516" s="189"/>
    </row>
    <row r="517" ht="13.5">
      <c r="S517" s="189"/>
    </row>
    <row r="518" ht="13.5">
      <c r="S518" s="189"/>
    </row>
    <row r="519" ht="13.5">
      <c r="S519" s="189"/>
    </row>
    <row r="520" ht="13.5">
      <c r="S520" s="189"/>
    </row>
    <row r="521" ht="13.5">
      <c r="S521" s="189"/>
    </row>
    <row r="522" ht="13.5">
      <c r="S522" s="189"/>
    </row>
    <row r="523" ht="13.5">
      <c r="S523" s="189"/>
    </row>
    <row r="524" ht="13.5">
      <c r="S524" s="189"/>
    </row>
    <row r="525" ht="13.5">
      <c r="S525" s="189"/>
    </row>
    <row r="526" ht="13.5">
      <c r="S526" s="189"/>
    </row>
    <row r="527" ht="13.5">
      <c r="S527" s="189"/>
    </row>
    <row r="528" ht="13.5">
      <c r="S528" s="189"/>
    </row>
    <row r="529" ht="13.5">
      <c r="S529" s="189"/>
    </row>
    <row r="530" ht="13.5">
      <c r="S530" s="189"/>
    </row>
    <row r="531" ht="13.5">
      <c r="S531" s="189"/>
    </row>
    <row r="532" ht="13.5">
      <c r="S532" s="189"/>
    </row>
    <row r="533" ht="13.5">
      <c r="S533" s="189"/>
    </row>
    <row r="534" ht="13.5">
      <c r="S534" s="189"/>
    </row>
    <row r="535" ht="13.5">
      <c r="S535" s="189"/>
    </row>
    <row r="536" ht="13.5">
      <c r="S536" s="189"/>
    </row>
    <row r="537" ht="13.5">
      <c r="S537" s="189"/>
    </row>
    <row r="538" ht="13.5">
      <c r="S538" s="189"/>
    </row>
    <row r="539" ht="13.5">
      <c r="S539" s="189"/>
    </row>
    <row r="540" ht="13.5">
      <c r="S540" s="189"/>
    </row>
    <row r="541" ht="13.5">
      <c r="S541" s="189"/>
    </row>
    <row r="542" ht="13.5">
      <c r="S542" s="189"/>
    </row>
    <row r="543" ht="13.5">
      <c r="S543" s="189"/>
    </row>
    <row r="544" ht="13.5">
      <c r="S544" s="189"/>
    </row>
    <row r="545" ht="13.5">
      <c r="S545" s="189"/>
    </row>
    <row r="546" ht="13.5">
      <c r="S546" s="189"/>
    </row>
    <row r="547" ht="13.5">
      <c r="S547" s="189"/>
    </row>
    <row r="548" ht="13.5">
      <c r="S548" s="189"/>
    </row>
    <row r="549" ht="13.5">
      <c r="S549" s="189"/>
    </row>
    <row r="550" ht="13.5">
      <c r="S550" s="189"/>
    </row>
    <row r="551" ht="13.5">
      <c r="S551" s="189"/>
    </row>
    <row r="552" ht="13.5">
      <c r="S552" s="189"/>
    </row>
    <row r="553" ht="13.5">
      <c r="S553" s="189"/>
    </row>
    <row r="554" ht="13.5">
      <c r="S554" s="189"/>
    </row>
    <row r="555" ht="13.5">
      <c r="S555" s="189"/>
    </row>
    <row r="556" ht="13.5">
      <c r="S556" s="189"/>
    </row>
    <row r="557" ht="13.5">
      <c r="S557" s="189"/>
    </row>
    <row r="558" ht="13.5">
      <c r="S558" s="189"/>
    </row>
    <row r="559" ht="13.5">
      <c r="S559" s="189"/>
    </row>
    <row r="560" ht="13.5">
      <c r="S560" s="189"/>
    </row>
    <row r="561" ht="13.5">
      <c r="S561" s="189"/>
    </row>
    <row r="562" ht="13.5">
      <c r="S562" s="189"/>
    </row>
    <row r="563" ht="13.5">
      <c r="S563" s="189"/>
    </row>
    <row r="564" ht="13.5">
      <c r="S564" s="189"/>
    </row>
    <row r="565" ht="13.5">
      <c r="S565" s="189"/>
    </row>
    <row r="566" ht="13.5">
      <c r="S566" s="189"/>
    </row>
    <row r="567" ht="13.5">
      <c r="S567" s="189"/>
    </row>
    <row r="568" ht="13.5">
      <c r="S568" s="189"/>
    </row>
    <row r="569" ht="13.5">
      <c r="S569" s="189"/>
    </row>
    <row r="570" ht="13.5">
      <c r="S570" s="189"/>
    </row>
    <row r="571" ht="13.5">
      <c r="S571" s="189"/>
    </row>
    <row r="572" ht="13.5">
      <c r="S572" s="189"/>
    </row>
    <row r="573" ht="13.5">
      <c r="S573" s="189"/>
    </row>
    <row r="574" ht="13.5">
      <c r="S574" s="189"/>
    </row>
    <row r="575" ht="13.5">
      <c r="S575" s="189"/>
    </row>
    <row r="576" ht="13.5">
      <c r="S576" s="189"/>
    </row>
    <row r="577" ht="13.5">
      <c r="S577" s="189"/>
    </row>
    <row r="578" ht="13.5">
      <c r="S578" s="189"/>
    </row>
    <row r="579" ht="13.5">
      <c r="S579" s="189"/>
    </row>
    <row r="580" ht="13.5">
      <c r="S580" s="189"/>
    </row>
    <row r="581" ht="13.5">
      <c r="S581" s="189"/>
    </row>
    <row r="582" ht="13.5">
      <c r="S582" s="189"/>
    </row>
    <row r="583" ht="13.5">
      <c r="S583" s="189"/>
    </row>
    <row r="584" ht="13.5">
      <c r="S584" s="189"/>
    </row>
    <row r="585" ht="13.5">
      <c r="S585" s="189"/>
    </row>
    <row r="586" ht="13.5">
      <c r="S586" s="189"/>
    </row>
    <row r="587" ht="13.5">
      <c r="S587" s="189"/>
    </row>
    <row r="588" ht="13.5">
      <c r="S588" s="189"/>
    </row>
    <row r="589" ht="13.5">
      <c r="S589" s="189"/>
    </row>
    <row r="590" ht="13.5">
      <c r="S590" s="189"/>
    </row>
    <row r="591" ht="13.5">
      <c r="S591" s="189"/>
    </row>
    <row r="592" ht="13.5">
      <c r="S592" s="189"/>
    </row>
    <row r="593" ht="13.5">
      <c r="S593" s="189"/>
    </row>
    <row r="594" ht="13.5">
      <c r="S594" s="189"/>
    </row>
    <row r="595" ht="13.5">
      <c r="S595" s="189"/>
    </row>
    <row r="596" ht="13.5">
      <c r="S596" s="189"/>
    </row>
    <row r="597" ht="13.5">
      <c r="S597" s="189"/>
    </row>
    <row r="598" ht="13.5">
      <c r="S598" s="189"/>
    </row>
    <row r="599" ht="13.5">
      <c r="S599" s="189"/>
    </row>
    <row r="600" ht="13.5">
      <c r="S600" s="189"/>
    </row>
    <row r="601" ht="13.5">
      <c r="S601" s="189"/>
    </row>
    <row r="602" ht="13.5">
      <c r="S602" s="189"/>
    </row>
    <row r="603" ht="13.5">
      <c r="S603" s="189"/>
    </row>
    <row r="604" ht="13.5">
      <c r="S604" s="189"/>
    </row>
    <row r="605" ht="13.5">
      <c r="S605" s="189"/>
    </row>
    <row r="606" ht="13.5">
      <c r="S606" s="189"/>
    </row>
    <row r="607" ht="13.5">
      <c r="S607" s="189"/>
    </row>
    <row r="608" ht="13.5">
      <c r="S608" s="189"/>
    </row>
    <row r="609" ht="13.5">
      <c r="S609" s="189"/>
    </row>
    <row r="610" ht="13.5">
      <c r="S610" s="189"/>
    </row>
    <row r="611" ht="13.5">
      <c r="S611" s="189"/>
    </row>
    <row r="612" ht="13.5">
      <c r="S612" s="189"/>
    </row>
    <row r="613" ht="13.5">
      <c r="S613" s="189"/>
    </row>
    <row r="614" ht="13.5">
      <c r="S614" s="189"/>
    </row>
    <row r="615" ht="13.5">
      <c r="S615" s="189"/>
    </row>
    <row r="616" ht="13.5">
      <c r="S616" s="189"/>
    </row>
    <row r="617" ht="13.5">
      <c r="S617" s="189"/>
    </row>
    <row r="618" ht="13.5">
      <c r="S618" s="189"/>
    </row>
    <row r="619" ht="13.5">
      <c r="S619" s="189"/>
    </row>
    <row r="620" ht="13.5">
      <c r="S620" s="189"/>
    </row>
    <row r="621" ht="13.5">
      <c r="S621" s="189"/>
    </row>
    <row r="622" ht="13.5">
      <c r="S622" s="189"/>
    </row>
    <row r="623" ht="13.5">
      <c r="S623" s="189"/>
    </row>
    <row r="624" ht="13.5">
      <c r="S624" s="189"/>
    </row>
    <row r="625" ht="13.5">
      <c r="S625" s="189"/>
    </row>
    <row r="626" ht="13.5">
      <c r="S626" s="189"/>
    </row>
    <row r="627" ht="13.5">
      <c r="S627" s="189"/>
    </row>
    <row r="628" ht="13.5">
      <c r="S628" s="189"/>
    </row>
    <row r="629" ht="13.5">
      <c r="S629" s="189"/>
    </row>
    <row r="630" ht="13.5">
      <c r="S630" s="189"/>
    </row>
    <row r="631" ht="13.5">
      <c r="S631" s="189"/>
    </row>
    <row r="632" ht="13.5">
      <c r="S632" s="189"/>
    </row>
    <row r="633" ht="13.5">
      <c r="S633" s="189"/>
    </row>
    <row r="634" ht="13.5">
      <c r="S634" s="189"/>
    </row>
    <row r="635" ht="13.5">
      <c r="S635" s="189"/>
    </row>
    <row r="636" ht="13.5">
      <c r="S636" s="189"/>
    </row>
    <row r="637" ht="13.5">
      <c r="S637" s="189"/>
    </row>
    <row r="638" ht="13.5">
      <c r="S638" s="189"/>
    </row>
    <row r="639" ht="13.5">
      <c r="S639" s="189"/>
    </row>
    <row r="640" ht="13.5">
      <c r="S640" s="189"/>
    </row>
    <row r="641" ht="13.5">
      <c r="S641" s="189"/>
    </row>
    <row r="642" ht="13.5">
      <c r="S642" s="189"/>
    </row>
    <row r="643" ht="13.5">
      <c r="S643" s="189"/>
    </row>
    <row r="644" ht="13.5">
      <c r="S644" s="189"/>
    </row>
    <row r="645" ht="13.5">
      <c r="S645" s="189"/>
    </row>
    <row r="646" ht="13.5">
      <c r="S646" s="189"/>
    </row>
    <row r="647" ht="13.5">
      <c r="S647" s="189"/>
    </row>
    <row r="648" ht="13.5">
      <c r="S648" s="189"/>
    </row>
    <row r="649" ht="13.5">
      <c r="S649" s="189"/>
    </row>
    <row r="650" ht="13.5">
      <c r="S650" s="189"/>
    </row>
    <row r="651" ht="13.5">
      <c r="S651" s="189"/>
    </row>
    <row r="652" ht="13.5">
      <c r="S652" s="189"/>
    </row>
    <row r="653" ht="13.5">
      <c r="S653" s="189"/>
    </row>
    <row r="654" ht="13.5">
      <c r="S654" s="189"/>
    </row>
    <row r="655" ht="13.5">
      <c r="S655" s="189"/>
    </row>
    <row r="656" ht="13.5">
      <c r="S656" s="189"/>
    </row>
    <row r="657" ht="13.5">
      <c r="S657" s="189"/>
    </row>
    <row r="658" ht="13.5">
      <c r="S658" s="189"/>
    </row>
    <row r="659" ht="13.5">
      <c r="S659" s="189"/>
    </row>
    <row r="660" ht="13.5">
      <c r="S660" s="189"/>
    </row>
    <row r="661" ht="13.5">
      <c r="S661" s="189"/>
    </row>
    <row r="662" ht="13.5">
      <c r="S662" s="189"/>
    </row>
    <row r="663" ht="13.5">
      <c r="S663" s="189"/>
    </row>
    <row r="664" ht="13.5">
      <c r="S664" s="189"/>
    </row>
    <row r="665" ht="13.5">
      <c r="S665" s="189"/>
    </row>
    <row r="666" ht="13.5">
      <c r="S666" s="189"/>
    </row>
    <row r="667" ht="13.5">
      <c r="S667" s="189"/>
    </row>
    <row r="668" ht="13.5">
      <c r="S668" s="189"/>
    </row>
    <row r="669" ht="13.5">
      <c r="S669" s="189"/>
    </row>
    <row r="670" ht="13.5">
      <c r="S670" s="189"/>
    </row>
    <row r="671" ht="13.5">
      <c r="S671" s="189"/>
    </row>
    <row r="672" ht="13.5">
      <c r="S672" s="189"/>
    </row>
    <row r="673" ht="13.5">
      <c r="S673" s="189"/>
    </row>
    <row r="674" ht="13.5">
      <c r="S674" s="189"/>
    </row>
    <row r="675" ht="13.5">
      <c r="S675" s="189"/>
    </row>
    <row r="676" ht="13.5">
      <c r="S676" s="189"/>
    </row>
    <row r="677" ht="13.5">
      <c r="S677" s="189"/>
    </row>
    <row r="678" ht="13.5">
      <c r="S678" s="189"/>
    </row>
    <row r="679" ht="13.5">
      <c r="S679" s="189"/>
    </row>
    <row r="680" ht="13.5">
      <c r="S680" s="189"/>
    </row>
    <row r="681" ht="13.5">
      <c r="S681" s="189"/>
    </row>
    <row r="682" ht="13.5">
      <c r="S682" s="189"/>
    </row>
    <row r="683" ht="13.5">
      <c r="S683" s="189"/>
    </row>
    <row r="684" ht="13.5">
      <c r="S684" s="189"/>
    </row>
    <row r="685" ht="13.5">
      <c r="S685" s="189"/>
    </row>
    <row r="686" ht="13.5">
      <c r="S686" s="189"/>
    </row>
    <row r="687" ht="13.5">
      <c r="S687" s="189"/>
    </row>
    <row r="688" ht="13.5">
      <c r="S688" s="189"/>
    </row>
    <row r="689" ht="13.5">
      <c r="S689" s="189"/>
    </row>
    <row r="690" ht="13.5">
      <c r="S690" s="189"/>
    </row>
    <row r="691" ht="13.5">
      <c r="S691" s="189"/>
    </row>
    <row r="692" ht="13.5">
      <c r="S692" s="189"/>
    </row>
    <row r="693" ht="13.5">
      <c r="S693" s="189"/>
    </row>
    <row r="694" ht="13.5">
      <c r="S694" s="189"/>
    </row>
    <row r="695" ht="13.5">
      <c r="S695" s="189"/>
    </row>
    <row r="696" ht="13.5">
      <c r="S696" s="189"/>
    </row>
    <row r="697" ht="13.5">
      <c r="S697" s="189"/>
    </row>
    <row r="698" ht="13.5">
      <c r="S698" s="189"/>
    </row>
    <row r="699" ht="13.5">
      <c r="S699" s="189"/>
    </row>
    <row r="700" ht="13.5">
      <c r="S700" s="189"/>
    </row>
    <row r="701" ht="13.5">
      <c r="S701" s="189"/>
    </row>
    <row r="702" ht="13.5">
      <c r="S702" s="189"/>
    </row>
    <row r="703" ht="13.5">
      <c r="S703" s="189"/>
    </row>
    <row r="704" ht="13.5">
      <c r="S704" s="189"/>
    </row>
    <row r="705" ht="13.5">
      <c r="S705" s="189"/>
    </row>
    <row r="706" ht="13.5">
      <c r="S706" s="189"/>
    </row>
    <row r="707" ht="13.5">
      <c r="S707" s="189"/>
    </row>
    <row r="708" ht="13.5">
      <c r="S708" s="189"/>
    </row>
    <row r="709" ht="13.5">
      <c r="S709" s="189"/>
    </row>
    <row r="710" ht="13.5">
      <c r="S710" s="189"/>
    </row>
    <row r="711" ht="13.5">
      <c r="S711" s="189"/>
    </row>
    <row r="712" ht="13.5">
      <c r="S712" s="189"/>
    </row>
    <row r="713" ht="13.5">
      <c r="S713" s="189"/>
    </row>
    <row r="714" ht="13.5">
      <c r="S714" s="189"/>
    </row>
    <row r="715" ht="13.5">
      <c r="S715" s="189"/>
    </row>
    <row r="716" ht="13.5">
      <c r="S716" s="189"/>
    </row>
    <row r="717" ht="13.5">
      <c r="S717" s="189"/>
    </row>
    <row r="718" ht="13.5">
      <c r="S718" s="189"/>
    </row>
    <row r="719" ht="13.5">
      <c r="S719" s="189"/>
    </row>
    <row r="720" ht="13.5">
      <c r="S720" s="189"/>
    </row>
    <row r="721" ht="13.5">
      <c r="S721" s="189"/>
    </row>
    <row r="722" ht="13.5">
      <c r="S722" s="189"/>
    </row>
    <row r="723" ht="13.5">
      <c r="S723" s="189"/>
    </row>
    <row r="724" ht="13.5">
      <c r="S724" s="189"/>
    </row>
    <row r="725" ht="13.5">
      <c r="S725" s="189"/>
    </row>
    <row r="726" ht="13.5">
      <c r="S726" s="189"/>
    </row>
    <row r="727" ht="13.5">
      <c r="S727" s="189"/>
    </row>
    <row r="728" ht="13.5">
      <c r="S728" s="189"/>
    </row>
    <row r="729" ht="13.5">
      <c r="S729" s="189"/>
    </row>
    <row r="730" ht="13.5">
      <c r="S730" s="189"/>
    </row>
    <row r="731" ht="13.5">
      <c r="S731" s="189"/>
    </row>
    <row r="732" ht="13.5">
      <c r="S732" s="189"/>
    </row>
    <row r="733" ht="13.5">
      <c r="S733" s="189"/>
    </row>
    <row r="734" ht="13.5">
      <c r="S734" s="189"/>
    </row>
    <row r="735" ht="13.5">
      <c r="S735" s="189"/>
    </row>
    <row r="736" ht="13.5">
      <c r="S736" s="189"/>
    </row>
    <row r="737" ht="13.5">
      <c r="S737" s="189"/>
    </row>
    <row r="738" ht="13.5">
      <c r="S738" s="189"/>
    </row>
    <row r="739" ht="13.5">
      <c r="S739" s="189"/>
    </row>
    <row r="740" ht="13.5">
      <c r="S740" s="189"/>
    </row>
    <row r="741" ht="13.5">
      <c r="S741" s="189"/>
    </row>
    <row r="742" ht="13.5">
      <c r="S742" s="189"/>
    </row>
    <row r="743" ht="13.5">
      <c r="S743" s="189"/>
    </row>
    <row r="744" ht="13.5">
      <c r="S744" s="189"/>
    </row>
    <row r="745" ht="13.5">
      <c r="S745" s="189"/>
    </row>
    <row r="746" ht="13.5">
      <c r="S746" s="189"/>
    </row>
    <row r="747" ht="13.5">
      <c r="S747" s="189"/>
    </row>
    <row r="748" ht="13.5">
      <c r="S748" s="189"/>
    </row>
    <row r="749" ht="13.5">
      <c r="S749" s="189"/>
    </row>
    <row r="750" ht="13.5">
      <c r="S750" s="189"/>
    </row>
    <row r="751" ht="13.5">
      <c r="S751" s="189"/>
    </row>
    <row r="752" ht="13.5">
      <c r="S752" s="189"/>
    </row>
    <row r="753" ht="13.5">
      <c r="S753" s="189"/>
    </row>
    <row r="754" ht="13.5">
      <c r="S754" s="189"/>
    </row>
    <row r="755" ht="13.5">
      <c r="S755" s="189"/>
    </row>
    <row r="756" ht="13.5">
      <c r="S756" s="189"/>
    </row>
    <row r="757" ht="13.5">
      <c r="S757" s="189"/>
    </row>
    <row r="758" ht="13.5">
      <c r="S758" s="189"/>
    </row>
    <row r="759" ht="13.5">
      <c r="S759" s="189"/>
    </row>
    <row r="760" ht="13.5">
      <c r="S760" s="189"/>
    </row>
    <row r="761" ht="13.5">
      <c r="S761" s="189"/>
    </row>
    <row r="762" ht="13.5">
      <c r="S762" s="189"/>
    </row>
    <row r="763" ht="13.5">
      <c r="S763" s="189"/>
    </row>
    <row r="764" ht="13.5">
      <c r="S764" s="189"/>
    </row>
    <row r="765" ht="13.5">
      <c r="S765" s="189"/>
    </row>
    <row r="766" ht="13.5">
      <c r="S766" s="189"/>
    </row>
    <row r="767" ht="13.5">
      <c r="S767" s="189"/>
    </row>
    <row r="768" ht="13.5">
      <c r="S768" s="189"/>
    </row>
    <row r="769" ht="13.5">
      <c r="S769" s="189"/>
    </row>
    <row r="770" ht="13.5">
      <c r="S770" s="189"/>
    </row>
    <row r="771" ht="13.5">
      <c r="S771" s="189"/>
    </row>
    <row r="772" ht="13.5">
      <c r="S772" s="189"/>
    </row>
    <row r="773" ht="13.5">
      <c r="S773" s="189"/>
    </row>
    <row r="774" ht="13.5">
      <c r="S774" s="189"/>
    </row>
    <row r="775" ht="13.5">
      <c r="S775" s="189"/>
    </row>
    <row r="776" ht="13.5">
      <c r="S776" s="189"/>
    </row>
    <row r="777" ht="13.5">
      <c r="S777" s="189"/>
    </row>
    <row r="778" ht="13.5">
      <c r="S778" s="189"/>
    </row>
    <row r="779" ht="13.5">
      <c r="S779" s="189"/>
    </row>
    <row r="780" ht="13.5">
      <c r="S780" s="189"/>
    </row>
    <row r="781" ht="13.5">
      <c r="S781" s="189"/>
    </row>
    <row r="782" ht="13.5">
      <c r="S782" s="189"/>
    </row>
    <row r="783" ht="13.5">
      <c r="S783" s="189"/>
    </row>
    <row r="784" ht="13.5">
      <c r="S784" s="189"/>
    </row>
    <row r="785" ht="13.5">
      <c r="S785" s="189"/>
    </row>
    <row r="786" ht="13.5">
      <c r="S786" s="189"/>
    </row>
    <row r="787" ht="13.5">
      <c r="S787" s="189"/>
    </row>
    <row r="788" ht="13.5">
      <c r="S788" s="189"/>
    </row>
    <row r="789" ht="13.5">
      <c r="S789" s="189"/>
    </row>
    <row r="790" ht="13.5">
      <c r="S790" s="189"/>
    </row>
    <row r="791" ht="13.5">
      <c r="S791" s="189"/>
    </row>
    <row r="792" ht="13.5">
      <c r="S792" s="189"/>
    </row>
    <row r="793" ht="13.5">
      <c r="S793" s="189"/>
    </row>
    <row r="794" ht="13.5">
      <c r="S794" s="189"/>
    </row>
    <row r="795" ht="13.5">
      <c r="S795" s="189"/>
    </row>
  </sheetData>
  <sheetProtection formatCells="0" formatColumns="0" formatRows="0" deleteColumns="0" deleteRows="0"/>
  <mergeCells count="128">
    <mergeCell ref="X45:Y45"/>
    <mergeCell ref="X47:Y47"/>
    <mergeCell ref="R45:S45"/>
    <mergeCell ref="R47:S47"/>
    <mergeCell ref="R49:S49"/>
    <mergeCell ref="R51:S51"/>
    <mergeCell ref="R48:S48"/>
    <mergeCell ref="T48:U48"/>
    <mergeCell ref="T46:U46"/>
    <mergeCell ref="V46:W46"/>
    <mergeCell ref="T51:U51"/>
    <mergeCell ref="X49:Y49"/>
    <mergeCell ref="X51:Y51"/>
    <mergeCell ref="T53:U53"/>
    <mergeCell ref="T55:U55"/>
    <mergeCell ref="V54:W54"/>
    <mergeCell ref="X52:Y52"/>
    <mergeCell ref="N61:O61"/>
    <mergeCell ref="P61:Q61"/>
    <mergeCell ref="R61:S61"/>
    <mergeCell ref="N59:O59"/>
    <mergeCell ref="P59:Q59"/>
    <mergeCell ref="R59:S59"/>
    <mergeCell ref="N60:O60"/>
    <mergeCell ref="P60:Q60"/>
    <mergeCell ref="R60:S60"/>
    <mergeCell ref="X56:Y56"/>
    <mergeCell ref="V56:W56"/>
    <mergeCell ref="X53:Y53"/>
    <mergeCell ref="X55:Y55"/>
    <mergeCell ref="N56:O56"/>
    <mergeCell ref="P56:Q56"/>
    <mergeCell ref="R56:S56"/>
    <mergeCell ref="X54:Y54"/>
    <mergeCell ref="R53:S53"/>
    <mergeCell ref="R55:S55"/>
    <mergeCell ref="N58:O58"/>
    <mergeCell ref="P58:Q58"/>
    <mergeCell ref="R58:S58"/>
    <mergeCell ref="N52:O52"/>
    <mergeCell ref="P52:Q52"/>
    <mergeCell ref="R52:S52"/>
    <mergeCell ref="N54:O54"/>
    <mergeCell ref="P54:Q54"/>
    <mergeCell ref="R54:S54"/>
    <mergeCell ref="R57:S57"/>
    <mergeCell ref="X46:Y46"/>
    <mergeCell ref="V48:W48"/>
    <mergeCell ref="X48:Y48"/>
    <mergeCell ref="T50:U50"/>
    <mergeCell ref="X50:Y50"/>
    <mergeCell ref="N48:O48"/>
    <mergeCell ref="P48:Q48"/>
    <mergeCell ref="T49:U49"/>
    <mergeCell ref="V40:W41"/>
    <mergeCell ref="T45:U45"/>
    <mergeCell ref="T47:U47"/>
    <mergeCell ref="N50:O50"/>
    <mergeCell ref="P50:Q50"/>
    <mergeCell ref="R50:S50"/>
    <mergeCell ref="N46:O46"/>
    <mergeCell ref="P46:Q46"/>
    <mergeCell ref="R46:S46"/>
    <mergeCell ref="N8:S8"/>
    <mergeCell ref="E10:E11"/>
    <mergeCell ref="N10:N11"/>
    <mergeCell ref="N37:S37"/>
    <mergeCell ref="E40:E41"/>
    <mergeCell ref="H40:H41"/>
    <mergeCell ref="K40:K41"/>
    <mergeCell ref="N40:O41"/>
    <mergeCell ref="P40:Q41"/>
    <mergeCell ref="R40:S41"/>
    <mergeCell ref="H38:J39"/>
    <mergeCell ref="K38:M39"/>
    <mergeCell ref="N38:S39"/>
    <mergeCell ref="N44:O44"/>
    <mergeCell ref="P44:Q44"/>
    <mergeCell ref="R44:S44"/>
    <mergeCell ref="A8:A12"/>
    <mergeCell ref="A37:A42"/>
    <mergeCell ref="H10:H11"/>
    <mergeCell ref="K10:K11"/>
    <mergeCell ref="E8:G8"/>
    <mergeCell ref="H8:J8"/>
    <mergeCell ref="K8:M8"/>
    <mergeCell ref="E37:M37"/>
    <mergeCell ref="K9:M9"/>
    <mergeCell ref="E38:G39"/>
    <mergeCell ref="C4:M4"/>
    <mergeCell ref="AA37:AA42"/>
    <mergeCell ref="C37:C42"/>
    <mergeCell ref="AA8:AA12"/>
    <mergeCell ref="T8:Y8"/>
    <mergeCell ref="E9:G9"/>
    <mergeCell ref="H9:J9"/>
    <mergeCell ref="N9:P9"/>
    <mergeCell ref="Q9:S9"/>
    <mergeCell ref="Q10:Q11"/>
    <mergeCell ref="T9:V9"/>
    <mergeCell ref="W9:Y9"/>
    <mergeCell ref="T10:T11"/>
    <mergeCell ref="W10:W11"/>
    <mergeCell ref="T44:U44"/>
    <mergeCell ref="V44:W44"/>
    <mergeCell ref="X44:Y44"/>
    <mergeCell ref="X40:Y41"/>
    <mergeCell ref="T37:Y39"/>
    <mergeCell ref="T40:U41"/>
    <mergeCell ref="T58:U58"/>
    <mergeCell ref="V58:W58"/>
    <mergeCell ref="X58:Y58"/>
    <mergeCell ref="V50:W50"/>
    <mergeCell ref="T52:U52"/>
    <mergeCell ref="V52:W52"/>
    <mergeCell ref="T54:U54"/>
    <mergeCell ref="T56:U56"/>
    <mergeCell ref="T57:U57"/>
    <mergeCell ref="X57:Y57"/>
    <mergeCell ref="T61:U61"/>
    <mergeCell ref="V59:W59"/>
    <mergeCell ref="V61:W61"/>
    <mergeCell ref="X59:Y59"/>
    <mergeCell ref="X61:Y61"/>
    <mergeCell ref="T60:U60"/>
    <mergeCell ref="V60:W60"/>
    <mergeCell ref="X60:Y60"/>
    <mergeCell ref="T59:U59"/>
  </mergeCells>
  <printOptions/>
  <pageMargins left="0.7086614173228347" right="0.7480314960629921" top="0.7086614173228347" bottom="0.472440944881889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4.00390625" style="28" customWidth="1"/>
    <col min="2" max="2" width="0.71875" style="28" customWidth="1"/>
    <col min="3" max="3" width="19.140625" style="28" customWidth="1"/>
    <col min="4" max="4" width="0.85546875" style="28" customWidth="1"/>
    <col min="5" max="5" width="7.00390625" style="28" customWidth="1"/>
    <col min="6" max="6" width="5.8515625" style="28" customWidth="1"/>
    <col min="7" max="7" width="7.57421875" style="28" bestFit="1" customWidth="1"/>
    <col min="8" max="8" width="7.00390625" style="28" customWidth="1"/>
    <col min="9" max="9" width="5.8515625" style="28" customWidth="1"/>
    <col min="10" max="10" width="8.7109375" style="28" bestFit="1" customWidth="1"/>
    <col min="11" max="11" width="7.421875" style="28" customWidth="1"/>
    <col min="12" max="12" width="6.140625" style="28" customWidth="1"/>
    <col min="13" max="13" width="7.7109375" style="28" customWidth="1"/>
    <col min="14" max="86" width="9.421875" style="28" customWidth="1"/>
    <col min="87" max="16384" width="11.421875" style="28" customWidth="1"/>
  </cols>
  <sheetData>
    <row r="1" spans="1:13" ht="12.75" customHeight="1">
      <c r="A1" s="128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2.75" customHeight="1"/>
    <row r="3" ht="12.75" customHeight="1"/>
    <row r="4" spans="1:15" ht="12.75" customHeight="1">
      <c r="A4" s="521" t="s">
        <v>68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129"/>
      <c r="O4" s="129"/>
    </row>
    <row r="5" spans="1:17" ht="12.75" customHeight="1">
      <c r="A5" s="521" t="s">
        <v>222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93"/>
      <c r="O5" s="93"/>
      <c r="P5" s="93"/>
      <c r="Q5" s="93"/>
    </row>
    <row r="6" spans="1:17" ht="12.75" customHeight="1">
      <c r="A6" s="41"/>
      <c r="B6" s="41"/>
      <c r="C6" s="41"/>
      <c r="D6" s="41"/>
      <c r="F6" s="84"/>
      <c r="G6" s="84"/>
      <c r="H6" s="84"/>
      <c r="I6" s="84"/>
      <c r="J6" s="84"/>
      <c r="K6" s="84"/>
      <c r="L6" s="84"/>
      <c r="M6" s="84"/>
      <c r="N6" s="93"/>
      <c r="O6" s="93"/>
      <c r="P6" s="93"/>
      <c r="Q6" s="93"/>
    </row>
    <row r="7" spans="1:17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93"/>
      <c r="O7" s="93"/>
      <c r="P7" s="93"/>
      <c r="Q7" s="93"/>
    </row>
    <row r="8" spans="1:17" ht="12.75" customHeight="1">
      <c r="A8" s="490" t="s">
        <v>18</v>
      </c>
      <c r="B8" s="90"/>
      <c r="C8" s="530" t="s">
        <v>54</v>
      </c>
      <c r="D8" s="91"/>
      <c r="E8" s="484" t="s">
        <v>227</v>
      </c>
      <c r="F8" s="523"/>
      <c r="G8" s="523"/>
      <c r="H8" s="523"/>
      <c r="I8" s="523"/>
      <c r="J8" s="523"/>
      <c r="K8" s="523"/>
      <c r="L8" s="523"/>
      <c r="M8" s="523"/>
      <c r="N8" s="93"/>
      <c r="O8" s="93"/>
      <c r="P8" s="93"/>
      <c r="Q8" s="93"/>
    </row>
    <row r="9" spans="1:17" ht="12.75" customHeight="1">
      <c r="A9" s="526"/>
      <c r="B9" s="90"/>
      <c r="C9" s="531"/>
      <c r="D9" s="94"/>
      <c r="E9" s="484" t="s">
        <v>290</v>
      </c>
      <c r="F9" s="523"/>
      <c r="G9" s="490"/>
      <c r="H9" s="470" t="s">
        <v>228</v>
      </c>
      <c r="I9" s="522"/>
      <c r="J9" s="522"/>
      <c r="K9" s="522"/>
      <c r="L9" s="522"/>
      <c r="M9" s="522"/>
      <c r="N9" s="93"/>
      <c r="O9" s="93"/>
      <c r="P9" s="93"/>
      <c r="Q9" s="93"/>
    </row>
    <row r="10" spans="1:17" ht="12.75" customHeight="1">
      <c r="A10" s="437"/>
      <c r="B10" s="90"/>
      <c r="C10" s="532"/>
      <c r="D10" s="94"/>
      <c r="E10" s="524"/>
      <c r="F10" s="525"/>
      <c r="G10" s="526"/>
      <c r="H10" s="484" t="s">
        <v>259</v>
      </c>
      <c r="I10" s="523"/>
      <c r="J10" s="490"/>
      <c r="K10" s="523" t="s">
        <v>269</v>
      </c>
      <c r="L10" s="523"/>
      <c r="M10" s="523"/>
      <c r="N10" s="93"/>
      <c r="O10" s="93"/>
      <c r="P10" s="93"/>
      <c r="Q10" s="93"/>
    </row>
    <row r="11" spans="1:17" ht="18.75" customHeight="1">
      <c r="A11" s="437"/>
      <c r="B11" s="90"/>
      <c r="C11" s="532"/>
      <c r="D11" s="94"/>
      <c r="E11" s="527"/>
      <c r="F11" s="528"/>
      <c r="G11" s="529"/>
      <c r="H11" s="527"/>
      <c r="I11" s="528"/>
      <c r="J11" s="529"/>
      <c r="K11" s="528"/>
      <c r="L11" s="528"/>
      <c r="M11" s="528"/>
      <c r="N11" s="93"/>
      <c r="O11" s="93"/>
      <c r="P11" s="93"/>
      <c r="Q11" s="93"/>
    </row>
    <row r="12" spans="1:17" ht="12.75" customHeight="1">
      <c r="A12" s="437"/>
      <c r="B12" s="96"/>
      <c r="C12" s="532"/>
      <c r="D12" s="94"/>
      <c r="E12" s="473" t="s">
        <v>20</v>
      </c>
      <c r="F12" s="45" t="s">
        <v>55</v>
      </c>
      <c r="G12" s="97" t="s">
        <v>22</v>
      </c>
      <c r="H12" s="472" t="s">
        <v>20</v>
      </c>
      <c r="I12" s="45" t="s">
        <v>55</v>
      </c>
      <c r="J12" s="97" t="s">
        <v>22</v>
      </c>
      <c r="K12" s="472" t="s">
        <v>20</v>
      </c>
      <c r="L12" s="45" t="s">
        <v>55</v>
      </c>
      <c r="M12" s="60" t="s">
        <v>22</v>
      </c>
      <c r="N12" s="93"/>
      <c r="O12" s="93"/>
      <c r="P12" s="93"/>
      <c r="Q12" s="93"/>
    </row>
    <row r="13" spans="1:17" ht="12.75" customHeight="1">
      <c r="A13" s="437"/>
      <c r="B13" s="96"/>
      <c r="C13" s="532"/>
      <c r="D13" s="94"/>
      <c r="E13" s="479"/>
      <c r="F13" s="54" t="s">
        <v>23</v>
      </c>
      <c r="G13" s="98" t="s">
        <v>24</v>
      </c>
      <c r="H13" s="534"/>
      <c r="I13" s="54" t="s">
        <v>23</v>
      </c>
      <c r="J13" s="98" t="s">
        <v>24</v>
      </c>
      <c r="K13" s="534"/>
      <c r="L13" s="54" t="s">
        <v>23</v>
      </c>
      <c r="M13" s="99" t="s">
        <v>24</v>
      </c>
      <c r="N13" s="93"/>
      <c r="O13" s="93"/>
      <c r="P13" s="93"/>
      <c r="Q13" s="93"/>
    </row>
    <row r="14" spans="1:17" ht="12.75" customHeight="1">
      <c r="A14" s="438"/>
      <c r="B14" s="88"/>
      <c r="C14" s="533"/>
      <c r="D14" s="100"/>
      <c r="E14" s="101" t="s">
        <v>25</v>
      </c>
      <c r="F14" s="95" t="s">
        <v>26</v>
      </c>
      <c r="G14" s="127" t="s">
        <v>27</v>
      </c>
      <c r="H14" s="95" t="s">
        <v>25</v>
      </c>
      <c r="I14" s="95" t="s">
        <v>26</v>
      </c>
      <c r="J14" s="127" t="s">
        <v>27</v>
      </c>
      <c r="K14" s="95" t="s">
        <v>25</v>
      </c>
      <c r="L14" s="95" t="s">
        <v>26</v>
      </c>
      <c r="M14" s="103" t="s">
        <v>27</v>
      </c>
      <c r="N14" s="93"/>
      <c r="O14" s="93"/>
      <c r="P14" s="93"/>
      <c r="Q14" s="93"/>
    </row>
    <row r="15" spans="1:17" ht="13.5" customHeight="1">
      <c r="A15" s="90"/>
      <c r="B15" s="9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93"/>
      <c r="O15" s="93"/>
      <c r="P15" s="93"/>
      <c r="Q15" s="93"/>
    </row>
    <row r="16" spans="1:17" ht="12.75" customHeight="1">
      <c r="A16" s="104">
        <v>1</v>
      </c>
      <c r="B16" s="105"/>
      <c r="C16" s="106" t="s">
        <v>56</v>
      </c>
      <c r="D16" s="107"/>
      <c r="E16" s="137">
        <v>312564.87</v>
      </c>
      <c r="F16" s="138">
        <v>70.59432159730359</v>
      </c>
      <c r="G16" s="137">
        <v>2206530.495279939</v>
      </c>
      <c r="H16" s="137">
        <v>189575.45</v>
      </c>
      <c r="I16" s="138">
        <v>72.10469926957417</v>
      </c>
      <c r="J16" s="137">
        <v>1366928.0811144195</v>
      </c>
      <c r="K16" s="137">
        <v>122989.42</v>
      </c>
      <c r="L16" s="138">
        <v>68.26623088112129</v>
      </c>
      <c r="M16" s="137">
        <v>839602.4141655195</v>
      </c>
      <c r="N16" s="93"/>
      <c r="O16" s="93"/>
      <c r="P16" s="93"/>
      <c r="Q16" s="93"/>
    </row>
    <row r="17" spans="1:15" ht="9" customHeight="1">
      <c r="A17" s="110"/>
      <c r="B17" s="105"/>
      <c r="C17" s="106"/>
      <c r="D17" s="107"/>
      <c r="E17" s="137"/>
      <c r="F17" s="138"/>
      <c r="G17" s="137"/>
      <c r="H17" s="137"/>
      <c r="I17" s="138"/>
      <c r="J17" s="137"/>
      <c r="K17" s="137"/>
      <c r="L17" s="138"/>
      <c r="M17" s="137"/>
      <c r="N17" s="93"/>
      <c r="O17" s="93"/>
    </row>
    <row r="18" spans="1:15" ht="12.75" customHeight="1">
      <c r="A18" s="104">
        <v>2</v>
      </c>
      <c r="B18" s="105"/>
      <c r="C18" s="106" t="s">
        <v>57</v>
      </c>
      <c r="D18" s="107"/>
      <c r="E18" s="137">
        <v>124258.58</v>
      </c>
      <c r="F18" s="138">
        <v>77.25676475996947</v>
      </c>
      <c r="G18" s="137">
        <v>959981.5884467848</v>
      </c>
      <c r="H18" s="137">
        <v>108622.14</v>
      </c>
      <c r="I18" s="138">
        <v>76.87263810975661</v>
      </c>
      <c r="J18" s="137">
        <v>835007.0458927318</v>
      </c>
      <c r="K18" s="137">
        <v>15636.44</v>
      </c>
      <c r="L18" s="138">
        <v>79.92518920806346</v>
      </c>
      <c r="M18" s="137">
        <v>124974.54255405317</v>
      </c>
      <c r="N18" s="93"/>
      <c r="O18" s="93"/>
    </row>
    <row r="19" spans="1:15" ht="9" customHeight="1">
      <c r="A19" s="104"/>
      <c r="B19" s="105"/>
      <c r="C19" s="106"/>
      <c r="D19" s="107"/>
      <c r="E19" s="137"/>
      <c r="F19" s="138"/>
      <c r="G19" s="137"/>
      <c r="H19" s="137"/>
      <c r="I19" s="138"/>
      <c r="J19" s="137"/>
      <c r="K19" s="137"/>
      <c r="L19" s="138"/>
      <c r="M19" s="137"/>
      <c r="N19" s="93"/>
      <c r="O19" s="93"/>
    </row>
    <row r="20" spans="1:15" ht="12.75" customHeight="1">
      <c r="A20" s="104">
        <v>3</v>
      </c>
      <c r="B20" s="105"/>
      <c r="C20" s="106" t="s">
        <v>58</v>
      </c>
      <c r="D20" s="107"/>
      <c r="E20" s="137">
        <v>112667.85</v>
      </c>
      <c r="F20" s="138">
        <v>73.8053453179612</v>
      </c>
      <c r="G20" s="137">
        <v>831548.9575482255</v>
      </c>
      <c r="H20" s="137">
        <v>106640.27</v>
      </c>
      <c r="I20" s="138">
        <v>73.96412272096181</v>
      </c>
      <c r="J20" s="137">
        <v>788755.4017276502</v>
      </c>
      <c r="K20" s="137">
        <v>6027.58</v>
      </c>
      <c r="L20" s="138">
        <v>70.99624695246717</v>
      </c>
      <c r="M20" s="137">
        <v>42793.55582057521</v>
      </c>
      <c r="N20" s="93"/>
      <c r="O20" s="93"/>
    </row>
    <row r="21" spans="1:15" ht="9" customHeight="1">
      <c r="A21" s="104"/>
      <c r="B21" s="105"/>
      <c r="C21" s="106"/>
      <c r="D21" s="107"/>
      <c r="E21" s="137"/>
      <c r="F21" s="138"/>
      <c r="G21" s="137"/>
      <c r="H21" s="137"/>
      <c r="I21" s="138"/>
      <c r="J21" s="137"/>
      <c r="K21" s="137"/>
      <c r="L21" s="138"/>
      <c r="M21" s="137"/>
      <c r="N21" s="93"/>
      <c r="O21" s="93"/>
    </row>
    <row r="22" spans="1:15" ht="12.75" customHeight="1">
      <c r="A22" s="104">
        <v>4</v>
      </c>
      <c r="B22" s="105"/>
      <c r="C22" s="106" t="s">
        <v>59</v>
      </c>
      <c r="D22" s="107"/>
      <c r="E22" s="137">
        <v>87470.26</v>
      </c>
      <c r="F22" s="138">
        <v>68.03691306613666</v>
      </c>
      <c r="G22" s="137">
        <v>595120.6475492371</v>
      </c>
      <c r="H22" s="137">
        <v>81615.34</v>
      </c>
      <c r="I22" s="138">
        <v>68.26432529271113</v>
      </c>
      <c r="J22" s="137">
        <v>557141.6118635219</v>
      </c>
      <c r="K22" s="137">
        <v>5854.92</v>
      </c>
      <c r="L22" s="138">
        <v>64.86687381845572</v>
      </c>
      <c r="M22" s="137">
        <v>37979.03568571527</v>
      </c>
      <c r="N22" s="93"/>
      <c r="O22" s="93"/>
    </row>
    <row r="23" spans="1:15" ht="9" customHeight="1">
      <c r="A23" s="104"/>
      <c r="B23" s="105"/>
      <c r="C23" s="106"/>
      <c r="D23" s="107"/>
      <c r="E23" s="137"/>
      <c r="F23" s="138"/>
      <c r="G23" s="137"/>
      <c r="H23" s="137"/>
      <c r="I23" s="138"/>
      <c r="J23" s="137"/>
      <c r="K23" s="137"/>
      <c r="L23" s="138"/>
      <c r="M23" s="137"/>
      <c r="N23" s="93"/>
      <c r="O23" s="93"/>
    </row>
    <row r="24" spans="1:15" ht="12.75" customHeight="1">
      <c r="A24" s="104">
        <v>5</v>
      </c>
      <c r="B24" s="105"/>
      <c r="C24" s="106" t="s">
        <v>60</v>
      </c>
      <c r="D24" s="107"/>
      <c r="E24" s="137">
        <v>89606.8</v>
      </c>
      <c r="F24" s="138">
        <v>77.24918500312016</v>
      </c>
      <c r="G24" s="137">
        <v>692205.2270737588</v>
      </c>
      <c r="H24" s="137">
        <v>83420.55</v>
      </c>
      <c r="I24" s="138">
        <v>77.46945894471956</v>
      </c>
      <c r="J24" s="137">
        <v>646254.4873370926</v>
      </c>
      <c r="K24" s="137">
        <v>6186.25</v>
      </c>
      <c r="L24" s="138">
        <v>74.27882762039388</v>
      </c>
      <c r="M24" s="137">
        <v>45950.73973666617</v>
      </c>
      <c r="N24" s="93"/>
      <c r="O24" s="93"/>
    </row>
    <row r="25" spans="1:15" ht="9" customHeight="1">
      <c r="A25" s="104"/>
      <c r="B25" s="105"/>
      <c r="C25" s="106"/>
      <c r="D25" s="107"/>
      <c r="E25" s="137"/>
      <c r="F25" s="138"/>
      <c r="G25" s="137"/>
      <c r="H25" s="137"/>
      <c r="I25" s="138"/>
      <c r="J25" s="137"/>
      <c r="K25" s="137"/>
      <c r="L25" s="138"/>
      <c r="M25" s="137"/>
      <c r="N25" s="93"/>
      <c r="O25" s="93"/>
    </row>
    <row r="26" spans="1:15" ht="12.75" customHeight="1">
      <c r="A26" s="104">
        <v>6</v>
      </c>
      <c r="B26" s="105"/>
      <c r="C26" s="106" t="s">
        <v>61</v>
      </c>
      <c r="D26" s="107"/>
      <c r="E26" s="137">
        <v>54632.57</v>
      </c>
      <c r="F26" s="138">
        <v>72.73309082637509</v>
      </c>
      <c r="G26" s="137">
        <v>397359.56758882955</v>
      </c>
      <c r="H26" s="137">
        <v>38804.19</v>
      </c>
      <c r="I26" s="138">
        <v>72.74927680909212</v>
      </c>
      <c r="J26" s="137">
        <v>282297.67596626043</v>
      </c>
      <c r="K26" s="137">
        <v>15828.38</v>
      </c>
      <c r="L26" s="138">
        <v>72.69340995260987</v>
      </c>
      <c r="M26" s="137">
        <v>115061.89162256909</v>
      </c>
      <c r="N26" s="93"/>
      <c r="O26" s="93"/>
    </row>
    <row r="27" spans="1:15" ht="9" customHeight="1">
      <c r="A27" s="104"/>
      <c r="B27" s="105"/>
      <c r="C27" s="106"/>
      <c r="D27" s="107"/>
      <c r="E27" s="137"/>
      <c r="F27" s="138"/>
      <c r="G27" s="137"/>
      <c r="H27" s="137"/>
      <c r="I27" s="138"/>
      <c r="J27" s="137"/>
      <c r="K27" s="137"/>
      <c r="L27" s="138"/>
      <c r="M27" s="137"/>
      <c r="N27" s="93"/>
      <c r="O27" s="93"/>
    </row>
    <row r="28" spans="1:15" ht="12.75" customHeight="1">
      <c r="A28" s="104">
        <v>7</v>
      </c>
      <c r="B28" s="105"/>
      <c r="C28" s="106" t="s">
        <v>62</v>
      </c>
      <c r="D28" s="107"/>
      <c r="E28" s="137">
        <v>249684.83</v>
      </c>
      <c r="F28" s="138">
        <v>75.61031111154114</v>
      </c>
      <c r="G28" s="137">
        <v>1887874.767613226</v>
      </c>
      <c r="H28" s="137">
        <v>125502.47</v>
      </c>
      <c r="I28" s="138">
        <v>76.80267441735013</v>
      </c>
      <c r="J28" s="137">
        <v>963892.5341983254</v>
      </c>
      <c r="K28" s="137">
        <v>124182.36</v>
      </c>
      <c r="L28" s="138">
        <v>74.40527248917648</v>
      </c>
      <c r="M28" s="137">
        <v>923982.2334149011</v>
      </c>
      <c r="N28" s="93"/>
      <c r="O28" s="93"/>
    </row>
    <row r="29" spans="1:15" ht="9.75" customHeight="1">
      <c r="A29" s="105"/>
      <c r="B29" s="105"/>
      <c r="C29" s="106"/>
      <c r="D29" s="106"/>
      <c r="E29" s="137"/>
      <c r="F29" s="137"/>
      <c r="G29" s="137"/>
      <c r="H29" s="137"/>
      <c r="I29" s="138"/>
      <c r="J29" s="137"/>
      <c r="K29" s="137"/>
      <c r="L29" s="138"/>
      <c r="M29" s="137"/>
      <c r="N29" s="93"/>
      <c r="O29" s="93"/>
    </row>
    <row r="30" spans="1:15" s="114" customFormat="1" ht="12.75" customHeight="1">
      <c r="A30" s="111"/>
      <c r="B30" s="111"/>
      <c r="C30" s="112" t="s">
        <v>218</v>
      </c>
      <c r="D30" s="112"/>
      <c r="E30" s="135">
        <v>1030885.76</v>
      </c>
      <c r="F30" s="136">
        <v>73.43802334702926</v>
      </c>
      <c r="G30" s="135">
        <v>7570621.251100001</v>
      </c>
      <c r="H30" s="135">
        <v>734180.41</v>
      </c>
      <c r="I30" s="136">
        <v>74.1</v>
      </c>
      <c r="J30" s="135">
        <v>5440276.838100002</v>
      </c>
      <c r="K30" s="135">
        <v>296705.35</v>
      </c>
      <c r="L30" s="136">
        <v>71.8</v>
      </c>
      <c r="M30" s="135">
        <v>2130344.4129999997</v>
      </c>
      <c r="N30" s="113"/>
      <c r="O30" s="137"/>
    </row>
    <row r="31" spans="1:15" s="114" customFormat="1" ht="12.75" customHeight="1">
      <c r="A31" s="111"/>
      <c r="B31" s="111"/>
      <c r="C31" s="115">
        <v>2009</v>
      </c>
      <c r="D31" s="112"/>
      <c r="E31" s="188">
        <v>1065010.82</v>
      </c>
      <c r="F31" s="180" t="s">
        <v>257</v>
      </c>
      <c r="G31" s="180" t="s">
        <v>257</v>
      </c>
      <c r="H31" s="188">
        <v>763676.01</v>
      </c>
      <c r="I31" s="196">
        <v>79.645</v>
      </c>
      <c r="J31" s="188">
        <v>6082297.581645</v>
      </c>
      <c r="K31" s="188">
        <v>301334.81</v>
      </c>
      <c r="L31" s="180" t="s">
        <v>257</v>
      </c>
      <c r="M31" s="180" t="s">
        <v>257</v>
      </c>
      <c r="N31" s="247"/>
      <c r="O31" s="247"/>
    </row>
    <row r="32" spans="1:15" s="114" customFormat="1" ht="12.75" customHeight="1">
      <c r="A32" s="111"/>
      <c r="B32" s="111"/>
      <c r="C32" s="115">
        <v>2008</v>
      </c>
      <c r="D32" s="112"/>
      <c r="E32" s="188">
        <v>1075732</v>
      </c>
      <c r="F32" s="180" t="s">
        <v>257</v>
      </c>
      <c r="G32" s="180" t="s">
        <v>257</v>
      </c>
      <c r="H32" s="188">
        <v>779433.52</v>
      </c>
      <c r="I32" s="196">
        <v>90.5</v>
      </c>
      <c r="J32" s="188">
        <v>7053873.356000001</v>
      </c>
      <c r="K32" s="188">
        <v>296299</v>
      </c>
      <c r="L32" s="180" t="s">
        <v>257</v>
      </c>
      <c r="M32" s="180" t="s">
        <v>257</v>
      </c>
      <c r="N32" s="247"/>
      <c r="O32" s="247"/>
    </row>
    <row r="33" spans="1:15" s="114" customFormat="1" ht="12.75" customHeight="1">
      <c r="A33" s="111"/>
      <c r="B33" s="111"/>
      <c r="C33" s="115" t="s">
        <v>289</v>
      </c>
      <c r="D33" s="112"/>
      <c r="E33" s="188">
        <v>1091359</v>
      </c>
      <c r="F33" s="180" t="s">
        <v>257</v>
      </c>
      <c r="G33" s="180" t="s">
        <v>257</v>
      </c>
      <c r="H33" s="188">
        <v>804560.6666666666</v>
      </c>
      <c r="I33" s="196">
        <v>78.90312101759883</v>
      </c>
      <c r="J33" s="188">
        <v>6348234.764799999</v>
      </c>
      <c r="K33" s="188">
        <v>286798</v>
      </c>
      <c r="L33" s="180" t="s">
        <v>257</v>
      </c>
      <c r="M33" s="180" t="s">
        <v>257</v>
      </c>
      <c r="N33" s="247"/>
      <c r="O33" s="247"/>
    </row>
    <row r="34" spans="1:15" s="114" customFormat="1" ht="9.75" customHeight="1">
      <c r="A34" s="35" t="s">
        <v>80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13"/>
      <c r="O34" s="113"/>
    </row>
    <row r="35" spans="1:15" s="114" customFormat="1" ht="12.75" customHeight="1">
      <c r="A35" s="186" t="s">
        <v>264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13"/>
      <c r="O35" s="113"/>
    </row>
    <row r="36" ht="13.5">
      <c r="A36" s="186" t="s">
        <v>265</v>
      </c>
    </row>
    <row r="37" ht="13.5">
      <c r="L37" s="180"/>
    </row>
    <row r="41" ht="13.5">
      <c r="M41" s="28" t="s">
        <v>233</v>
      </c>
    </row>
  </sheetData>
  <sheetProtection formatCells="0" formatColumns="0" formatRows="0" deleteColumns="0" deleteRows="0"/>
  <mergeCells count="12">
    <mergeCell ref="K12:K13"/>
    <mergeCell ref="H12:H13"/>
    <mergeCell ref="A4:M4"/>
    <mergeCell ref="A5:M5"/>
    <mergeCell ref="H9:M9"/>
    <mergeCell ref="E9:G11"/>
    <mergeCell ref="A8:A14"/>
    <mergeCell ref="E8:M8"/>
    <mergeCell ref="C8:C14"/>
    <mergeCell ref="E12:E13"/>
    <mergeCell ref="H10:J11"/>
    <mergeCell ref="K10:M11"/>
  </mergeCells>
  <printOptions/>
  <pageMargins left="0.7086614173228347" right="0.7480314960629921" top="0.7086614173228347" bottom="0.4724409448818898" header="0.5118110236220472" footer="0.5118110236220472"/>
  <pageSetup horizontalDpi="1270" verticalDpi="127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71"/>
  <sheetViews>
    <sheetView zoomScalePageLayoutView="0" workbookViewId="0" topLeftCell="A1">
      <pane xSplit="4" ySplit="9" topLeftCell="E10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13" width="6.8515625" style="79" customWidth="1"/>
    <col min="14" max="19" width="12.8515625" style="79" customWidth="1"/>
    <col min="20" max="20" width="0.71875" style="79" customWidth="1"/>
    <col min="21" max="21" width="4.57421875" style="79" customWidth="1"/>
    <col min="22" max="42" width="9.421875" style="268" customWidth="1"/>
    <col min="43" max="45" width="11.421875" style="268" customWidth="1"/>
    <col min="46" max="16384" width="11.421875" style="79" customWidth="1"/>
  </cols>
  <sheetData>
    <row r="1" spans="1:21" ht="12.75" customHeight="1">
      <c r="A1" s="265" t="s">
        <v>242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 t="s">
        <v>243</v>
      </c>
      <c r="O1" s="267"/>
      <c r="P1" s="267"/>
      <c r="Q1" s="267"/>
      <c r="R1" s="267"/>
      <c r="S1" s="267"/>
      <c r="T1" s="267"/>
      <c r="U1" s="267"/>
    </row>
    <row r="2" spans="1:21" ht="10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ht="12" customHeight="1">
      <c r="A3" s="38"/>
      <c r="B3" s="38"/>
      <c r="C3" s="537" t="s">
        <v>83</v>
      </c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8" t="s">
        <v>226</v>
      </c>
      <c r="O3" s="538"/>
      <c r="P3" s="538"/>
      <c r="Q3" s="538"/>
      <c r="R3" s="538"/>
      <c r="S3" s="538"/>
      <c r="T3" s="538"/>
      <c r="U3" s="538"/>
    </row>
    <row r="4" spans="1:21" ht="10.5" customHeight="1">
      <c r="A4" s="38"/>
      <c r="B4" s="38"/>
      <c r="C4" s="38"/>
      <c r="D4" s="38"/>
      <c r="E4" s="268"/>
      <c r="F4" s="270"/>
      <c r="G4" s="270"/>
      <c r="H4" s="268"/>
      <c r="I4" s="270"/>
      <c r="J4" s="539"/>
      <c r="K4" s="539"/>
      <c r="L4" s="539"/>
      <c r="M4" s="539"/>
      <c r="N4" s="269"/>
      <c r="O4" s="38"/>
      <c r="P4" s="38"/>
      <c r="Q4" s="38"/>
      <c r="R4" s="38"/>
      <c r="S4" s="38"/>
      <c r="T4" s="38"/>
      <c r="U4" s="38"/>
    </row>
    <row r="5" spans="1:21" ht="12.75" customHeight="1">
      <c r="A5" s="540" t="s">
        <v>18</v>
      </c>
      <c r="B5" s="271"/>
      <c r="C5" s="445" t="s">
        <v>54</v>
      </c>
      <c r="D5" s="272"/>
      <c r="E5" s="535" t="s">
        <v>48</v>
      </c>
      <c r="F5" s="536"/>
      <c r="G5" s="536"/>
      <c r="H5" s="536"/>
      <c r="I5" s="536"/>
      <c r="J5" s="536"/>
      <c r="K5" s="536"/>
      <c r="L5" s="536"/>
      <c r="M5" s="536"/>
      <c r="N5" s="536" t="s">
        <v>48</v>
      </c>
      <c r="O5" s="536"/>
      <c r="P5" s="536"/>
      <c r="Q5" s="536"/>
      <c r="R5" s="536"/>
      <c r="S5" s="536"/>
      <c r="T5" s="273"/>
      <c r="U5" s="542" t="s">
        <v>18</v>
      </c>
    </row>
    <row r="6" spans="1:21" ht="12.75" customHeight="1">
      <c r="A6" s="541"/>
      <c r="B6" s="274"/>
      <c r="C6" s="544"/>
      <c r="D6" s="275"/>
      <c r="E6" s="535" t="s">
        <v>192</v>
      </c>
      <c r="F6" s="536"/>
      <c r="G6" s="547"/>
      <c r="H6" s="535" t="s">
        <v>50</v>
      </c>
      <c r="I6" s="536"/>
      <c r="J6" s="547"/>
      <c r="K6" s="535" t="s">
        <v>51</v>
      </c>
      <c r="L6" s="536"/>
      <c r="M6" s="536"/>
      <c r="N6" s="536" t="s">
        <v>219</v>
      </c>
      <c r="O6" s="536"/>
      <c r="P6" s="547"/>
      <c r="Q6" s="535" t="s">
        <v>53</v>
      </c>
      <c r="R6" s="536"/>
      <c r="S6" s="536"/>
      <c r="T6" s="273"/>
      <c r="U6" s="543"/>
    </row>
    <row r="7" spans="1:21" ht="12.75" customHeight="1">
      <c r="A7" s="541"/>
      <c r="B7" s="59"/>
      <c r="C7" s="544"/>
      <c r="D7" s="275"/>
      <c r="E7" s="453" t="s">
        <v>20</v>
      </c>
      <c r="F7" s="50" t="s">
        <v>55</v>
      </c>
      <c r="G7" s="50" t="s">
        <v>22</v>
      </c>
      <c r="H7" s="453" t="s">
        <v>20</v>
      </c>
      <c r="I7" s="50" t="s">
        <v>55</v>
      </c>
      <c r="J7" s="50" t="s">
        <v>22</v>
      </c>
      <c r="K7" s="453" t="s">
        <v>20</v>
      </c>
      <c r="L7" s="50" t="s">
        <v>55</v>
      </c>
      <c r="M7" s="192" t="s">
        <v>22</v>
      </c>
      <c r="N7" s="448" t="s">
        <v>20</v>
      </c>
      <c r="O7" s="50" t="s">
        <v>55</v>
      </c>
      <c r="P7" s="50" t="s">
        <v>22</v>
      </c>
      <c r="Q7" s="453" t="s">
        <v>20</v>
      </c>
      <c r="R7" s="50" t="s">
        <v>55</v>
      </c>
      <c r="S7" s="59" t="s">
        <v>22</v>
      </c>
      <c r="T7" s="275"/>
      <c r="U7" s="543"/>
    </row>
    <row r="8" spans="1:21" ht="12.75" customHeight="1">
      <c r="A8" s="541"/>
      <c r="B8" s="59"/>
      <c r="C8" s="544"/>
      <c r="D8" s="275"/>
      <c r="E8" s="455"/>
      <c r="F8" s="52" t="s">
        <v>23</v>
      </c>
      <c r="G8" s="57" t="s">
        <v>24</v>
      </c>
      <c r="H8" s="455"/>
      <c r="I8" s="52" t="s">
        <v>23</v>
      </c>
      <c r="J8" s="52" t="s">
        <v>24</v>
      </c>
      <c r="K8" s="546"/>
      <c r="L8" s="52" t="s">
        <v>23</v>
      </c>
      <c r="M8" s="193" t="s">
        <v>24</v>
      </c>
      <c r="N8" s="450"/>
      <c r="O8" s="52" t="s">
        <v>23</v>
      </c>
      <c r="P8" s="52" t="s">
        <v>24</v>
      </c>
      <c r="Q8" s="455"/>
      <c r="R8" s="52" t="s">
        <v>23</v>
      </c>
      <c r="S8" s="53" t="s">
        <v>24</v>
      </c>
      <c r="T8" s="276"/>
      <c r="U8" s="543"/>
    </row>
    <row r="9" spans="1:21" ht="12.75" customHeight="1">
      <c r="A9" s="450"/>
      <c r="B9" s="277"/>
      <c r="C9" s="545"/>
      <c r="D9" s="276"/>
      <c r="E9" s="215" t="s">
        <v>25</v>
      </c>
      <c r="F9" s="204" t="s">
        <v>26</v>
      </c>
      <c r="G9" s="216" t="s">
        <v>27</v>
      </c>
      <c r="H9" s="215" t="s">
        <v>25</v>
      </c>
      <c r="I9" s="204" t="s">
        <v>26</v>
      </c>
      <c r="J9" s="216" t="s">
        <v>27</v>
      </c>
      <c r="K9" s="215" t="s">
        <v>25</v>
      </c>
      <c r="L9" s="204" t="s">
        <v>26</v>
      </c>
      <c r="M9" s="239" t="s">
        <v>27</v>
      </c>
      <c r="N9" s="204" t="s">
        <v>25</v>
      </c>
      <c r="O9" s="204" t="s">
        <v>26</v>
      </c>
      <c r="P9" s="216" t="s">
        <v>27</v>
      </c>
      <c r="Q9" s="215" t="s">
        <v>25</v>
      </c>
      <c r="R9" s="204" t="s">
        <v>26</v>
      </c>
      <c r="S9" s="216" t="s">
        <v>27</v>
      </c>
      <c r="T9" s="150"/>
      <c r="U9" s="446"/>
    </row>
    <row r="10" spans="1:21" ht="10.5" customHeight="1">
      <c r="A10" s="274"/>
      <c r="B10" s="274"/>
      <c r="C10" s="38"/>
      <c r="D10" s="145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274"/>
      <c r="U10" s="38"/>
    </row>
    <row r="11" spans="1:21" ht="12.75" customHeight="1">
      <c r="A11" s="268"/>
      <c r="B11" s="270"/>
      <c r="C11" s="270"/>
      <c r="D11" s="232"/>
      <c r="E11" s="278" t="s">
        <v>84</v>
      </c>
      <c r="F11" s="278"/>
      <c r="G11" s="278"/>
      <c r="H11" s="278"/>
      <c r="I11" s="278"/>
      <c r="J11" s="278"/>
      <c r="K11" s="278"/>
      <c r="L11" s="278"/>
      <c r="M11" s="278"/>
      <c r="N11" s="278" t="s">
        <v>84</v>
      </c>
      <c r="O11" s="278"/>
      <c r="P11" s="278"/>
      <c r="Q11" s="278"/>
      <c r="R11" s="278"/>
      <c r="S11" s="278"/>
      <c r="T11" s="279"/>
      <c r="U11" s="280"/>
    </row>
    <row r="12" spans="1:21" ht="10.5" customHeight="1">
      <c r="A12" s="38"/>
      <c r="B12" s="38"/>
      <c r="C12" s="39"/>
      <c r="D12" s="145"/>
      <c r="E12" s="38"/>
      <c r="F12" s="139"/>
      <c r="G12" s="38"/>
      <c r="H12" s="38"/>
      <c r="I12" s="38"/>
      <c r="J12" s="38"/>
      <c r="K12" s="38"/>
      <c r="L12" s="38"/>
      <c r="M12" s="38"/>
      <c r="N12" s="281"/>
      <c r="O12" s="281"/>
      <c r="P12" s="281"/>
      <c r="Q12" s="281"/>
      <c r="R12" s="281"/>
      <c r="S12" s="281"/>
      <c r="T12" s="282"/>
      <c r="U12" s="283"/>
    </row>
    <row r="13" spans="1:21" ht="12.75" customHeight="1">
      <c r="A13" s="275"/>
      <c r="B13" s="38"/>
      <c r="C13" s="39" t="s">
        <v>85</v>
      </c>
      <c r="D13" s="237"/>
      <c r="E13" s="38"/>
      <c r="F13" s="38"/>
      <c r="G13" s="38"/>
      <c r="H13" s="38"/>
      <c r="I13" s="284"/>
      <c r="J13" s="285"/>
      <c r="K13" s="286"/>
      <c r="L13" s="38"/>
      <c r="M13" s="38"/>
      <c r="N13" s="287"/>
      <c r="O13" s="288"/>
      <c r="P13" s="156"/>
      <c r="Q13" s="287"/>
      <c r="R13" s="288"/>
      <c r="S13" s="156"/>
      <c r="T13" s="286"/>
      <c r="U13" s="289"/>
    </row>
    <row r="14" spans="1:21" ht="12" customHeight="1">
      <c r="A14" s="290">
        <v>161</v>
      </c>
      <c r="B14" s="291"/>
      <c r="C14" s="292" t="s">
        <v>86</v>
      </c>
      <c r="D14" s="237"/>
      <c r="E14" s="293">
        <v>2298.26</v>
      </c>
      <c r="F14" s="284">
        <v>67.91509020170776</v>
      </c>
      <c r="G14" s="285">
        <v>15608.653520697688</v>
      </c>
      <c r="H14" s="293">
        <v>2263.3</v>
      </c>
      <c r="I14" s="284">
        <v>68.12048800492478</v>
      </c>
      <c r="J14" s="285">
        <v>15417.710050154627</v>
      </c>
      <c r="K14" s="293">
        <v>34.96</v>
      </c>
      <c r="L14" s="284">
        <v>54.61769752375863</v>
      </c>
      <c r="M14" s="285">
        <v>190.9434705430602</v>
      </c>
      <c r="N14" s="293">
        <v>79.62</v>
      </c>
      <c r="O14" s="284">
        <v>51.592496411630464</v>
      </c>
      <c r="P14" s="285">
        <v>410.77945642940176</v>
      </c>
      <c r="Q14" s="293">
        <v>2377.88</v>
      </c>
      <c r="R14" s="284">
        <v>67.3685508819919</v>
      </c>
      <c r="S14" s="285">
        <v>16019.43297712709</v>
      </c>
      <c r="T14" s="219"/>
      <c r="U14" s="241">
        <v>161</v>
      </c>
    </row>
    <row r="15" spans="1:21" ht="12" customHeight="1">
      <c r="A15" s="290">
        <v>162</v>
      </c>
      <c r="B15" s="291"/>
      <c r="C15" s="292" t="s">
        <v>87</v>
      </c>
      <c r="D15" s="237"/>
      <c r="E15" s="293">
        <v>930.6</v>
      </c>
      <c r="F15" s="284">
        <v>59.49994159525162</v>
      </c>
      <c r="G15" s="285">
        <v>5537.064564854116</v>
      </c>
      <c r="H15" s="293">
        <v>830.72</v>
      </c>
      <c r="I15" s="284">
        <v>60.47531093386848</v>
      </c>
      <c r="J15" s="285">
        <v>5023.805029898323</v>
      </c>
      <c r="K15" s="293">
        <v>99.88</v>
      </c>
      <c r="L15" s="284">
        <v>51.38761863794494</v>
      </c>
      <c r="M15" s="285">
        <v>513.259534955794</v>
      </c>
      <c r="N15" s="293">
        <v>126.79</v>
      </c>
      <c r="O15" s="284">
        <v>48.5968030716003</v>
      </c>
      <c r="P15" s="285">
        <v>616.1588661448202</v>
      </c>
      <c r="Q15" s="293">
        <v>1057.39</v>
      </c>
      <c r="R15" s="284">
        <v>58.192563112937854</v>
      </c>
      <c r="S15" s="285">
        <v>6153.223430998936</v>
      </c>
      <c r="T15" s="219"/>
      <c r="U15" s="241">
        <v>162</v>
      </c>
    </row>
    <row r="16" spans="1:21" ht="12" customHeight="1">
      <c r="A16" s="290">
        <v>163</v>
      </c>
      <c r="B16" s="291"/>
      <c r="C16" s="292" t="s">
        <v>88</v>
      </c>
      <c r="D16" s="237"/>
      <c r="E16" s="293">
        <v>61.36</v>
      </c>
      <c r="F16" s="284">
        <v>57.73088839554057</v>
      </c>
      <c r="G16" s="285">
        <v>354.2367311950369</v>
      </c>
      <c r="H16" s="293">
        <v>61.36</v>
      </c>
      <c r="I16" s="284">
        <v>57.73088839554057</v>
      </c>
      <c r="J16" s="285">
        <v>354.2367311950369</v>
      </c>
      <c r="K16" s="284" t="s">
        <v>234</v>
      </c>
      <c r="L16" s="284" t="s">
        <v>234</v>
      </c>
      <c r="M16" s="284" t="s">
        <v>234</v>
      </c>
      <c r="N16" s="199" t="s">
        <v>257</v>
      </c>
      <c r="O16" s="284">
        <v>41.606851944863266</v>
      </c>
      <c r="P16" s="317" t="s">
        <v>257</v>
      </c>
      <c r="Q16" s="199" t="s">
        <v>257</v>
      </c>
      <c r="R16" s="284">
        <v>55.889671009589115</v>
      </c>
      <c r="S16" s="317" t="s">
        <v>257</v>
      </c>
      <c r="T16" s="219"/>
      <c r="U16" s="241">
        <v>163</v>
      </c>
    </row>
    <row r="17" spans="1:21" ht="10.5" customHeight="1">
      <c r="A17" s="290"/>
      <c r="B17" s="291"/>
      <c r="C17" s="274"/>
      <c r="D17" s="237"/>
      <c r="E17" s="293"/>
      <c r="F17" s="284"/>
      <c r="G17" s="285"/>
      <c r="H17" s="293"/>
      <c r="I17" s="284"/>
      <c r="J17" s="285"/>
      <c r="K17" s="293"/>
      <c r="L17" s="284"/>
      <c r="M17" s="285"/>
      <c r="N17" s="293"/>
      <c r="O17" s="284"/>
      <c r="P17" s="285"/>
      <c r="Q17" s="293"/>
      <c r="R17" s="284"/>
      <c r="S17" s="285"/>
      <c r="T17" s="219"/>
      <c r="U17" s="241"/>
    </row>
    <row r="18" spans="1:21" ht="12" customHeight="1">
      <c r="A18" s="290"/>
      <c r="B18" s="291"/>
      <c r="C18" s="294" t="s">
        <v>89</v>
      </c>
      <c r="D18" s="237"/>
      <c r="E18" s="293"/>
      <c r="F18" s="284"/>
      <c r="G18" s="285"/>
      <c r="H18" s="293"/>
      <c r="I18" s="284"/>
      <c r="J18" s="285"/>
      <c r="K18" s="293"/>
      <c r="L18" s="284"/>
      <c r="M18" s="285"/>
      <c r="N18" s="293"/>
      <c r="O18" s="284"/>
      <c r="P18" s="285"/>
      <c r="Q18" s="293"/>
      <c r="R18" s="284"/>
      <c r="S18" s="285"/>
      <c r="T18" s="219"/>
      <c r="U18" s="241"/>
    </row>
    <row r="19" spans="1:21" ht="12" customHeight="1">
      <c r="A19" s="290">
        <v>171</v>
      </c>
      <c r="B19" s="291"/>
      <c r="C19" s="292" t="s">
        <v>90</v>
      </c>
      <c r="D19" s="237"/>
      <c r="E19" s="293">
        <v>5171.12</v>
      </c>
      <c r="F19" s="284">
        <v>61.1040712334329</v>
      </c>
      <c r="G19" s="285">
        <v>31597.648483662953</v>
      </c>
      <c r="H19" s="293">
        <v>5125.97</v>
      </c>
      <c r="I19" s="284">
        <v>61.14000638787038</v>
      </c>
      <c r="J19" s="285">
        <v>31340.183854403196</v>
      </c>
      <c r="K19" s="293">
        <v>45.15</v>
      </c>
      <c r="L19" s="284">
        <v>57.02428112065454</v>
      </c>
      <c r="M19" s="285">
        <v>257.46462925975527</v>
      </c>
      <c r="N19" s="293">
        <v>403.81</v>
      </c>
      <c r="O19" s="284">
        <v>41.60685194486327</v>
      </c>
      <c r="P19" s="285">
        <v>1680.1262883855238</v>
      </c>
      <c r="Q19" s="293">
        <v>5574.93</v>
      </c>
      <c r="R19" s="284">
        <v>59.691825318073015</v>
      </c>
      <c r="S19" s="285">
        <v>33277.77477204848</v>
      </c>
      <c r="T19" s="219"/>
      <c r="U19" s="241">
        <v>171</v>
      </c>
    </row>
    <row r="20" spans="1:21" ht="12" customHeight="1">
      <c r="A20" s="290">
        <v>172</v>
      </c>
      <c r="B20" s="291"/>
      <c r="C20" s="292" t="s">
        <v>91</v>
      </c>
      <c r="D20" s="237"/>
      <c r="E20" s="293">
        <v>535.69</v>
      </c>
      <c r="F20" s="284">
        <v>57.69315912605222</v>
      </c>
      <c r="G20" s="285">
        <v>3090.564841223492</v>
      </c>
      <c r="H20" s="293">
        <v>531.97</v>
      </c>
      <c r="I20" s="284">
        <v>57.78858830321943</v>
      </c>
      <c r="J20" s="285">
        <v>3074.1795319663643</v>
      </c>
      <c r="K20" s="293">
        <v>3.72</v>
      </c>
      <c r="L20" s="284">
        <v>44.04653026109566</v>
      </c>
      <c r="M20" s="285">
        <v>16.385309257127588</v>
      </c>
      <c r="N20" s="293">
        <v>3.34</v>
      </c>
      <c r="O20" s="284">
        <v>40.84464982732014</v>
      </c>
      <c r="P20" s="285">
        <v>13.642113042324926</v>
      </c>
      <c r="Q20" s="293">
        <v>539.03</v>
      </c>
      <c r="R20" s="284">
        <v>57.5887604449811</v>
      </c>
      <c r="S20" s="285">
        <v>3104.2069542658164</v>
      </c>
      <c r="T20" s="219"/>
      <c r="U20" s="241">
        <v>172</v>
      </c>
    </row>
    <row r="21" spans="1:21" ht="12" customHeight="1">
      <c r="A21" s="290">
        <v>173</v>
      </c>
      <c r="B21" s="291"/>
      <c r="C21" s="292" t="s">
        <v>92</v>
      </c>
      <c r="D21" s="237"/>
      <c r="E21" s="293">
        <v>256.34</v>
      </c>
      <c r="F21" s="284">
        <v>47.7176886168854</v>
      </c>
      <c r="G21" s="285">
        <v>1223.1952300052403</v>
      </c>
      <c r="H21" s="180" t="s">
        <v>257</v>
      </c>
      <c r="I21" s="284">
        <v>48.6623057107081</v>
      </c>
      <c r="J21" s="180" t="s">
        <v>257</v>
      </c>
      <c r="K21" s="180" t="s">
        <v>257</v>
      </c>
      <c r="L21" s="284">
        <v>38.40634866579028</v>
      </c>
      <c r="M21" s="180" t="s">
        <v>257</v>
      </c>
      <c r="N21" s="293">
        <v>21.58</v>
      </c>
      <c r="O21" s="284">
        <v>37.24857436469284</v>
      </c>
      <c r="P21" s="285">
        <v>80.38242347900714</v>
      </c>
      <c r="Q21" s="293">
        <v>277.92</v>
      </c>
      <c r="R21" s="284">
        <v>46.90478027793061</v>
      </c>
      <c r="S21" s="285">
        <v>1303.5776534842475</v>
      </c>
      <c r="T21" s="219"/>
      <c r="U21" s="241">
        <v>173</v>
      </c>
    </row>
    <row r="22" spans="1:21" ht="12" customHeight="1">
      <c r="A22" s="290">
        <v>174</v>
      </c>
      <c r="B22" s="291"/>
      <c r="C22" s="292" t="s">
        <v>93</v>
      </c>
      <c r="D22" s="237"/>
      <c r="E22" s="293">
        <v>9807.75</v>
      </c>
      <c r="F22" s="284">
        <v>67.94127153306547</v>
      </c>
      <c r="G22" s="285">
        <v>66635.10058784229</v>
      </c>
      <c r="H22" s="293">
        <v>9762.68</v>
      </c>
      <c r="I22" s="284">
        <v>67.98380189182336</v>
      </c>
      <c r="J22" s="285">
        <v>66370.4103053266</v>
      </c>
      <c r="K22" s="293">
        <v>45.07</v>
      </c>
      <c r="L22" s="284">
        <v>58.728707014794225</v>
      </c>
      <c r="M22" s="285">
        <v>264.69028251567755</v>
      </c>
      <c r="N22" s="293">
        <v>282.02</v>
      </c>
      <c r="O22" s="284">
        <v>43.65919971483646</v>
      </c>
      <c r="P22" s="285">
        <v>1231.2767503578177</v>
      </c>
      <c r="Q22" s="293">
        <v>10089.77</v>
      </c>
      <c r="R22" s="284">
        <v>67.26256132518392</v>
      </c>
      <c r="S22" s="285">
        <v>67866.37733820011</v>
      </c>
      <c r="T22" s="219"/>
      <c r="U22" s="241">
        <v>174</v>
      </c>
    </row>
    <row r="23" spans="1:21" ht="12" customHeight="1">
      <c r="A23" s="290">
        <v>175</v>
      </c>
      <c r="B23" s="291"/>
      <c r="C23" s="292" t="s">
        <v>94</v>
      </c>
      <c r="D23" s="237"/>
      <c r="E23" s="293">
        <v>2594.98</v>
      </c>
      <c r="F23" s="284">
        <v>60.233304705959426</v>
      </c>
      <c r="G23" s="285">
        <v>15630.42210458706</v>
      </c>
      <c r="H23" s="293">
        <v>2579.53</v>
      </c>
      <c r="I23" s="284">
        <v>60.30769595953983</v>
      </c>
      <c r="J23" s="285">
        <v>15556.551095851179</v>
      </c>
      <c r="K23" s="293">
        <v>15.45</v>
      </c>
      <c r="L23" s="284">
        <v>47.812950638109896</v>
      </c>
      <c r="M23" s="285">
        <v>73.87100873587978</v>
      </c>
      <c r="N23" s="293">
        <v>78.57</v>
      </c>
      <c r="O23" s="284">
        <v>39.68193044319661</v>
      </c>
      <c r="P23" s="285">
        <v>311.78092749219576</v>
      </c>
      <c r="Q23" s="293">
        <v>2673.55</v>
      </c>
      <c r="R23" s="284">
        <v>59.62934312834715</v>
      </c>
      <c r="S23" s="285">
        <v>15942.203032079255</v>
      </c>
      <c r="T23" s="219"/>
      <c r="U23" s="241">
        <v>175</v>
      </c>
    </row>
    <row r="24" spans="1:21" ht="12" customHeight="1">
      <c r="A24" s="290">
        <v>176</v>
      </c>
      <c r="B24" s="291"/>
      <c r="C24" s="292" t="s">
        <v>95</v>
      </c>
      <c r="D24" s="237"/>
      <c r="E24" s="293">
        <v>17352.89</v>
      </c>
      <c r="F24" s="284">
        <v>67.92146861229273</v>
      </c>
      <c r="G24" s="285">
        <v>117863.37734675682</v>
      </c>
      <c r="H24" s="293">
        <v>17167.26</v>
      </c>
      <c r="I24" s="284">
        <v>68.03042707646473</v>
      </c>
      <c r="J24" s="285">
        <v>116789.60295327098</v>
      </c>
      <c r="K24" s="293">
        <v>165.74</v>
      </c>
      <c r="L24" s="284">
        <v>58.49978286684722</v>
      </c>
      <c r="M24" s="285">
        <v>969.5754012351259</v>
      </c>
      <c r="N24" s="293">
        <v>578.95</v>
      </c>
      <c r="O24" s="284">
        <v>52.74833349457709</v>
      </c>
      <c r="P24" s="285">
        <v>3053.8647676685405</v>
      </c>
      <c r="Q24" s="293">
        <v>17931.84</v>
      </c>
      <c r="R24" s="284">
        <v>67.43158656023328</v>
      </c>
      <c r="S24" s="285">
        <v>120917.24211442536</v>
      </c>
      <c r="T24" s="219"/>
      <c r="U24" s="241">
        <v>176</v>
      </c>
    </row>
    <row r="25" spans="1:21" ht="12" customHeight="1">
      <c r="A25" s="290">
        <v>177</v>
      </c>
      <c r="B25" s="291"/>
      <c r="C25" s="292" t="s">
        <v>96</v>
      </c>
      <c r="D25" s="237"/>
      <c r="E25" s="293">
        <v>13734.59</v>
      </c>
      <c r="F25" s="284">
        <v>64.99578591325081</v>
      </c>
      <c r="G25" s="285">
        <v>89269.04712462754</v>
      </c>
      <c r="H25" s="293">
        <v>13614.76</v>
      </c>
      <c r="I25" s="284">
        <v>65.14846661267188</v>
      </c>
      <c r="J25" s="285">
        <v>88698.07372995406</v>
      </c>
      <c r="K25" s="293">
        <v>119.83</v>
      </c>
      <c r="L25" s="284">
        <v>47.64861843223539</v>
      </c>
      <c r="M25" s="285">
        <v>570.9733946734766</v>
      </c>
      <c r="N25" s="293">
        <v>358.7</v>
      </c>
      <c r="O25" s="284">
        <v>41.26893767463587</v>
      </c>
      <c r="P25" s="285">
        <v>1480.3167943891888</v>
      </c>
      <c r="Q25" s="293">
        <v>14093.29</v>
      </c>
      <c r="R25" s="284">
        <v>64.39189424117203</v>
      </c>
      <c r="S25" s="285">
        <v>90749.36391901673</v>
      </c>
      <c r="T25" s="219"/>
      <c r="U25" s="241">
        <v>177</v>
      </c>
    </row>
    <row r="26" spans="1:21" ht="12" customHeight="1">
      <c r="A26" s="290">
        <v>178</v>
      </c>
      <c r="B26" s="291"/>
      <c r="C26" s="292" t="s">
        <v>97</v>
      </c>
      <c r="D26" s="237"/>
      <c r="E26" s="293">
        <v>11576.74</v>
      </c>
      <c r="F26" s="284">
        <v>63.21079510266934</v>
      </c>
      <c r="G26" s="285">
        <v>73177.49400968762</v>
      </c>
      <c r="H26" s="293">
        <v>11303.01</v>
      </c>
      <c r="I26" s="284">
        <v>63.65688040631011</v>
      </c>
      <c r="J26" s="285">
        <v>71951.43558013273</v>
      </c>
      <c r="K26" s="293">
        <v>273.73</v>
      </c>
      <c r="L26" s="284">
        <v>44.7907949276621</v>
      </c>
      <c r="M26" s="285">
        <v>1226.0584295548947</v>
      </c>
      <c r="N26" s="293">
        <v>493.66</v>
      </c>
      <c r="O26" s="284">
        <v>38.8050381964577</v>
      </c>
      <c r="P26" s="285">
        <v>1915.6495156063309</v>
      </c>
      <c r="Q26" s="293">
        <v>12070.4</v>
      </c>
      <c r="R26" s="284">
        <v>62.21263879017594</v>
      </c>
      <c r="S26" s="285">
        <v>75093.14352529396</v>
      </c>
      <c r="T26" s="219"/>
      <c r="U26" s="241">
        <v>178</v>
      </c>
    </row>
    <row r="27" spans="1:45" s="248" customFormat="1" ht="12" customHeight="1">
      <c r="A27" s="290">
        <v>179</v>
      </c>
      <c r="B27" s="291"/>
      <c r="C27" s="292" t="s">
        <v>98</v>
      </c>
      <c r="D27" s="237"/>
      <c r="E27" s="293">
        <v>5502.7</v>
      </c>
      <c r="F27" s="284">
        <v>64.75341335590699</v>
      </c>
      <c r="G27" s="285">
        <v>35631.860767354934</v>
      </c>
      <c r="H27" s="293">
        <v>5376.68</v>
      </c>
      <c r="I27" s="284">
        <v>64.96223740667945</v>
      </c>
      <c r="J27" s="285">
        <v>34928.11626197453</v>
      </c>
      <c r="K27" s="180" t="s">
        <v>257</v>
      </c>
      <c r="L27" s="284">
        <v>56.26881626684862</v>
      </c>
      <c r="M27" s="180" t="s">
        <v>257</v>
      </c>
      <c r="N27" s="199" t="s">
        <v>257</v>
      </c>
      <c r="O27" s="284">
        <v>43.55612914289354</v>
      </c>
      <c r="P27" s="317" t="s">
        <v>257</v>
      </c>
      <c r="Q27" s="199" t="s">
        <v>257</v>
      </c>
      <c r="R27" s="284">
        <v>63.144633523341874</v>
      </c>
      <c r="S27" s="317" t="s">
        <v>257</v>
      </c>
      <c r="T27" s="295"/>
      <c r="U27" s="241">
        <v>179</v>
      </c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</row>
    <row r="28" spans="1:45" s="248" customFormat="1" ht="12" customHeight="1">
      <c r="A28" s="290">
        <v>180</v>
      </c>
      <c r="B28" s="291"/>
      <c r="C28" s="292" t="s">
        <v>99</v>
      </c>
      <c r="D28" s="237"/>
      <c r="E28" s="293">
        <v>6.77</v>
      </c>
      <c r="F28" s="284">
        <v>49.693650961865984</v>
      </c>
      <c r="G28" s="285">
        <v>33.64260170118327</v>
      </c>
      <c r="H28" s="293">
        <v>6.77</v>
      </c>
      <c r="I28" s="284">
        <v>49.693650961865984</v>
      </c>
      <c r="J28" s="285">
        <v>33.64260170118327</v>
      </c>
      <c r="K28" s="284" t="s">
        <v>234</v>
      </c>
      <c r="L28" s="284" t="s">
        <v>234</v>
      </c>
      <c r="M28" s="284" t="s">
        <v>234</v>
      </c>
      <c r="N28" s="199" t="s">
        <v>257</v>
      </c>
      <c r="O28" s="284">
        <v>36.78045711925913</v>
      </c>
      <c r="P28" s="199" t="s">
        <v>257</v>
      </c>
      <c r="Q28" s="199" t="s">
        <v>257</v>
      </c>
      <c r="R28" s="284">
        <v>44.226992239740255</v>
      </c>
      <c r="S28" s="199" t="s">
        <v>257</v>
      </c>
      <c r="T28" s="295"/>
      <c r="U28" s="241">
        <v>180</v>
      </c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</row>
    <row r="29" spans="1:45" s="248" customFormat="1" ht="12" customHeight="1">
      <c r="A29" s="290">
        <v>181</v>
      </c>
      <c r="B29" s="291"/>
      <c r="C29" s="292" t="s">
        <v>100</v>
      </c>
      <c r="D29" s="237"/>
      <c r="E29" s="293">
        <v>5573.9</v>
      </c>
      <c r="F29" s="284">
        <v>66.65014644777376</v>
      </c>
      <c r="G29" s="285">
        <v>37150.12512852462</v>
      </c>
      <c r="H29" s="293">
        <v>5502.32</v>
      </c>
      <c r="I29" s="284">
        <v>66.82056201224393</v>
      </c>
      <c r="J29" s="285">
        <v>36766.811477120995</v>
      </c>
      <c r="K29" s="293">
        <v>71.58</v>
      </c>
      <c r="L29" s="284">
        <v>53.55038438161828</v>
      </c>
      <c r="M29" s="285">
        <v>383.3136514036236</v>
      </c>
      <c r="N29" s="293">
        <v>322.74</v>
      </c>
      <c r="O29" s="284">
        <v>45.98257316679771</v>
      </c>
      <c r="P29" s="285">
        <v>1484.0415663852293</v>
      </c>
      <c r="Q29" s="293">
        <v>5896.64</v>
      </c>
      <c r="R29" s="284">
        <v>65.51895095327144</v>
      </c>
      <c r="S29" s="285">
        <v>38634.16669490984</v>
      </c>
      <c r="T29" s="295"/>
      <c r="U29" s="241">
        <v>181</v>
      </c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</row>
    <row r="30" spans="1:45" s="248" customFormat="1" ht="12" customHeight="1">
      <c r="A30" s="290">
        <v>182</v>
      </c>
      <c r="B30" s="291"/>
      <c r="C30" s="292" t="s">
        <v>101</v>
      </c>
      <c r="D30" s="237"/>
      <c r="E30" s="293">
        <v>164.28</v>
      </c>
      <c r="F30" s="284">
        <v>63.17380536691825</v>
      </c>
      <c r="G30" s="285">
        <v>1037.819274567733</v>
      </c>
      <c r="H30" s="199" t="s">
        <v>257</v>
      </c>
      <c r="I30" s="284">
        <v>63.48737970521662</v>
      </c>
      <c r="J30" s="317" t="s">
        <v>257</v>
      </c>
      <c r="K30" s="199" t="s">
        <v>257</v>
      </c>
      <c r="L30" s="284">
        <v>56.77108344763442</v>
      </c>
      <c r="M30" s="317" t="s">
        <v>257</v>
      </c>
      <c r="N30" s="293">
        <v>13.68</v>
      </c>
      <c r="O30" s="284">
        <v>37.27973934259749</v>
      </c>
      <c r="P30" s="285">
        <v>50.99868342067336</v>
      </c>
      <c r="Q30" s="293">
        <v>177.96</v>
      </c>
      <c r="R30" s="284">
        <v>61.18329725715926</v>
      </c>
      <c r="S30" s="285">
        <v>1088.8179579884063</v>
      </c>
      <c r="T30" s="295"/>
      <c r="U30" s="241">
        <v>182</v>
      </c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</row>
    <row r="31" spans="1:45" s="248" customFormat="1" ht="12" customHeight="1">
      <c r="A31" s="290">
        <v>183</v>
      </c>
      <c r="B31" s="291"/>
      <c r="C31" s="292" t="s">
        <v>102</v>
      </c>
      <c r="D31" s="237"/>
      <c r="E31" s="293">
        <v>8580.93</v>
      </c>
      <c r="F31" s="284">
        <v>61.35899347702209</v>
      </c>
      <c r="G31" s="285">
        <v>52651.722789678315</v>
      </c>
      <c r="H31" s="293">
        <v>8496.03</v>
      </c>
      <c r="I31" s="284">
        <v>61.43226282065397</v>
      </c>
      <c r="J31" s="285">
        <v>52193.03478921608</v>
      </c>
      <c r="K31" s="293">
        <v>84.9</v>
      </c>
      <c r="L31" s="284">
        <v>54.026855178119824</v>
      </c>
      <c r="M31" s="285">
        <v>458.6880004622373</v>
      </c>
      <c r="N31" s="293">
        <v>308.14</v>
      </c>
      <c r="O31" s="284">
        <v>42.74788154163376</v>
      </c>
      <c r="P31" s="285">
        <v>1317.2332218239026</v>
      </c>
      <c r="Q31" s="293">
        <v>8889.07</v>
      </c>
      <c r="R31" s="284">
        <v>60.71383846848119</v>
      </c>
      <c r="S31" s="285">
        <v>53968.95601150221</v>
      </c>
      <c r="T31" s="297"/>
      <c r="U31" s="241">
        <v>183</v>
      </c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</row>
    <row r="32" spans="1:45" s="248" customFormat="1" ht="12" customHeight="1">
      <c r="A32" s="290">
        <v>184</v>
      </c>
      <c r="B32" s="291"/>
      <c r="C32" s="292" t="s">
        <v>87</v>
      </c>
      <c r="D32" s="237"/>
      <c r="E32" s="293">
        <v>2936.2</v>
      </c>
      <c r="F32" s="284">
        <v>59.70796690817806</v>
      </c>
      <c r="G32" s="285">
        <v>17531.453243579243</v>
      </c>
      <c r="H32" s="293">
        <v>2907.83</v>
      </c>
      <c r="I32" s="284">
        <v>59.78577060506989</v>
      </c>
      <c r="J32" s="285">
        <v>17384.685733854036</v>
      </c>
      <c r="K32" s="293">
        <v>28.37</v>
      </c>
      <c r="L32" s="284">
        <v>51.733348510822516</v>
      </c>
      <c r="M32" s="285">
        <v>146.7675097252035</v>
      </c>
      <c r="N32" s="293">
        <v>197.27</v>
      </c>
      <c r="O32" s="284">
        <v>48.596803071600306</v>
      </c>
      <c r="P32" s="285">
        <v>958.6691341934593</v>
      </c>
      <c r="Q32" s="293">
        <v>3133.47</v>
      </c>
      <c r="R32" s="284">
        <v>59.008455092190765</v>
      </c>
      <c r="S32" s="285">
        <v>18490.1223777727</v>
      </c>
      <c r="T32" s="297"/>
      <c r="U32" s="241">
        <v>184</v>
      </c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</row>
    <row r="33" spans="1:45" s="248" customFormat="1" ht="12" customHeight="1">
      <c r="A33" s="290">
        <v>185</v>
      </c>
      <c r="B33" s="291"/>
      <c r="C33" s="292" t="s">
        <v>103</v>
      </c>
      <c r="D33" s="237"/>
      <c r="E33" s="293">
        <v>6959.11</v>
      </c>
      <c r="F33" s="284">
        <v>65.64386608115656</v>
      </c>
      <c r="G33" s="285">
        <v>45682.28848840374</v>
      </c>
      <c r="H33" s="293">
        <v>6797.36</v>
      </c>
      <c r="I33" s="284">
        <v>65.84641370714428</v>
      </c>
      <c r="J33" s="285">
        <v>44758.177867639424</v>
      </c>
      <c r="K33" s="199" t="s">
        <v>257</v>
      </c>
      <c r="L33" s="284">
        <v>57.29273963939869</v>
      </c>
      <c r="M33" s="317" t="s">
        <v>257</v>
      </c>
      <c r="N33" s="293">
        <v>2642.31</v>
      </c>
      <c r="O33" s="284">
        <v>37.64501470995598</v>
      </c>
      <c r="P33" s="285">
        <v>9946.979881826377</v>
      </c>
      <c r="Q33" s="293">
        <v>9601.42</v>
      </c>
      <c r="R33" s="284">
        <v>57.93858447003685</v>
      </c>
      <c r="S33" s="285">
        <v>55629.26837023012</v>
      </c>
      <c r="T33" s="297"/>
      <c r="U33" s="241">
        <v>185</v>
      </c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</row>
    <row r="34" spans="1:45" s="248" customFormat="1" ht="12" customHeight="1">
      <c r="A34" s="290">
        <v>186</v>
      </c>
      <c r="B34" s="291"/>
      <c r="C34" s="292" t="s">
        <v>104</v>
      </c>
      <c r="D34" s="237"/>
      <c r="E34" s="293">
        <v>6118.18</v>
      </c>
      <c r="F34" s="284">
        <v>65.5758496234754</v>
      </c>
      <c r="G34" s="285">
        <v>40120.48516493548</v>
      </c>
      <c r="H34" s="293">
        <v>6073.13</v>
      </c>
      <c r="I34" s="284">
        <v>65.68894392659273</v>
      </c>
      <c r="J34" s="285">
        <v>39893.74960289081</v>
      </c>
      <c r="K34" s="293">
        <v>25.14</v>
      </c>
      <c r="L34" s="284">
        <v>51.70199697178715</v>
      </c>
      <c r="M34" s="285">
        <v>129.97882038707291</v>
      </c>
      <c r="N34" s="293">
        <v>1408.99</v>
      </c>
      <c r="O34" s="284">
        <v>43.32352953939254</v>
      </c>
      <c r="P34" s="285">
        <v>6104.241988570869</v>
      </c>
      <c r="Q34" s="293">
        <v>7527.17</v>
      </c>
      <c r="R34" s="284">
        <v>61.410499767517344</v>
      </c>
      <c r="S34" s="285">
        <v>46224.72715350635</v>
      </c>
      <c r="T34" s="297"/>
      <c r="U34" s="241">
        <v>186</v>
      </c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</row>
    <row r="35" spans="1:45" s="248" customFormat="1" ht="12" customHeight="1">
      <c r="A35" s="290">
        <v>187</v>
      </c>
      <c r="B35" s="291"/>
      <c r="C35" s="292" t="s">
        <v>88</v>
      </c>
      <c r="D35" s="237"/>
      <c r="E35" s="293">
        <v>2657.51</v>
      </c>
      <c r="F35" s="284">
        <v>56.4139615157483</v>
      </c>
      <c r="G35" s="285">
        <v>14992.066686771625</v>
      </c>
      <c r="H35" s="293">
        <v>2609.02</v>
      </c>
      <c r="I35" s="284">
        <v>56.61652909532201</v>
      </c>
      <c r="J35" s="285">
        <v>14771.365674027702</v>
      </c>
      <c r="K35" s="293">
        <v>48.49</v>
      </c>
      <c r="L35" s="284">
        <v>45.51474793646553</v>
      </c>
      <c r="M35" s="285">
        <v>220.70101274392135</v>
      </c>
      <c r="N35" s="293">
        <v>103.84</v>
      </c>
      <c r="O35" s="284">
        <v>39.080823101611216</v>
      </c>
      <c r="P35" s="285">
        <v>405.81526708713085</v>
      </c>
      <c r="Q35" s="293">
        <v>2761.35</v>
      </c>
      <c r="R35" s="284">
        <v>55.76215240320407</v>
      </c>
      <c r="S35" s="285">
        <v>15397.881953858756</v>
      </c>
      <c r="T35" s="297"/>
      <c r="U35" s="241">
        <v>187</v>
      </c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</row>
    <row r="36" spans="1:45" s="248" customFormat="1" ht="12" customHeight="1">
      <c r="A36" s="290">
        <v>188</v>
      </c>
      <c r="B36" s="291"/>
      <c r="C36" s="292" t="s">
        <v>105</v>
      </c>
      <c r="D36" s="237"/>
      <c r="E36" s="293">
        <v>1708.24</v>
      </c>
      <c r="F36" s="284">
        <v>58.90758405079026</v>
      </c>
      <c r="G36" s="285">
        <v>10062.829137892197</v>
      </c>
      <c r="H36" s="293">
        <v>1610.32</v>
      </c>
      <c r="I36" s="284">
        <v>59.83904379853927</v>
      </c>
      <c r="J36" s="285">
        <v>9636.000900966375</v>
      </c>
      <c r="K36" s="293">
        <v>97.92</v>
      </c>
      <c r="L36" s="284">
        <v>43.589484980169594</v>
      </c>
      <c r="M36" s="285">
        <v>426.8282369258207</v>
      </c>
      <c r="N36" s="293">
        <v>144.98</v>
      </c>
      <c r="O36" s="284">
        <v>35.48473837351878</v>
      </c>
      <c r="P36" s="285">
        <v>514.4577369392753</v>
      </c>
      <c r="Q36" s="293">
        <v>1853.22</v>
      </c>
      <c r="R36" s="284">
        <v>57.07518197964338</v>
      </c>
      <c r="S36" s="285">
        <v>10577.28687483147</v>
      </c>
      <c r="T36" s="297"/>
      <c r="U36" s="241">
        <v>188</v>
      </c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</row>
    <row r="37" spans="1:21" ht="12" customHeight="1">
      <c r="A37" s="290">
        <v>189</v>
      </c>
      <c r="B37" s="291"/>
      <c r="C37" s="292" t="s">
        <v>106</v>
      </c>
      <c r="D37" s="237"/>
      <c r="E37" s="293">
        <v>5163.93</v>
      </c>
      <c r="F37" s="284">
        <v>58.37410165512997</v>
      </c>
      <c r="G37" s="285">
        <v>30143.977475997526</v>
      </c>
      <c r="H37" s="293">
        <v>5074.62</v>
      </c>
      <c r="I37" s="284">
        <v>58.55344032075701</v>
      </c>
      <c r="J37" s="285">
        <v>29713.645932051993</v>
      </c>
      <c r="K37" s="199" t="s">
        <v>257</v>
      </c>
      <c r="L37" s="284">
        <v>48.214404055748766</v>
      </c>
      <c r="M37" s="317" t="s">
        <v>257</v>
      </c>
      <c r="N37" s="293">
        <v>194.33</v>
      </c>
      <c r="O37" s="284">
        <v>35.518554022764484</v>
      </c>
      <c r="P37" s="285">
        <v>690.2320603243822</v>
      </c>
      <c r="Q37" s="293">
        <v>5358.26</v>
      </c>
      <c r="R37" s="284">
        <v>57.54519104396187</v>
      </c>
      <c r="S37" s="285">
        <v>30834.20953632191</v>
      </c>
      <c r="T37" s="297"/>
      <c r="U37" s="241">
        <v>189</v>
      </c>
    </row>
    <row r="38" spans="1:21" ht="12" customHeight="1">
      <c r="A38" s="290">
        <v>190</v>
      </c>
      <c r="B38" s="291"/>
      <c r="C38" s="292" t="s">
        <v>107</v>
      </c>
      <c r="D38" s="237"/>
      <c r="E38" s="293">
        <v>533.74</v>
      </c>
      <c r="F38" s="284">
        <v>54.41793546918334</v>
      </c>
      <c r="G38" s="285">
        <v>2904.502887732192</v>
      </c>
      <c r="H38" s="293">
        <v>525.91</v>
      </c>
      <c r="I38" s="284">
        <v>54.60353118595091</v>
      </c>
      <c r="J38" s="285">
        <v>2871.654308600344</v>
      </c>
      <c r="K38" s="293">
        <v>7.83</v>
      </c>
      <c r="L38" s="284">
        <v>41.952208342078855</v>
      </c>
      <c r="M38" s="285">
        <v>32.84857913184774</v>
      </c>
      <c r="N38" s="293">
        <v>61.45</v>
      </c>
      <c r="O38" s="284">
        <v>35.70624041326247</v>
      </c>
      <c r="P38" s="285">
        <v>219.41484733949787</v>
      </c>
      <c r="Q38" s="293">
        <v>595.19</v>
      </c>
      <c r="R38" s="284">
        <v>52.486058822757265</v>
      </c>
      <c r="S38" s="285">
        <v>3123.91773507169</v>
      </c>
      <c r="T38" s="297"/>
      <c r="U38" s="241">
        <v>190</v>
      </c>
    </row>
    <row r="39" spans="1:21" ht="10.5" customHeight="1">
      <c r="A39" s="275"/>
      <c r="B39" s="274"/>
      <c r="C39" s="38"/>
      <c r="D39" s="237"/>
      <c r="E39" s="188"/>
      <c r="F39" s="298"/>
      <c r="G39" s="298"/>
      <c r="H39" s="188"/>
      <c r="I39" s="298"/>
      <c r="J39" s="298"/>
      <c r="K39" s="299"/>
      <c r="L39" s="298"/>
      <c r="M39" s="198"/>
      <c r="N39" s="188"/>
      <c r="O39" s="298"/>
      <c r="P39" s="298"/>
      <c r="Q39" s="298"/>
      <c r="R39" s="298"/>
      <c r="S39" s="298"/>
      <c r="T39" s="297"/>
      <c r="U39" s="195"/>
    </row>
    <row r="40" spans="1:21" ht="12" customHeight="1">
      <c r="A40" s="300">
        <v>1</v>
      </c>
      <c r="B40" s="301"/>
      <c r="C40" s="40" t="s">
        <v>56</v>
      </c>
      <c r="D40" s="302"/>
      <c r="E40" s="201">
        <v>110225.81</v>
      </c>
      <c r="F40" s="200">
        <v>64.22539133005952</v>
      </c>
      <c r="G40" s="201">
        <v>707929.5781922787</v>
      </c>
      <c r="H40" s="201">
        <v>108609.89</v>
      </c>
      <c r="I40" s="200">
        <v>64.41898317976064</v>
      </c>
      <c r="J40" s="201">
        <v>699653.8677065654</v>
      </c>
      <c r="K40" s="201">
        <v>1561.08</v>
      </c>
      <c r="L40" s="200">
        <v>51.23947787590318</v>
      </c>
      <c r="M40" s="201">
        <v>7998.892412251494</v>
      </c>
      <c r="N40" s="201">
        <v>8289.58</v>
      </c>
      <c r="O40" s="200">
        <v>41.62537226534684</v>
      </c>
      <c r="P40" s="201">
        <v>34505.68534233738</v>
      </c>
      <c r="Q40" s="201">
        <v>118515.39</v>
      </c>
      <c r="R40" s="200">
        <v>62.64462898317391</v>
      </c>
      <c r="S40" s="201">
        <v>742435.2635346161</v>
      </c>
      <c r="T40" s="297"/>
      <c r="U40" s="259">
        <v>1</v>
      </c>
    </row>
    <row r="41" spans="1:21" ht="10.5" customHeight="1">
      <c r="A41" s="268"/>
      <c r="B41" s="268"/>
      <c r="C41" s="268"/>
      <c r="E41" s="268"/>
      <c r="F41" s="268"/>
      <c r="G41" s="268"/>
      <c r="H41" s="268"/>
      <c r="I41" s="268"/>
      <c r="J41" s="268"/>
      <c r="K41" s="268"/>
      <c r="L41" s="268"/>
      <c r="M41" s="268" t="s">
        <v>233</v>
      </c>
      <c r="N41" s="268"/>
      <c r="O41" s="268"/>
      <c r="P41" s="268"/>
      <c r="Q41" s="287"/>
      <c r="R41" s="268"/>
      <c r="S41" s="268"/>
      <c r="T41" s="268"/>
      <c r="U41" s="268"/>
    </row>
    <row r="42" spans="1:21" ht="12" customHeight="1">
      <c r="A42" s="268"/>
      <c r="B42" s="303"/>
      <c r="C42" s="304"/>
      <c r="D42" s="305"/>
      <c r="E42" s="303" t="s">
        <v>108</v>
      </c>
      <c r="F42" s="303"/>
      <c r="G42" s="303"/>
      <c r="H42" s="303"/>
      <c r="I42" s="303"/>
      <c r="J42" s="303"/>
      <c r="K42" s="306"/>
      <c r="L42" s="280"/>
      <c r="M42" s="307"/>
      <c r="N42" s="303" t="s">
        <v>108</v>
      </c>
      <c r="O42" s="303"/>
      <c r="P42" s="303"/>
      <c r="Q42" s="303"/>
      <c r="R42" s="303"/>
      <c r="S42" s="303"/>
      <c r="T42" s="268"/>
      <c r="U42" s="268"/>
    </row>
    <row r="43" spans="1:21" ht="10.5" customHeight="1">
      <c r="A43" s="308"/>
      <c r="B43" s="308"/>
      <c r="C43" s="278"/>
      <c r="D43" s="305"/>
      <c r="E43" s="287"/>
      <c r="F43" s="280"/>
      <c r="G43" s="280"/>
      <c r="H43" s="287"/>
      <c r="I43" s="280"/>
      <c r="J43" s="280"/>
      <c r="K43" s="309"/>
      <c r="L43" s="280"/>
      <c r="M43" s="156"/>
      <c r="N43" s="268"/>
      <c r="O43" s="268"/>
      <c r="P43" s="268"/>
      <c r="Q43" s="268"/>
      <c r="R43" s="268"/>
      <c r="S43" s="268"/>
      <c r="T43" s="268"/>
      <c r="U43" s="308"/>
    </row>
    <row r="44" spans="1:21" ht="12" customHeight="1">
      <c r="A44" s="310"/>
      <c r="B44" s="311"/>
      <c r="C44" s="39" t="s">
        <v>85</v>
      </c>
      <c r="D44" s="302"/>
      <c r="E44" s="287"/>
      <c r="F44" s="312"/>
      <c r="G44" s="286"/>
      <c r="H44" s="287"/>
      <c r="I44" s="38"/>
      <c r="J44" s="286"/>
      <c r="K44" s="309"/>
      <c r="L44" s="38"/>
      <c r="M44" s="156"/>
      <c r="N44" s="268"/>
      <c r="O44" s="268"/>
      <c r="P44" s="268"/>
      <c r="Q44" s="268"/>
      <c r="R44" s="268"/>
      <c r="S44" s="268"/>
      <c r="T44" s="313"/>
      <c r="U44" s="311"/>
    </row>
    <row r="45" spans="1:21" ht="12" customHeight="1">
      <c r="A45" s="290">
        <v>261</v>
      </c>
      <c r="B45" s="291"/>
      <c r="C45" s="292" t="s">
        <v>109</v>
      </c>
      <c r="D45" s="314"/>
      <c r="E45" s="285">
        <v>777.92</v>
      </c>
      <c r="F45" s="284">
        <v>64.40176037344246</v>
      </c>
      <c r="G45" s="285">
        <v>5009.941742970836</v>
      </c>
      <c r="H45" s="285">
        <v>768.14</v>
      </c>
      <c r="I45" s="284">
        <v>64.49392965070575</v>
      </c>
      <c r="J45" s="285">
        <v>4954.036712189312</v>
      </c>
      <c r="K45" s="285">
        <v>9.78</v>
      </c>
      <c r="L45" s="284">
        <v>57.16260816106637</v>
      </c>
      <c r="M45" s="285">
        <v>55.90503078152291</v>
      </c>
      <c r="N45" s="317" t="s">
        <v>257</v>
      </c>
      <c r="O45" s="284">
        <v>47.6814523288133</v>
      </c>
      <c r="P45" s="317" t="s">
        <v>257</v>
      </c>
      <c r="Q45" s="317" t="s">
        <v>257</v>
      </c>
      <c r="R45" s="284">
        <v>63.54004854929625</v>
      </c>
      <c r="S45" s="317" t="s">
        <v>257</v>
      </c>
      <c r="T45" s="297"/>
      <c r="U45" s="241">
        <v>261</v>
      </c>
    </row>
    <row r="46" spans="1:21" ht="12" customHeight="1">
      <c r="A46" s="290">
        <v>262</v>
      </c>
      <c r="B46" s="291"/>
      <c r="C46" s="292" t="s">
        <v>110</v>
      </c>
      <c r="D46" s="237"/>
      <c r="E46" s="285">
        <v>124.09</v>
      </c>
      <c r="F46" s="284">
        <v>61.749507112377856</v>
      </c>
      <c r="G46" s="285">
        <v>766.2496337574969</v>
      </c>
      <c r="H46" s="285">
        <v>124.09</v>
      </c>
      <c r="I46" s="284">
        <v>61.749507112377856</v>
      </c>
      <c r="J46" s="285">
        <v>766.2496337574969</v>
      </c>
      <c r="K46" s="284" t="s">
        <v>234</v>
      </c>
      <c r="L46" s="284" t="s">
        <v>234</v>
      </c>
      <c r="M46" s="284" t="s">
        <v>234</v>
      </c>
      <c r="N46" s="317" t="s">
        <v>257</v>
      </c>
      <c r="O46" s="284">
        <v>29.7905059925221</v>
      </c>
      <c r="P46" s="317" t="s">
        <v>257</v>
      </c>
      <c r="Q46" s="317" t="s">
        <v>257</v>
      </c>
      <c r="R46" s="284">
        <v>60.48074317688134</v>
      </c>
      <c r="S46" s="317" t="s">
        <v>257</v>
      </c>
      <c r="T46" s="297"/>
      <c r="U46" s="241">
        <v>262</v>
      </c>
    </row>
    <row r="47" spans="1:21" ht="12" customHeight="1">
      <c r="A47" s="290">
        <v>263</v>
      </c>
      <c r="B47" s="291"/>
      <c r="C47" s="292" t="s">
        <v>111</v>
      </c>
      <c r="D47" s="237"/>
      <c r="E47" s="285">
        <v>1199.55</v>
      </c>
      <c r="F47" s="284">
        <v>74.63600919091517</v>
      </c>
      <c r="G47" s="285">
        <v>8952.962482496228</v>
      </c>
      <c r="H47" s="285">
        <v>1196.56</v>
      </c>
      <c r="I47" s="284">
        <v>74.68749907878083</v>
      </c>
      <c r="J47" s="285">
        <v>8936.8073897706</v>
      </c>
      <c r="K47" s="285">
        <v>2.99</v>
      </c>
      <c r="L47" s="284">
        <v>54.03041045361069</v>
      </c>
      <c r="M47" s="285">
        <v>16.155092725629597</v>
      </c>
      <c r="N47" s="285">
        <v>22.8</v>
      </c>
      <c r="O47" s="284">
        <v>41.606851944863266</v>
      </c>
      <c r="P47" s="285">
        <v>94.86362243428826</v>
      </c>
      <c r="Q47" s="285">
        <v>1222.35</v>
      </c>
      <c r="R47" s="284">
        <v>74.01992968405546</v>
      </c>
      <c r="S47" s="285">
        <v>9047.826104930518</v>
      </c>
      <c r="T47" s="297"/>
      <c r="U47" s="241">
        <v>263</v>
      </c>
    </row>
    <row r="48" spans="1:21" ht="10.5" customHeight="1">
      <c r="A48" s="290"/>
      <c r="B48" s="291"/>
      <c r="C48" s="38"/>
      <c r="D48" s="237"/>
      <c r="E48" s="285"/>
      <c r="F48" s="284"/>
      <c r="G48" s="285"/>
      <c r="H48" s="285"/>
      <c r="I48" s="284"/>
      <c r="J48" s="285"/>
      <c r="K48" s="285"/>
      <c r="L48" s="284"/>
      <c r="M48" s="285"/>
      <c r="N48" s="285"/>
      <c r="O48" s="284"/>
      <c r="P48" s="285"/>
      <c r="Q48" s="285"/>
      <c r="R48" s="284"/>
      <c r="S48" s="285"/>
      <c r="T48" s="297"/>
      <c r="U48" s="241"/>
    </row>
    <row r="49" spans="1:21" ht="12" customHeight="1">
      <c r="A49" s="290"/>
      <c r="B49" s="291"/>
      <c r="C49" s="39" t="s">
        <v>89</v>
      </c>
      <c r="D49" s="302"/>
      <c r="E49" s="285"/>
      <c r="F49" s="284"/>
      <c r="G49" s="285"/>
      <c r="H49" s="285"/>
      <c r="I49" s="284"/>
      <c r="J49" s="285"/>
      <c r="K49" s="285"/>
      <c r="L49" s="284"/>
      <c r="M49" s="285"/>
      <c r="N49" s="285"/>
      <c r="O49" s="284"/>
      <c r="P49" s="285"/>
      <c r="Q49" s="285"/>
      <c r="R49" s="284"/>
      <c r="S49" s="285"/>
      <c r="T49" s="297"/>
      <c r="U49" s="241"/>
    </row>
    <row r="50" spans="1:21" ht="12" customHeight="1">
      <c r="A50" s="290">
        <v>271</v>
      </c>
      <c r="B50" s="291"/>
      <c r="C50" s="292" t="s">
        <v>112</v>
      </c>
      <c r="D50" s="237"/>
      <c r="E50" s="285">
        <v>9877.18</v>
      </c>
      <c r="F50" s="284">
        <v>70.7813621729018</v>
      </c>
      <c r="G50" s="285">
        <v>69912.02548269421</v>
      </c>
      <c r="H50" s="285">
        <v>9721.38</v>
      </c>
      <c r="I50" s="284">
        <v>70.97553107526653</v>
      </c>
      <c r="J50" s="285">
        <v>68998.01082844744</v>
      </c>
      <c r="K50" s="199" t="s">
        <v>257</v>
      </c>
      <c r="L50" s="284">
        <v>58.69230239454502</v>
      </c>
      <c r="M50" s="199" t="s">
        <v>257</v>
      </c>
      <c r="N50" s="285">
        <v>54.06</v>
      </c>
      <c r="O50" s="284">
        <v>34.737982951574686</v>
      </c>
      <c r="P50" s="285">
        <v>187.79353583621275</v>
      </c>
      <c r="Q50" s="317" t="s">
        <v>257</v>
      </c>
      <c r="R50" s="284">
        <v>70.58516259654427</v>
      </c>
      <c r="S50" s="317" t="s">
        <v>257</v>
      </c>
      <c r="T50" s="297"/>
      <c r="U50" s="241">
        <v>271</v>
      </c>
    </row>
    <row r="51" spans="1:21" ht="12" customHeight="1">
      <c r="A51" s="290">
        <v>272</v>
      </c>
      <c r="B51" s="291"/>
      <c r="C51" s="292" t="s">
        <v>113</v>
      </c>
      <c r="D51" s="237"/>
      <c r="E51" s="285">
        <v>133.55</v>
      </c>
      <c r="F51" s="284">
        <v>40.95251926203594</v>
      </c>
      <c r="G51" s="285">
        <v>546.92089474449</v>
      </c>
      <c r="H51" s="285">
        <v>116.75</v>
      </c>
      <c r="I51" s="284">
        <v>41.69007789222073</v>
      </c>
      <c r="J51" s="285">
        <v>486.731659391677</v>
      </c>
      <c r="K51" s="285">
        <v>16.8</v>
      </c>
      <c r="L51" s="284">
        <v>35.826925805245835</v>
      </c>
      <c r="M51" s="285">
        <v>60.189235352813014</v>
      </c>
      <c r="N51" s="285">
        <v>31.37</v>
      </c>
      <c r="O51" s="284">
        <v>22.301272642446715</v>
      </c>
      <c r="P51" s="285">
        <v>69.95909227935535</v>
      </c>
      <c r="Q51" s="285">
        <v>164.92</v>
      </c>
      <c r="R51" s="284">
        <v>37.404801541586544</v>
      </c>
      <c r="S51" s="285">
        <v>616.8799870238454</v>
      </c>
      <c r="T51" s="297"/>
      <c r="U51" s="241">
        <v>272</v>
      </c>
    </row>
    <row r="52" spans="1:21" ht="12" customHeight="1">
      <c r="A52" s="290">
        <v>273</v>
      </c>
      <c r="B52" s="291"/>
      <c r="C52" s="292" t="s">
        <v>114</v>
      </c>
      <c r="D52" s="237"/>
      <c r="E52" s="285">
        <v>10031.37</v>
      </c>
      <c r="F52" s="284">
        <v>69.90608554784593</v>
      </c>
      <c r="G52" s="285">
        <v>70125.38093820954</v>
      </c>
      <c r="H52" s="285">
        <v>9976.9</v>
      </c>
      <c r="I52" s="284">
        <v>70.01554321357523</v>
      </c>
      <c r="J52" s="285">
        <v>69853.80730875187</v>
      </c>
      <c r="K52" s="199" t="s">
        <v>257</v>
      </c>
      <c r="L52" s="284">
        <v>51.02660626714926</v>
      </c>
      <c r="M52" s="199" t="s">
        <v>257</v>
      </c>
      <c r="N52" s="285">
        <v>804.46</v>
      </c>
      <c r="O52" s="284">
        <v>44.615596439711176</v>
      </c>
      <c r="P52" s="285">
        <v>3589.1462711890053</v>
      </c>
      <c r="Q52" s="285">
        <v>10835.83</v>
      </c>
      <c r="R52" s="284">
        <v>68.02850100951984</v>
      </c>
      <c r="S52" s="285">
        <v>73714.52720939854</v>
      </c>
      <c r="T52" s="297"/>
      <c r="U52" s="241">
        <v>273</v>
      </c>
    </row>
    <row r="53" spans="1:21" ht="12" customHeight="1">
      <c r="A53" s="290">
        <v>274</v>
      </c>
      <c r="B53" s="291"/>
      <c r="C53" s="292" t="s">
        <v>109</v>
      </c>
      <c r="D53" s="237"/>
      <c r="E53" s="285">
        <v>26255.91</v>
      </c>
      <c r="F53" s="284">
        <v>68.6003914010039</v>
      </c>
      <c r="G53" s="285">
        <v>180116.57025895323</v>
      </c>
      <c r="H53" s="285">
        <v>25931.3</v>
      </c>
      <c r="I53" s="284">
        <v>68.74498956361094</v>
      </c>
      <c r="J53" s="285">
        <v>178264.69478708645</v>
      </c>
      <c r="K53" s="199" t="s">
        <v>257</v>
      </c>
      <c r="L53" s="284">
        <v>57.1980462209015</v>
      </c>
      <c r="M53" s="199" t="s">
        <v>257</v>
      </c>
      <c r="N53" s="285">
        <v>593.72</v>
      </c>
      <c r="O53" s="284">
        <v>47.558958799560784</v>
      </c>
      <c r="P53" s="285">
        <v>2823.670501847523</v>
      </c>
      <c r="Q53" s="285">
        <v>26849.63</v>
      </c>
      <c r="R53" s="284">
        <v>68.13510680065265</v>
      </c>
      <c r="S53" s="285">
        <v>182940.24076080075</v>
      </c>
      <c r="T53" s="297"/>
      <c r="U53" s="241">
        <v>274</v>
      </c>
    </row>
    <row r="54" spans="1:21" ht="12" customHeight="1">
      <c r="A54" s="290">
        <v>275</v>
      </c>
      <c r="B54" s="291"/>
      <c r="C54" s="292" t="s">
        <v>110</v>
      </c>
      <c r="D54" s="237"/>
      <c r="E54" s="285">
        <v>11986.81</v>
      </c>
      <c r="F54" s="284">
        <v>56.439674326015634</v>
      </c>
      <c r="G54" s="285">
        <v>67653.16526078276</v>
      </c>
      <c r="H54" s="285">
        <v>11893.02</v>
      </c>
      <c r="I54" s="284">
        <v>56.55902169968173</v>
      </c>
      <c r="J54" s="285">
        <v>67265.75762547489</v>
      </c>
      <c r="K54" s="285">
        <v>93.79</v>
      </c>
      <c r="L54" s="284">
        <v>41.30585726707194</v>
      </c>
      <c r="M54" s="285">
        <v>387.40763530786774</v>
      </c>
      <c r="N54" s="285">
        <v>120.66</v>
      </c>
      <c r="O54" s="284">
        <v>25.75529179409619</v>
      </c>
      <c r="P54" s="285">
        <v>310.76335078756466</v>
      </c>
      <c r="Q54" s="285">
        <v>12107.47</v>
      </c>
      <c r="R54" s="284">
        <v>56.13388148933701</v>
      </c>
      <c r="S54" s="285">
        <v>67963.92861157031</v>
      </c>
      <c r="T54" s="297"/>
      <c r="U54" s="241">
        <v>275</v>
      </c>
    </row>
    <row r="55" spans="1:21" ht="12" customHeight="1">
      <c r="A55" s="290">
        <v>276</v>
      </c>
      <c r="B55" s="291"/>
      <c r="C55" s="292" t="s">
        <v>115</v>
      </c>
      <c r="D55" s="237"/>
      <c r="E55" s="285">
        <v>159.21</v>
      </c>
      <c r="F55" s="284">
        <v>47.65544718267064</v>
      </c>
      <c r="G55" s="285">
        <v>758.7223745952992</v>
      </c>
      <c r="H55" s="285">
        <v>155.42</v>
      </c>
      <c r="I55" s="284">
        <v>47.75300009604521</v>
      </c>
      <c r="J55" s="285">
        <v>742.1771274927347</v>
      </c>
      <c r="K55" s="285">
        <v>3.79</v>
      </c>
      <c r="L55" s="284">
        <v>43.65500554766371</v>
      </c>
      <c r="M55" s="285">
        <v>16.54524710256455</v>
      </c>
      <c r="N55" s="285">
        <v>25.1</v>
      </c>
      <c r="O55" s="284">
        <v>27.300636838642024</v>
      </c>
      <c r="P55" s="285">
        <v>68.52459846499148</v>
      </c>
      <c r="Q55" s="285">
        <v>184.31</v>
      </c>
      <c r="R55" s="284">
        <v>44.88345575716406</v>
      </c>
      <c r="S55" s="285">
        <v>827.2469730602907</v>
      </c>
      <c r="T55" s="297"/>
      <c r="U55" s="241">
        <v>276</v>
      </c>
    </row>
    <row r="56" spans="1:21" ht="12" customHeight="1">
      <c r="A56" s="290">
        <v>277</v>
      </c>
      <c r="B56" s="291"/>
      <c r="C56" s="292" t="s">
        <v>116</v>
      </c>
      <c r="D56" s="237"/>
      <c r="E56" s="285">
        <v>15805.55</v>
      </c>
      <c r="F56" s="284">
        <v>62.18763392366601</v>
      </c>
      <c r="G56" s="285">
        <v>98290.97573621993</v>
      </c>
      <c r="H56" s="285">
        <v>15756.79</v>
      </c>
      <c r="I56" s="284">
        <v>62.204754955732184</v>
      </c>
      <c r="J56" s="285">
        <v>98014.72608389314</v>
      </c>
      <c r="K56" s="293">
        <v>48.76</v>
      </c>
      <c r="L56" s="284">
        <v>56.65497381599561</v>
      </c>
      <c r="M56" s="285">
        <v>276.2496523267946</v>
      </c>
      <c r="N56" s="285">
        <v>270.68</v>
      </c>
      <c r="O56" s="284">
        <v>45.55158359936142</v>
      </c>
      <c r="P56" s="285">
        <v>1232.990264867515</v>
      </c>
      <c r="Q56" s="285">
        <v>16076.23</v>
      </c>
      <c r="R56" s="284">
        <v>61.90752807162341</v>
      </c>
      <c r="S56" s="285">
        <v>99523.96600108745</v>
      </c>
      <c r="T56" s="297"/>
      <c r="U56" s="241">
        <v>277</v>
      </c>
    </row>
    <row r="57" spans="1:21" ht="12" customHeight="1">
      <c r="A57" s="290">
        <v>278</v>
      </c>
      <c r="B57" s="291"/>
      <c r="C57" s="315" t="s">
        <v>117</v>
      </c>
      <c r="D57" s="237"/>
      <c r="E57" s="285">
        <v>17255.34</v>
      </c>
      <c r="F57" s="284">
        <v>72.50340444545711</v>
      </c>
      <c r="G57" s="285">
        <v>125107.0894863874</v>
      </c>
      <c r="H57" s="285">
        <v>16918.86</v>
      </c>
      <c r="I57" s="284">
        <v>72.74830978443487</v>
      </c>
      <c r="J57" s="285">
        <v>123081.84684794836</v>
      </c>
      <c r="K57" s="199" t="s">
        <v>257</v>
      </c>
      <c r="L57" s="284">
        <v>60.346440410096996</v>
      </c>
      <c r="M57" s="199" t="s">
        <v>257</v>
      </c>
      <c r="N57" s="285">
        <v>593.9</v>
      </c>
      <c r="O57" s="284">
        <v>45.69368322858975</v>
      </c>
      <c r="P57" s="285">
        <v>2713.7478469459447</v>
      </c>
      <c r="Q57" s="285">
        <v>17849.24</v>
      </c>
      <c r="R57" s="284">
        <v>71.6113612306929</v>
      </c>
      <c r="S57" s="285">
        <v>127820.83733333333</v>
      </c>
      <c r="T57" s="297"/>
      <c r="U57" s="241">
        <v>278</v>
      </c>
    </row>
    <row r="58" spans="1:21" ht="12" customHeight="1">
      <c r="A58" s="290">
        <v>279</v>
      </c>
      <c r="B58" s="291"/>
      <c r="C58" s="292" t="s">
        <v>118</v>
      </c>
      <c r="D58" s="237"/>
      <c r="E58" s="285">
        <v>16573.56</v>
      </c>
      <c r="F58" s="284">
        <v>66.88058527846155</v>
      </c>
      <c r="G58" s="285">
        <v>110844.93929476994</v>
      </c>
      <c r="H58" s="285">
        <v>16252.83</v>
      </c>
      <c r="I58" s="284">
        <v>67.10826651976737</v>
      </c>
      <c r="J58" s="285">
        <v>109069.92473404708</v>
      </c>
      <c r="K58" s="285">
        <v>320.73</v>
      </c>
      <c r="L58" s="284">
        <v>55.34295390898439</v>
      </c>
      <c r="M58" s="285">
        <v>1775.0145607228565</v>
      </c>
      <c r="N58" s="285">
        <v>239.67</v>
      </c>
      <c r="O58" s="284">
        <v>44.728837268857774</v>
      </c>
      <c r="P58" s="285">
        <v>1072.016042822714</v>
      </c>
      <c r="Q58" s="285">
        <v>16813.23</v>
      </c>
      <c r="R58" s="284">
        <v>66.56481552776751</v>
      </c>
      <c r="S58" s="285">
        <v>111916.95533759266</v>
      </c>
      <c r="T58" s="297"/>
      <c r="U58" s="241">
        <v>279</v>
      </c>
    </row>
    <row r="59" spans="1:21" ht="12" customHeight="1">
      <c r="A59" s="290"/>
      <c r="B59" s="291"/>
      <c r="C59" s="38"/>
      <c r="D59" s="237"/>
      <c r="E59" s="285"/>
      <c r="F59" s="316"/>
      <c r="G59" s="316"/>
      <c r="H59" s="188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297"/>
      <c r="U59" s="241"/>
    </row>
    <row r="60" spans="1:21" ht="12" customHeight="1">
      <c r="A60" s="300">
        <v>2</v>
      </c>
      <c r="B60" s="301"/>
      <c r="C60" s="40" t="s">
        <v>57</v>
      </c>
      <c r="D60" s="302"/>
      <c r="E60" s="317">
        <v>110180.04</v>
      </c>
      <c r="F60" s="200">
        <v>66.98898853064324</v>
      </c>
      <c r="G60" s="201">
        <v>738084.9435865813</v>
      </c>
      <c r="H60" s="201">
        <v>108812.04</v>
      </c>
      <c r="I60" s="200">
        <v>67.12812026483934</v>
      </c>
      <c r="J60" s="201">
        <v>730434.770738251</v>
      </c>
      <c r="K60" s="199" t="s">
        <v>257</v>
      </c>
      <c r="L60" s="200">
        <v>56.09545043773668</v>
      </c>
      <c r="M60" s="199" t="s">
        <v>257</v>
      </c>
      <c r="N60" s="201">
        <v>2803.82</v>
      </c>
      <c r="O60" s="200">
        <v>44.15514247007002</v>
      </c>
      <c r="P60" s="201">
        <v>12380.30715604317</v>
      </c>
      <c r="Q60" s="201">
        <v>112983.86</v>
      </c>
      <c r="R60" s="200">
        <v>66.42234127446385</v>
      </c>
      <c r="S60" s="201">
        <v>750465.2507426245</v>
      </c>
      <c r="T60" s="297"/>
      <c r="U60" s="259">
        <v>2</v>
      </c>
    </row>
    <row r="61" spans="1:19" ht="12" customHeight="1">
      <c r="A61" s="274" t="s">
        <v>80</v>
      </c>
      <c r="B61" s="301"/>
      <c r="C61" s="40"/>
      <c r="D61" s="245"/>
      <c r="E61" s="318"/>
      <c r="F61" s="318"/>
      <c r="G61" s="318"/>
      <c r="H61" s="318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12" customHeight="1">
      <c r="A62" s="319" t="s">
        <v>225</v>
      </c>
      <c r="B62" s="301"/>
      <c r="C62" s="40"/>
      <c r="D62" s="245"/>
      <c r="E62" s="320"/>
      <c r="F62" s="320"/>
      <c r="G62" s="320"/>
      <c r="H62" s="320"/>
      <c r="I62" s="247"/>
      <c r="J62" s="247"/>
      <c r="K62" s="247"/>
      <c r="L62" s="247"/>
      <c r="M62" s="247"/>
      <c r="S62" s="189"/>
    </row>
    <row r="63" spans="1:19" ht="6.75" customHeight="1">
      <c r="A63" s="259"/>
      <c r="B63" s="259"/>
      <c r="C63" s="230"/>
      <c r="D63" s="245"/>
      <c r="E63" s="320"/>
      <c r="F63" s="320"/>
      <c r="G63" s="320"/>
      <c r="H63" s="320"/>
      <c r="I63" s="247"/>
      <c r="J63" s="247"/>
      <c r="K63" s="247"/>
      <c r="L63" s="247"/>
      <c r="M63" s="247"/>
      <c r="S63" s="189"/>
    </row>
    <row r="64" spans="5:19" ht="13.5">
      <c r="E64" s="320"/>
      <c r="F64" s="320"/>
      <c r="G64" s="320"/>
      <c r="H64" s="320"/>
      <c r="S64" s="189"/>
    </row>
    <row r="65" s="268" customFormat="1" ht="13.5">
      <c r="S65" s="286"/>
    </row>
    <row r="66" s="268" customFormat="1" ht="13.5">
      <c r="S66" s="286"/>
    </row>
    <row r="67" s="268" customFormat="1" ht="13.5">
      <c r="S67" s="286"/>
    </row>
    <row r="68" s="268" customFormat="1" ht="13.5">
      <c r="S68" s="286"/>
    </row>
    <row r="69" s="268" customFormat="1" ht="13.5">
      <c r="S69" s="286"/>
    </row>
    <row r="70" s="268" customFormat="1" ht="13.5">
      <c r="S70" s="286"/>
    </row>
    <row r="71" s="268" customFormat="1" ht="13.5">
      <c r="S71" s="286"/>
    </row>
    <row r="72" s="268" customFormat="1" ht="13.5">
      <c r="S72" s="286"/>
    </row>
    <row r="73" s="268" customFormat="1" ht="13.5">
      <c r="S73" s="286"/>
    </row>
    <row r="74" s="268" customFormat="1" ht="13.5">
      <c r="S74" s="286"/>
    </row>
    <row r="75" s="268" customFormat="1" ht="13.5">
      <c r="S75" s="286"/>
    </row>
    <row r="76" s="268" customFormat="1" ht="13.5">
      <c r="S76" s="286"/>
    </row>
    <row r="77" s="268" customFormat="1" ht="13.5">
      <c r="S77" s="286"/>
    </row>
    <row r="78" s="268" customFormat="1" ht="13.5">
      <c r="S78" s="286"/>
    </row>
    <row r="79" s="268" customFormat="1" ht="13.5">
      <c r="S79" s="286"/>
    </row>
    <row r="80" s="268" customFormat="1" ht="13.5">
      <c r="S80" s="286"/>
    </row>
    <row r="81" s="268" customFormat="1" ht="13.5">
      <c r="S81" s="286"/>
    </row>
    <row r="82" s="268" customFormat="1" ht="13.5">
      <c r="S82" s="286"/>
    </row>
    <row r="83" s="268" customFormat="1" ht="13.5">
      <c r="S83" s="286"/>
    </row>
    <row r="84" s="268" customFormat="1" ht="13.5">
      <c r="S84" s="286"/>
    </row>
    <row r="85" s="268" customFormat="1" ht="13.5">
      <c r="S85" s="286"/>
    </row>
    <row r="86" s="268" customFormat="1" ht="13.5">
      <c r="S86" s="286"/>
    </row>
    <row r="87" s="268" customFormat="1" ht="13.5">
      <c r="S87" s="286"/>
    </row>
    <row r="88" s="268" customFormat="1" ht="13.5">
      <c r="S88" s="286"/>
    </row>
    <row r="89" s="268" customFormat="1" ht="13.5">
      <c r="S89" s="286"/>
    </row>
    <row r="90" s="268" customFormat="1" ht="13.5">
      <c r="S90" s="286"/>
    </row>
    <row r="91" s="268" customFormat="1" ht="13.5">
      <c r="S91" s="286"/>
    </row>
    <row r="92" s="268" customFormat="1" ht="13.5">
      <c r="S92" s="286"/>
    </row>
    <row r="93" s="268" customFormat="1" ht="13.5">
      <c r="S93" s="286"/>
    </row>
    <row r="94" s="268" customFormat="1" ht="13.5">
      <c r="S94" s="286"/>
    </row>
    <row r="95" s="268" customFormat="1" ht="13.5">
      <c r="S95" s="286"/>
    </row>
    <row r="96" s="268" customFormat="1" ht="13.5">
      <c r="S96" s="286"/>
    </row>
    <row r="97" s="268" customFormat="1" ht="13.5">
      <c r="S97" s="286"/>
    </row>
    <row r="98" s="268" customFormat="1" ht="13.5">
      <c r="S98" s="286"/>
    </row>
    <row r="99" s="268" customFormat="1" ht="13.5">
      <c r="S99" s="286"/>
    </row>
    <row r="100" s="268" customFormat="1" ht="13.5">
      <c r="S100" s="286"/>
    </row>
    <row r="101" s="268" customFormat="1" ht="13.5">
      <c r="S101" s="286"/>
    </row>
    <row r="102" s="268" customFormat="1" ht="13.5">
      <c r="S102" s="286"/>
    </row>
    <row r="103" s="268" customFormat="1" ht="13.5">
      <c r="S103" s="286"/>
    </row>
    <row r="104" s="268" customFormat="1" ht="13.5">
      <c r="S104" s="286"/>
    </row>
    <row r="105" s="268" customFormat="1" ht="13.5">
      <c r="S105" s="286"/>
    </row>
    <row r="106" s="268" customFormat="1" ht="13.5">
      <c r="S106" s="286"/>
    </row>
    <row r="107" s="268" customFormat="1" ht="13.5">
      <c r="S107" s="286"/>
    </row>
    <row r="108" s="268" customFormat="1" ht="13.5">
      <c r="S108" s="286"/>
    </row>
    <row r="109" s="268" customFormat="1" ht="13.5">
      <c r="S109" s="286"/>
    </row>
    <row r="110" s="268" customFormat="1" ht="13.5">
      <c r="S110" s="286"/>
    </row>
    <row r="111" s="268" customFormat="1" ht="13.5">
      <c r="S111" s="286"/>
    </row>
    <row r="112" s="268" customFormat="1" ht="13.5">
      <c r="S112" s="286"/>
    </row>
    <row r="113" s="268" customFormat="1" ht="13.5">
      <c r="S113" s="286"/>
    </row>
    <row r="114" s="268" customFormat="1" ht="13.5">
      <c r="S114" s="286"/>
    </row>
    <row r="115" s="268" customFormat="1" ht="13.5">
      <c r="S115" s="286"/>
    </row>
    <row r="116" s="268" customFormat="1" ht="13.5">
      <c r="S116" s="286"/>
    </row>
    <row r="117" s="268" customFormat="1" ht="13.5">
      <c r="S117" s="286"/>
    </row>
    <row r="118" s="268" customFormat="1" ht="13.5">
      <c r="S118" s="286"/>
    </row>
    <row r="119" s="268" customFormat="1" ht="13.5">
      <c r="S119" s="286"/>
    </row>
    <row r="120" s="268" customFormat="1" ht="13.5">
      <c r="S120" s="286"/>
    </row>
    <row r="121" s="268" customFormat="1" ht="13.5">
      <c r="S121" s="286"/>
    </row>
    <row r="122" s="268" customFormat="1" ht="13.5">
      <c r="S122" s="286"/>
    </row>
    <row r="123" s="268" customFormat="1" ht="13.5">
      <c r="S123" s="286"/>
    </row>
    <row r="124" s="268" customFormat="1" ht="13.5">
      <c r="S124" s="286"/>
    </row>
    <row r="125" s="268" customFormat="1" ht="13.5">
      <c r="S125" s="286"/>
    </row>
    <row r="126" s="268" customFormat="1" ht="13.5">
      <c r="S126" s="286"/>
    </row>
    <row r="127" s="268" customFormat="1" ht="13.5">
      <c r="S127" s="286"/>
    </row>
    <row r="128" s="268" customFormat="1" ht="13.5">
      <c r="S128" s="286"/>
    </row>
    <row r="129" s="268" customFormat="1" ht="13.5">
      <c r="S129" s="286"/>
    </row>
    <row r="130" s="268" customFormat="1" ht="13.5">
      <c r="S130" s="286"/>
    </row>
    <row r="131" s="268" customFormat="1" ht="13.5">
      <c r="S131" s="286"/>
    </row>
    <row r="132" s="268" customFormat="1" ht="13.5">
      <c r="S132" s="286"/>
    </row>
    <row r="133" s="268" customFormat="1" ht="13.5">
      <c r="S133" s="286"/>
    </row>
    <row r="134" s="268" customFormat="1" ht="13.5">
      <c r="S134" s="286"/>
    </row>
    <row r="135" s="268" customFormat="1" ht="13.5">
      <c r="S135" s="286"/>
    </row>
    <row r="136" s="268" customFormat="1" ht="13.5">
      <c r="S136" s="286"/>
    </row>
    <row r="137" s="268" customFormat="1" ht="13.5">
      <c r="S137" s="286"/>
    </row>
    <row r="138" s="268" customFormat="1" ht="13.5">
      <c r="S138" s="286"/>
    </row>
    <row r="139" s="268" customFormat="1" ht="13.5">
      <c r="S139" s="286"/>
    </row>
    <row r="140" s="268" customFormat="1" ht="13.5">
      <c r="S140" s="286"/>
    </row>
    <row r="141" s="268" customFormat="1" ht="13.5">
      <c r="S141" s="286"/>
    </row>
    <row r="142" s="268" customFormat="1" ht="13.5">
      <c r="S142" s="286"/>
    </row>
    <row r="143" s="268" customFormat="1" ht="13.5">
      <c r="S143" s="286"/>
    </row>
    <row r="144" s="268" customFormat="1" ht="13.5">
      <c r="S144" s="286"/>
    </row>
    <row r="145" s="268" customFormat="1" ht="13.5">
      <c r="S145" s="286"/>
    </row>
    <row r="146" s="268" customFormat="1" ht="13.5">
      <c r="S146" s="286"/>
    </row>
    <row r="147" s="268" customFormat="1" ht="13.5">
      <c r="S147" s="286"/>
    </row>
    <row r="148" s="268" customFormat="1" ht="13.5">
      <c r="S148" s="286"/>
    </row>
    <row r="149" s="268" customFormat="1" ht="13.5">
      <c r="S149" s="286"/>
    </row>
    <row r="150" s="268" customFormat="1" ht="13.5">
      <c r="S150" s="286"/>
    </row>
    <row r="151" s="268" customFormat="1" ht="13.5">
      <c r="S151" s="286"/>
    </row>
    <row r="152" s="268" customFormat="1" ht="13.5">
      <c r="S152" s="286"/>
    </row>
    <row r="153" s="268" customFormat="1" ht="13.5">
      <c r="S153" s="286"/>
    </row>
    <row r="154" s="268" customFormat="1" ht="13.5">
      <c r="S154" s="286"/>
    </row>
    <row r="155" s="268" customFormat="1" ht="13.5">
      <c r="S155" s="286"/>
    </row>
    <row r="156" s="268" customFormat="1" ht="13.5">
      <c r="S156" s="286"/>
    </row>
    <row r="157" s="268" customFormat="1" ht="13.5">
      <c r="S157" s="286"/>
    </row>
    <row r="158" s="268" customFormat="1" ht="13.5">
      <c r="S158" s="286"/>
    </row>
    <row r="159" s="268" customFormat="1" ht="13.5">
      <c r="S159" s="286"/>
    </row>
    <row r="160" s="268" customFormat="1" ht="13.5">
      <c r="S160" s="286"/>
    </row>
    <row r="161" s="268" customFormat="1" ht="13.5">
      <c r="S161" s="286"/>
    </row>
    <row r="162" s="268" customFormat="1" ht="13.5">
      <c r="S162" s="286"/>
    </row>
    <row r="163" s="268" customFormat="1" ht="13.5">
      <c r="S163" s="286"/>
    </row>
    <row r="164" s="268" customFormat="1" ht="13.5">
      <c r="S164" s="286"/>
    </row>
    <row r="165" s="268" customFormat="1" ht="13.5">
      <c r="S165" s="286"/>
    </row>
    <row r="166" s="268" customFormat="1" ht="13.5">
      <c r="S166" s="286"/>
    </row>
    <row r="167" s="268" customFormat="1" ht="13.5">
      <c r="S167" s="286"/>
    </row>
    <row r="168" s="268" customFormat="1" ht="13.5">
      <c r="S168" s="286"/>
    </row>
    <row r="169" s="268" customFormat="1" ht="13.5">
      <c r="S169" s="286"/>
    </row>
    <row r="170" s="268" customFormat="1" ht="13.5">
      <c r="S170" s="286"/>
    </row>
    <row r="171" s="268" customFormat="1" ht="13.5">
      <c r="S171" s="286"/>
    </row>
    <row r="172" s="268" customFormat="1" ht="13.5">
      <c r="S172" s="286"/>
    </row>
    <row r="173" s="268" customFormat="1" ht="13.5">
      <c r="S173" s="286"/>
    </row>
    <row r="174" s="268" customFormat="1" ht="13.5">
      <c r="S174" s="286"/>
    </row>
    <row r="175" s="268" customFormat="1" ht="13.5">
      <c r="S175" s="286"/>
    </row>
    <row r="176" s="268" customFormat="1" ht="13.5">
      <c r="S176" s="286"/>
    </row>
    <row r="177" s="268" customFormat="1" ht="13.5">
      <c r="S177" s="286"/>
    </row>
    <row r="178" s="268" customFormat="1" ht="13.5">
      <c r="S178" s="286"/>
    </row>
    <row r="179" s="268" customFormat="1" ht="13.5">
      <c r="S179" s="286"/>
    </row>
    <row r="180" s="268" customFormat="1" ht="13.5">
      <c r="S180" s="286"/>
    </row>
    <row r="181" s="268" customFormat="1" ht="13.5">
      <c r="S181" s="286"/>
    </row>
    <row r="182" s="268" customFormat="1" ht="13.5">
      <c r="S182" s="286"/>
    </row>
    <row r="183" s="268" customFormat="1" ht="13.5">
      <c r="S183" s="286"/>
    </row>
    <row r="184" s="268" customFormat="1" ht="13.5">
      <c r="S184" s="286"/>
    </row>
    <row r="185" s="268" customFormat="1" ht="13.5">
      <c r="S185" s="286"/>
    </row>
    <row r="186" s="268" customFormat="1" ht="13.5">
      <c r="S186" s="286"/>
    </row>
    <row r="187" s="268" customFormat="1" ht="13.5">
      <c r="S187" s="286"/>
    </row>
    <row r="188" s="268" customFormat="1" ht="13.5">
      <c r="S188" s="286"/>
    </row>
    <row r="189" s="268" customFormat="1" ht="13.5">
      <c r="S189" s="286"/>
    </row>
    <row r="190" s="268" customFormat="1" ht="13.5">
      <c r="S190" s="286"/>
    </row>
    <row r="191" s="268" customFormat="1" ht="13.5">
      <c r="S191" s="286"/>
    </row>
    <row r="192" s="268" customFormat="1" ht="13.5">
      <c r="S192" s="286"/>
    </row>
    <row r="193" s="268" customFormat="1" ht="13.5">
      <c r="S193" s="286"/>
    </row>
    <row r="194" s="268" customFormat="1" ht="13.5">
      <c r="S194" s="286"/>
    </row>
    <row r="195" s="268" customFormat="1" ht="13.5">
      <c r="S195" s="286"/>
    </row>
    <row r="196" s="268" customFormat="1" ht="13.5">
      <c r="S196" s="286"/>
    </row>
    <row r="197" s="268" customFormat="1" ht="13.5">
      <c r="S197" s="286"/>
    </row>
    <row r="198" s="268" customFormat="1" ht="13.5">
      <c r="S198" s="286"/>
    </row>
    <row r="199" s="268" customFormat="1" ht="13.5">
      <c r="S199" s="286"/>
    </row>
    <row r="200" s="268" customFormat="1" ht="13.5">
      <c r="S200" s="286"/>
    </row>
    <row r="201" s="268" customFormat="1" ht="13.5">
      <c r="S201" s="286"/>
    </row>
    <row r="202" s="268" customFormat="1" ht="13.5">
      <c r="S202" s="286"/>
    </row>
    <row r="203" s="268" customFormat="1" ht="13.5">
      <c r="S203" s="286"/>
    </row>
    <row r="204" s="268" customFormat="1" ht="13.5">
      <c r="S204" s="286"/>
    </row>
    <row r="205" s="268" customFormat="1" ht="13.5">
      <c r="S205" s="286"/>
    </row>
    <row r="206" s="268" customFormat="1" ht="13.5">
      <c r="S206" s="286"/>
    </row>
    <row r="207" s="268" customFormat="1" ht="13.5">
      <c r="S207" s="286"/>
    </row>
    <row r="208" s="268" customFormat="1" ht="13.5">
      <c r="S208" s="286"/>
    </row>
    <row r="209" s="268" customFormat="1" ht="13.5">
      <c r="S209" s="286"/>
    </row>
    <row r="210" s="268" customFormat="1" ht="13.5">
      <c r="S210" s="286"/>
    </row>
    <row r="211" s="268" customFormat="1" ht="13.5">
      <c r="S211" s="286"/>
    </row>
    <row r="212" s="268" customFormat="1" ht="13.5">
      <c r="S212" s="286"/>
    </row>
    <row r="213" s="268" customFormat="1" ht="13.5">
      <c r="S213" s="286"/>
    </row>
    <row r="214" s="268" customFormat="1" ht="13.5">
      <c r="S214" s="286"/>
    </row>
    <row r="215" s="268" customFormat="1" ht="13.5">
      <c r="S215" s="286"/>
    </row>
    <row r="216" s="268" customFormat="1" ht="13.5">
      <c r="S216" s="286"/>
    </row>
    <row r="217" s="268" customFormat="1" ht="13.5">
      <c r="S217" s="286"/>
    </row>
    <row r="218" s="268" customFormat="1" ht="13.5">
      <c r="S218" s="286"/>
    </row>
    <row r="219" s="268" customFormat="1" ht="13.5">
      <c r="S219" s="286"/>
    </row>
    <row r="220" s="268" customFormat="1" ht="13.5">
      <c r="S220" s="286"/>
    </row>
    <row r="221" s="268" customFormat="1" ht="13.5">
      <c r="S221" s="286"/>
    </row>
    <row r="222" s="268" customFormat="1" ht="13.5">
      <c r="S222" s="286"/>
    </row>
    <row r="223" s="268" customFormat="1" ht="13.5">
      <c r="S223" s="286"/>
    </row>
    <row r="224" s="268" customFormat="1" ht="13.5">
      <c r="S224" s="286"/>
    </row>
    <row r="225" s="268" customFormat="1" ht="13.5">
      <c r="S225" s="286"/>
    </row>
    <row r="226" s="268" customFormat="1" ht="13.5">
      <c r="S226" s="286"/>
    </row>
    <row r="227" s="268" customFormat="1" ht="13.5">
      <c r="S227" s="286"/>
    </row>
    <row r="228" s="268" customFormat="1" ht="13.5">
      <c r="S228" s="286"/>
    </row>
    <row r="229" s="268" customFormat="1" ht="13.5">
      <c r="S229" s="286"/>
    </row>
    <row r="230" s="268" customFormat="1" ht="13.5">
      <c r="S230" s="286"/>
    </row>
    <row r="231" s="268" customFormat="1" ht="13.5">
      <c r="S231" s="286"/>
    </row>
    <row r="232" s="268" customFormat="1" ht="13.5">
      <c r="S232" s="286"/>
    </row>
    <row r="233" s="268" customFormat="1" ht="13.5">
      <c r="S233" s="286"/>
    </row>
    <row r="234" s="268" customFormat="1" ht="13.5">
      <c r="S234" s="286"/>
    </row>
    <row r="235" s="268" customFormat="1" ht="13.5">
      <c r="S235" s="286"/>
    </row>
    <row r="236" s="268" customFormat="1" ht="13.5">
      <c r="S236" s="286"/>
    </row>
    <row r="237" s="268" customFormat="1" ht="13.5">
      <c r="S237" s="286"/>
    </row>
    <row r="238" s="268" customFormat="1" ht="13.5">
      <c r="S238" s="286"/>
    </row>
    <row r="239" s="268" customFormat="1" ht="13.5">
      <c r="S239" s="286"/>
    </row>
    <row r="240" s="268" customFormat="1" ht="13.5">
      <c r="S240" s="286"/>
    </row>
    <row r="241" s="268" customFormat="1" ht="13.5">
      <c r="S241" s="286"/>
    </row>
    <row r="242" s="268" customFormat="1" ht="13.5">
      <c r="S242" s="286"/>
    </row>
    <row r="243" s="268" customFormat="1" ht="13.5">
      <c r="S243" s="286"/>
    </row>
    <row r="244" s="268" customFormat="1" ht="13.5">
      <c r="S244" s="286"/>
    </row>
    <row r="245" s="268" customFormat="1" ht="13.5">
      <c r="S245" s="286"/>
    </row>
    <row r="246" s="268" customFormat="1" ht="13.5">
      <c r="S246" s="286"/>
    </row>
    <row r="247" s="268" customFormat="1" ht="13.5">
      <c r="S247" s="286"/>
    </row>
    <row r="248" s="268" customFormat="1" ht="13.5">
      <c r="S248" s="286"/>
    </row>
    <row r="249" s="268" customFormat="1" ht="13.5">
      <c r="S249" s="286"/>
    </row>
    <row r="250" s="268" customFormat="1" ht="13.5">
      <c r="S250" s="286"/>
    </row>
    <row r="251" s="268" customFormat="1" ht="13.5">
      <c r="S251" s="286"/>
    </row>
    <row r="252" s="268" customFormat="1" ht="13.5">
      <c r="S252" s="286"/>
    </row>
    <row r="253" s="268" customFormat="1" ht="13.5">
      <c r="S253" s="286"/>
    </row>
    <row r="254" s="268" customFormat="1" ht="13.5">
      <c r="S254" s="286"/>
    </row>
    <row r="255" s="268" customFormat="1" ht="13.5">
      <c r="S255" s="286"/>
    </row>
    <row r="256" s="268" customFormat="1" ht="13.5">
      <c r="S256" s="286"/>
    </row>
    <row r="257" s="268" customFormat="1" ht="13.5">
      <c r="S257" s="286"/>
    </row>
    <row r="258" s="268" customFormat="1" ht="13.5">
      <c r="S258" s="286"/>
    </row>
    <row r="259" s="268" customFormat="1" ht="13.5">
      <c r="S259" s="286"/>
    </row>
    <row r="260" s="268" customFormat="1" ht="13.5">
      <c r="S260" s="286"/>
    </row>
    <row r="261" s="268" customFormat="1" ht="13.5">
      <c r="S261" s="286"/>
    </row>
    <row r="262" s="268" customFormat="1" ht="13.5">
      <c r="S262" s="286"/>
    </row>
    <row r="263" s="268" customFormat="1" ht="13.5">
      <c r="S263" s="286"/>
    </row>
    <row r="264" s="268" customFormat="1" ht="13.5">
      <c r="S264" s="286"/>
    </row>
    <row r="265" s="268" customFormat="1" ht="13.5">
      <c r="S265" s="286"/>
    </row>
    <row r="266" s="268" customFormat="1" ht="13.5">
      <c r="S266" s="286"/>
    </row>
    <row r="267" s="268" customFormat="1" ht="13.5">
      <c r="S267" s="286"/>
    </row>
    <row r="268" s="268" customFormat="1" ht="13.5">
      <c r="S268" s="286"/>
    </row>
    <row r="269" s="268" customFormat="1" ht="13.5">
      <c r="S269" s="286"/>
    </row>
    <row r="270" s="268" customFormat="1" ht="13.5">
      <c r="S270" s="286"/>
    </row>
    <row r="271" s="268" customFormat="1" ht="13.5">
      <c r="S271" s="286"/>
    </row>
    <row r="272" s="268" customFormat="1" ht="13.5">
      <c r="S272" s="286"/>
    </row>
    <row r="273" s="268" customFormat="1" ht="13.5">
      <c r="S273" s="286"/>
    </row>
    <row r="274" s="268" customFormat="1" ht="13.5">
      <c r="S274" s="286"/>
    </row>
    <row r="275" s="268" customFormat="1" ht="13.5">
      <c r="S275" s="286"/>
    </row>
    <row r="276" s="268" customFormat="1" ht="13.5">
      <c r="S276" s="286"/>
    </row>
    <row r="277" s="268" customFormat="1" ht="13.5">
      <c r="S277" s="286"/>
    </row>
    <row r="278" s="268" customFormat="1" ht="13.5">
      <c r="S278" s="286"/>
    </row>
    <row r="279" s="268" customFormat="1" ht="13.5">
      <c r="S279" s="286"/>
    </row>
    <row r="280" s="268" customFormat="1" ht="13.5">
      <c r="S280" s="286"/>
    </row>
    <row r="281" s="268" customFormat="1" ht="13.5">
      <c r="S281" s="286"/>
    </row>
    <row r="282" s="268" customFormat="1" ht="13.5">
      <c r="S282" s="286"/>
    </row>
    <row r="283" s="268" customFormat="1" ht="13.5">
      <c r="S283" s="286"/>
    </row>
    <row r="284" s="268" customFormat="1" ht="13.5">
      <c r="S284" s="286"/>
    </row>
    <row r="285" s="268" customFormat="1" ht="13.5">
      <c r="S285" s="286"/>
    </row>
    <row r="286" s="268" customFormat="1" ht="13.5">
      <c r="S286" s="286"/>
    </row>
    <row r="287" s="268" customFormat="1" ht="13.5">
      <c r="S287" s="286"/>
    </row>
    <row r="288" s="268" customFormat="1" ht="13.5">
      <c r="S288" s="286"/>
    </row>
    <row r="289" s="268" customFormat="1" ht="13.5">
      <c r="S289" s="286"/>
    </row>
    <row r="290" s="268" customFormat="1" ht="13.5">
      <c r="S290" s="286"/>
    </row>
    <row r="291" s="268" customFormat="1" ht="13.5">
      <c r="S291" s="286"/>
    </row>
    <row r="292" s="268" customFormat="1" ht="13.5">
      <c r="S292" s="286"/>
    </row>
    <row r="293" s="268" customFormat="1" ht="13.5">
      <c r="S293" s="286"/>
    </row>
    <row r="294" s="268" customFormat="1" ht="13.5">
      <c r="S294" s="286"/>
    </row>
    <row r="295" s="268" customFormat="1" ht="13.5">
      <c r="S295" s="286"/>
    </row>
    <row r="296" s="268" customFormat="1" ht="13.5">
      <c r="S296" s="286"/>
    </row>
    <row r="297" s="268" customFormat="1" ht="13.5">
      <c r="S297" s="286"/>
    </row>
    <row r="298" s="268" customFormat="1" ht="13.5">
      <c r="S298" s="286"/>
    </row>
    <row r="299" s="268" customFormat="1" ht="13.5">
      <c r="S299" s="286"/>
    </row>
    <row r="300" s="268" customFormat="1" ht="13.5">
      <c r="S300" s="286"/>
    </row>
    <row r="301" s="268" customFormat="1" ht="13.5">
      <c r="S301" s="286"/>
    </row>
    <row r="302" s="268" customFormat="1" ht="13.5">
      <c r="S302" s="286"/>
    </row>
    <row r="303" s="268" customFormat="1" ht="13.5">
      <c r="S303" s="286"/>
    </row>
    <row r="304" s="268" customFormat="1" ht="13.5">
      <c r="S304" s="286"/>
    </row>
    <row r="305" s="268" customFormat="1" ht="13.5">
      <c r="S305" s="286"/>
    </row>
    <row r="306" s="268" customFormat="1" ht="13.5">
      <c r="S306" s="286"/>
    </row>
    <row r="307" s="268" customFormat="1" ht="13.5">
      <c r="S307" s="286"/>
    </row>
    <row r="308" s="268" customFormat="1" ht="13.5">
      <c r="S308" s="286"/>
    </row>
    <row r="309" s="268" customFormat="1" ht="13.5">
      <c r="S309" s="286"/>
    </row>
    <row r="310" s="268" customFormat="1" ht="13.5">
      <c r="S310" s="286"/>
    </row>
    <row r="311" s="268" customFormat="1" ht="13.5">
      <c r="S311" s="286"/>
    </row>
    <row r="312" s="268" customFormat="1" ht="13.5">
      <c r="S312" s="286"/>
    </row>
    <row r="313" s="268" customFormat="1" ht="13.5">
      <c r="S313" s="286"/>
    </row>
    <row r="314" s="268" customFormat="1" ht="13.5">
      <c r="S314" s="286"/>
    </row>
    <row r="315" s="268" customFormat="1" ht="13.5">
      <c r="S315" s="286"/>
    </row>
    <row r="316" s="268" customFormat="1" ht="13.5">
      <c r="S316" s="286"/>
    </row>
    <row r="317" s="268" customFormat="1" ht="13.5">
      <c r="S317" s="286"/>
    </row>
    <row r="318" s="268" customFormat="1" ht="13.5">
      <c r="S318" s="286"/>
    </row>
    <row r="319" s="268" customFormat="1" ht="13.5">
      <c r="S319" s="286"/>
    </row>
    <row r="320" s="268" customFormat="1" ht="13.5">
      <c r="S320" s="286"/>
    </row>
    <row r="321" s="268" customFormat="1" ht="13.5">
      <c r="S321" s="286"/>
    </row>
    <row r="322" s="268" customFormat="1" ht="13.5">
      <c r="S322" s="286"/>
    </row>
    <row r="323" s="268" customFormat="1" ht="13.5">
      <c r="S323" s="286"/>
    </row>
    <row r="324" s="268" customFormat="1" ht="13.5">
      <c r="S324" s="286"/>
    </row>
    <row r="325" s="268" customFormat="1" ht="13.5">
      <c r="S325" s="286"/>
    </row>
    <row r="326" s="268" customFormat="1" ht="13.5">
      <c r="S326" s="286"/>
    </row>
    <row r="327" s="268" customFormat="1" ht="13.5">
      <c r="S327" s="286"/>
    </row>
    <row r="328" s="268" customFormat="1" ht="13.5">
      <c r="S328" s="286"/>
    </row>
    <row r="329" s="268" customFormat="1" ht="13.5">
      <c r="S329" s="286"/>
    </row>
    <row r="330" s="268" customFormat="1" ht="13.5">
      <c r="S330" s="286"/>
    </row>
    <row r="331" s="268" customFormat="1" ht="13.5">
      <c r="S331" s="286"/>
    </row>
    <row r="332" s="268" customFormat="1" ht="13.5">
      <c r="S332" s="286"/>
    </row>
    <row r="333" s="268" customFormat="1" ht="13.5">
      <c r="S333" s="286"/>
    </row>
    <row r="334" s="268" customFormat="1" ht="13.5">
      <c r="S334" s="286"/>
    </row>
    <row r="335" s="268" customFormat="1" ht="13.5">
      <c r="S335" s="286"/>
    </row>
    <row r="336" s="268" customFormat="1" ht="13.5">
      <c r="S336" s="286"/>
    </row>
    <row r="337" s="268" customFormat="1" ht="13.5">
      <c r="S337" s="286"/>
    </row>
    <row r="338" s="268" customFormat="1" ht="13.5">
      <c r="S338" s="286"/>
    </row>
    <row r="339" s="268" customFormat="1" ht="13.5">
      <c r="S339" s="286"/>
    </row>
    <row r="340" s="268" customFormat="1" ht="13.5">
      <c r="S340" s="286"/>
    </row>
    <row r="341" s="268" customFormat="1" ht="13.5">
      <c r="S341" s="286"/>
    </row>
    <row r="342" s="268" customFormat="1" ht="13.5">
      <c r="S342" s="286"/>
    </row>
    <row r="343" s="268" customFormat="1" ht="13.5">
      <c r="S343" s="286"/>
    </row>
    <row r="344" s="268" customFormat="1" ht="13.5">
      <c r="S344" s="286"/>
    </row>
    <row r="345" s="268" customFormat="1" ht="13.5">
      <c r="S345" s="286"/>
    </row>
    <row r="346" s="268" customFormat="1" ht="13.5">
      <c r="S346" s="286"/>
    </row>
    <row r="347" s="268" customFormat="1" ht="13.5">
      <c r="S347" s="286"/>
    </row>
    <row r="348" s="268" customFormat="1" ht="13.5">
      <c r="S348" s="286"/>
    </row>
    <row r="349" s="268" customFormat="1" ht="13.5">
      <c r="S349" s="286"/>
    </row>
    <row r="350" s="268" customFormat="1" ht="13.5">
      <c r="S350" s="286"/>
    </row>
    <row r="351" s="268" customFormat="1" ht="13.5">
      <c r="S351" s="286"/>
    </row>
    <row r="352" s="268" customFormat="1" ht="13.5">
      <c r="S352" s="286"/>
    </row>
    <row r="353" s="268" customFormat="1" ht="13.5">
      <c r="S353" s="286"/>
    </row>
    <row r="354" s="268" customFormat="1" ht="13.5">
      <c r="S354" s="286"/>
    </row>
    <row r="355" s="268" customFormat="1" ht="13.5">
      <c r="S355" s="286"/>
    </row>
    <row r="356" s="268" customFormat="1" ht="13.5">
      <c r="S356" s="286"/>
    </row>
    <row r="357" s="268" customFormat="1" ht="13.5">
      <c r="S357" s="286"/>
    </row>
    <row r="358" s="268" customFormat="1" ht="13.5">
      <c r="S358" s="286"/>
    </row>
    <row r="359" s="268" customFormat="1" ht="13.5">
      <c r="S359" s="286"/>
    </row>
    <row r="360" s="268" customFormat="1" ht="13.5">
      <c r="S360" s="286"/>
    </row>
    <row r="361" s="268" customFormat="1" ht="13.5">
      <c r="S361" s="286"/>
    </row>
    <row r="362" s="268" customFormat="1" ht="13.5">
      <c r="S362" s="286"/>
    </row>
    <row r="363" s="268" customFormat="1" ht="13.5">
      <c r="S363" s="286"/>
    </row>
    <row r="364" s="268" customFormat="1" ht="13.5">
      <c r="S364" s="286"/>
    </row>
    <row r="365" s="268" customFormat="1" ht="13.5">
      <c r="S365" s="286"/>
    </row>
    <row r="366" s="268" customFormat="1" ht="13.5">
      <c r="S366" s="286"/>
    </row>
    <row r="367" s="268" customFormat="1" ht="13.5">
      <c r="S367" s="286"/>
    </row>
    <row r="368" s="268" customFormat="1" ht="13.5">
      <c r="S368" s="286"/>
    </row>
    <row r="369" s="268" customFormat="1" ht="13.5">
      <c r="S369" s="286"/>
    </row>
    <row r="370" s="268" customFormat="1" ht="13.5">
      <c r="S370" s="286"/>
    </row>
    <row r="371" s="268" customFormat="1" ht="13.5">
      <c r="S371" s="286"/>
    </row>
    <row r="372" s="268" customFormat="1" ht="13.5">
      <c r="S372" s="286"/>
    </row>
    <row r="373" s="268" customFormat="1" ht="13.5">
      <c r="S373" s="286"/>
    </row>
    <row r="374" s="268" customFormat="1" ht="13.5">
      <c r="S374" s="286"/>
    </row>
    <row r="375" s="268" customFormat="1" ht="13.5">
      <c r="S375" s="286"/>
    </row>
    <row r="376" s="268" customFormat="1" ht="13.5">
      <c r="S376" s="286"/>
    </row>
    <row r="377" s="268" customFormat="1" ht="13.5">
      <c r="S377" s="286"/>
    </row>
    <row r="378" s="268" customFormat="1" ht="13.5">
      <c r="S378" s="286"/>
    </row>
    <row r="379" s="268" customFormat="1" ht="13.5">
      <c r="S379" s="286"/>
    </row>
    <row r="380" s="268" customFormat="1" ht="13.5">
      <c r="S380" s="286"/>
    </row>
    <row r="381" s="268" customFormat="1" ht="13.5">
      <c r="S381" s="286"/>
    </row>
    <row r="382" s="268" customFormat="1" ht="13.5">
      <c r="S382" s="286"/>
    </row>
    <row r="383" s="268" customFormat="1" ht="13.5">
      <c r="S383" s="286"/>
    </row>
    <row r="384" s="268" customFormat="1" ht="13.5">
      <c r="S384" s="286"/>
    </row>
    <row r="385" s="268" customFormat="1" ht="13.5">
      <c r="S385" s="286"/>
    </row>
    <row r="386" s="268" customFormat="1" ht="13.5">
      <c r="S386" s="286"/>
    </row>
    <row r="387" s="268" customFormat="1" ht="13.5">
      <c r="S387" s="286"/>
    </row>
    <row r="388" s="268" customFormat="1" ht="13.5">
      <c r="S388" s="286"/>
    </row>
    <row r="389" s="268" customFormat="1" ht="13.5">
      <c r="S389" s="286"/>
    </row>
    <row r="390" s="268" customFormat="1" ht="13.5">
      <c r="S390" s="286"/>
    </row>
    <row r="391" s="268" customFormat="1" ht="13.5">
      <c r="S391" s="286"/>
    </row>
    <row r="392" s="268" customFormat="1" ht="13.5">
      <c r="S392" s="286"/>
    </row>
    <row r="393" s="268" customFormat="1" ht="13.5">
      <c r="S393" s="286"/>
    </row>
    <row r="394" s="268" customFormat="1" ht="13.5">
      <c r="S394" s="286"/>
    </row>
    <row r="395" s="268" customFormat="1" ht="13.5">
      <c r="S395" s="286"/>
    </row>
    <row r="396" s="268" customFormat="1" ht="13.5">
      <c r="S396" s="286"/>
    </row>
    <row r="397" s="268" customFormat="1" ht="13.5">
      <c r="S397" s="286"/>
    </row>
    <row r="398" s="268" customFormat="1" ht="13.5">
      <c r="S398" s="286"/>
    </row>
    <row r="399" s="268" customFormat="1" ht="13.5">
      <c r="S399" s="286"/>
    </row>
    <row r="400" s="268" customFormat="1" ht="13.5">
      <c r="S400" s="286"/>
    </row>
    <row r="401" s="268" customFormat="1" ht="13.5">
      <c r="S401" s="286"/>
    </row>
    <row r="402" s="268" customFormat="1" ht="13.5">
      <c r="S402" s="286"/>
    </row>
    <row r="403" s="268" customFormat="1" ht="13.5">
      <c r="S403" s="286"/>
    </row>
    <row r="404" s="268" customFormat="1" ht="13.5">
      <c r="S404" s="286"/>
    </row>
    <row r="405" s="268" customFormat="1" ht="13.5">
      <c r="S405" s="286"/>
    </row>
    <row r="406" s="268" customFormat="1" ht="13.5">
      <c r="S406" s="286"/>
    </row>
    <row r="407" s="268" customFormat="1" ht="13.5">
      <c r="S407" s="286"/>
    </row>
    <row r="408" s="268" customFormat="1" ht="13.5">
      <c r="S408" s="286"/>
    </row>
    <row r="409" s="268" customFormat="1" ht="13.5">
      <c r="S409" s="286"/>
    </row>
    <row r="410" s="268" customFormat="1" ht="13.5">
      <c r="S410" s="286"/>
    </row>
    <row r="411" s="268" customFormat="1" ht="13.5">
      <c r="S411" s="286"/>
    </row>
    <row r="412" s="268" customFormat="1" ht="13.5">
      <c r="S412" s="286"/>
    </row>
    <row r="413" s="268" customFormat="1" ht="13.5">
      <c r="S413" s="286"/>
    </row>
    <row r="414" s="268" customFormat="1" ht="13.5">
      <c r="S414" s="286"/>
    </row>
    <row r="415" s="268" customFormat="1" ht="13.5">
      <c r="S415" s="286"/>
    </row>
    <row r="416" s="268" customFormat="1" ht="13.5">
      <c r="S416" s="286"/>
    </row>
    <row r="417" s="268" customFormat="1" ht="13.5">
      <c r="S417" s="286"/>
    </row>
    <row r="418" s="268" customFormat="1" ht="13.5">
      <c r="S418" s="286"/>
    </row>
    <row r="419" s="268" customFormat="1" ht="13.5">
      <c r="S419" s="286"/>
    </row>
    <row r="420" s="268" customFormat="1" ht="13.5">
      <c r="S420" s="286"/>
    </row>
    <row r="421" s="268" customFormat="1" ht="13.5">
      <c r="S421" s="286"/>
    </row>
    <row r="422" s="268" customFormat="1" ht="13.5">
      <c r="S422" s="286"/>
    </row>
    <row r="423" s="268" customFormat="1" ht="13.5">
      <c r="S423" s="286"/>
    </row>
    <row r="424" s="268" customFormat="1" ht="13.5">
      <c r="S424" s="286"/>
    </row>
    <row r="425" s="268" customFormat="1" ht="13.5">
      <c r="S425" s="286"/>
    </row>
    <row r="426" s="268" customFormat="1" ht="13.5">
      <c r="S426" s="286"/>
    </row>
    <row r="427" s="268" customFormat="1" ht="13.5">
      <c r="S427" s="286"/>
    </row>
    <row r="428" s="268" customFormat="1" ht="13.5">
      <c r="S428" s="286"/>
    </row>
    <row r="429" s="268" customFormat="1" ht="13.5">
      <c r="S429" s="286"/>
    </row>
    <row r="430" s="268" customFormat="1" ht="13.5">
      <c r="S430" s="286"/>
    </row>
    <row r="431" s="268" customFormat="1" ht="13.5">
      <c r="S431" s="286"/>
    </row>
    <row r="432" s="268" customFormat="1" ht="13.5">
      <c r="S432" s="286"/>
    </row>
    <row r="433" s="268" customFormat="1" ht="13.5">
      <c r="S433" s="286"/>
    </row>
    <row r="434" s="268" customFormat="1" ht="13.5">
      <c r="S434" s="286"/>
    </row>
    <row r="435" s="268" customFormat="1" ht="13.5">
      <c r="S435" s="286"/>
    </row>
    <row r="436" s="268" customFormat="1" ht="13.5">
      <c r="S436" s="286"/>
    </row>
    <row r="437" s="268" customFormat="1" ht="13.5">
      <c r="S437" s="286"/>
    </row>
    <row r="438" s="268" customFormat="1" ht="13.5">
      <c r="S438" s="286"/>
    </row>
    <row r="439" s="268" customFormat="1" ht="13.5">
      <c r="S439" s="286"/>
    </row>
    <row r="440" s="268" customFormat="1" ht="13.5">
      <c r="S440" s="286"/>
    </row>
    <row r="441" s="268" customFormat="1" ht="13.5">
      <c r="S441" s="286"/>
    </row>
    <row r="442" s="268" customFormat="1" ht="13.5">
      <c r="S442" s="286"/>
    </row>
    <row r="443" s="268" customFormat="1" ht="13.5">
      <c r="S443" s="286"/>
    </row>
    <row r="444" s="268" customFormat="1" ht="13.5">
      <c r="S444" s="286"/>
    </row>
    <row r="445" s="268" customFormat="1" ht="13.5">
      <c r="S445" s="286"/>
    </row>
    <row r="446" s="268" customFormat="1" ht="13.5">
      <c r="S446" s="286"/>
    </row>
    <row r="447" s="268" customFormat="1" ht="13.5">
      <c r="S447" s="286"/>
    </row>
    <row r="448" s="268" customFormat="1" ht="13.5">
      <c r="S448" s="286"/>
    </row>
    <row r="449" s="268" customFormat="1" ht="13.5">
      <c r="S449" s="286"/>
    </row>
    <row r="450" s="268" customFormat="1" ht="13.5">
      <c r="S450" s="286"/>
    </row>
    <row r="451" s="268" customFormat="1" ht="13.5">
      <c r="S451" s="286"/>
    </row>
    <row r="452" s="268" customFormat="1" ht="13.5">
      <c r="S452" s="286"/>
    </row>
    <row r="453" s="268" customFormat="1" ht="13.5">
      <c r="S453" s="286"/>
    </row>
    <row r="454" s="268" customFormat="1" ht="13.5">
      <c r="S454" s="286"/>
    </row>
    <row r="455" s="268" customFormat="1" ht="13.5">
      <c r="S455" s="286"/>
    </row>
    <row r="456" s="268" customFormat="1" ht="13.5">
      <c r="S456" s="286"/>
    </row>
    <row r="457" s="268" customFormat="1" ht="13.5">
      <c r="S457" s="286"/>
    </row>
    <row r="458" s="268" customFormat="1" ht="13.5">
      <c r="S458" s="286"/>
    </row>
    <row r="459" s="268" customFormat="1" ht="13.5">
      <c r="S459" s="286"/>
    </row>
    <row r="460" s="268" customFormat="1" ht="13.5">
      <c r="S460" s="286"/>
    </row>
    <row r="461" s="268" customFormat="1" ht="13.5">
      <c r="S461" s="286"/>
    </row>
    <row r="462" s="268" customFormat="1" ht="13.5">
      <c r="S462" s="286"/>
    </row>
    <row r="463" s="268" customFormat="1" ht="13.5">
      <c r="S463" s="286"/>
    </row>
    <row r="464" s="268" customFormat="1" ht="13.5">
      <c r="S464" s="286"/>
    </row>
    <row r="465" s="268" customFormat="1" ht="13.5">
      <c r="S465" s="286"/>
    </row>
    <row r="466" s="268" customFormat="1" ht="13.5">
      <c r="S466" s="286"/>
    </row>
    <row r="467" s="268" customFormat="1" ht="13.5">
      <c r="S467" s="286"/>
    </row>
    <row r="468" s="268" customFormat="1" ht="13.5">
      <c r="S468" s="286"/>
    </row>
    <row r="469" s="268" customFormat="1" ht="13.5">
      <c r="S469" s="286"/>
    </row>
    <row r="470" s="268" customFormat="1" ht="13.5">
      <c r="S470" s="286"/>
    </row>
    <row r="471" s="268" customFormat="1" ht="13.5">
      <c r="S471" s="286"/>
    </row>
    <row r="472" s="268" customFormat="1" ht="13.5">
      <c r="S472" s="286"/>
    </row>
    <row r="473" s="268" customFormat="1" ht="13.5">
      <c r="S473" s="286"/>
    </row>
    <row r="474" s="268" customFormat="1" ht="13.5">
      <c r="S474" s="286"/>
    </row>
    <row r="475" s="268" customFormat="1" ht="13.5">
      <c r="S475" s="286"/>
    </row>
    <row r="476" s="268" customFormat="1" ht="13.5">
      <c r="S476" s="286"/>
    </row>
    <row r="477" s="268" customFormat="1" ht="13.5">
      <c r="S477" s="286"/>
    </row>
    <row r="478" s="268" customFormat="1" ht="13.5">
      <c r="S478" s="286"/>
    </row>
    <row r="479" s="268" customFormat="1" ht="13.5">
      <c r="S479" s="286"/>
    </row>
    <row r="480" s="268" customFormat="1" ht="13.5">
      <c r="S480" s="286"/>
    </row>
    <row r="481" s="268" customFormat="1" ht="13.5">
      <c r="S481" s="286"/>
    </row>
    <row r="482" s="268" customFormat="1" ht="13.5">
      <c r="S482" s="286"/>
    </row>
    <row r="483" s="268" customFormat="1" ht="13.5">
      <c r="S483" s="286"/>
    </row>
    <row r="484" s="268" customFormat="1" ht="13.5">
      <c r="S484" s="286"/>
    </row>
    <row r="485" s="268" customFormat="1" ht="13.5">
      <c r="S485" s="286"/>
    </row>
    <row r="486" s="268" customFormat="1" ht="13.5">
      <c r="S486" s="286"/>
    </row>
    <row r="487" s="268" customFormat="1" ht="13.5">
      <c r="S487" s="286"/>
    </row>
    <row r="488" s="268" customFormat="1" ht="13.5">
      <c r="S488" s="286"/>
    </row>
    <row r="489" s="268" customFormat="1" ht="13.5">
      <c r="S489" s="286"/>
    </row>
    <row r="490" s="268" customFormat="1" ht="13.5">
      <c r="S490" s="286"/>
    </row>
    <row r="491" s="268" customFormat="1" ht="13.5">
      <c r="S491" s="286"/>
    </row>
    <row r="492" s="268" customFormat="1" ht="13.5">
      <c r="S492" s="286"/>
    </row>
    <row r="493" s="268" customFormat="1" ht="13.5">
      <c r="S493" s="286"/>
    </row>
    <row r="494" s="268" customFormat="1" ht="13.5">
      <c r="S494" s="286"/>
    </row>
    <row r="495" s="268" customFormat="1" ht="13.5">
      <c r="S495" s="286"/>
    </row>
    <row r="496" s="268" customFormat="1" ht="13.5">
      <c r="S496" s="286"/>
    </row>
    <row r="497" s="268" customFormat="1" ht="13.5">
      <c r="S497" s="286"/>
    </row>
    <row r="498" s="268" customFormat="1" ht="13.5">
      <c r="S498" s="286"/>
    </row>
    <row r="499" ht="13.5">
      <c r="S499" s="189"/>
    </row>
    <row r="500" ht="13.5">
      <c r="S500" s="189"/>
    </row>
    <row r="501" ht="13.5">
      <c r="S501" s="189"/>
    </row>
    <row r="502" ht="13.5">
      <c r="S502" s="189"/>
    </row>
    <row r="503" ht="13.5">
      <c r="S503" s="189"/>
    </row>
    <row r="504" ht="13.5">
      <c r="S504" s="189"/>
    </row>
    <row r="505" ht="13.5">
      <c r="S505" s="189"/>
    </row>
    <row r="506" ht="13.5">
      <c r="S506" s="189"/>
    </row>
    <row r="507" ht="13.5">
      <c r="S507" s="189"/>
    </row>
    <row r="508" ht="13.5">
      <c r="S508" s="189"/>
    </row>
    <row r="509" ht="13.5">
      <c r="S509" s="189"/>
    </row>
    <row r="510" ht="13.5">
      <c r="S510" s="189"/>
    </row>
    <row r="511" ht="13.5">
      <c r="S511" s="189"/>
    </row>
    <row r="512" ht="13.5">
      <c r="S512" s="189"/>
    </row>
    <row r="513" ht="13.5">
      <c r="S513" s="189"/>
    </row>
    <row r="514" ht="13.5">
      <c r="S514" s="189"/>
    </row>
    <row r="515" ht="13.5">
      <c r="S515" s="189"/>
    </row>
    <row r="516" ht="13.5">
      <c r="S516" s="189"/>
    </row>
    <row r="517" ht="13.5">
      <c r="S517" s="189"/>
    </row>
    <row r="518" ht="13.5">
      <c r="S518" s="189"/>
    </row>
    <row r="519" ht="13.5">
      <c r="S519" s="189"/>
    </row>
    <row r="520" ht="13.5">
      <c r="S520" s="189"/>
    </row>
    <row r="521" ht="13.5">
      <c r="S521" s="189"/>
    </row>
    <row r="522" ht="13.5">
      <c r="S522" s="189"/>
    </row>
    <row r="523" ht="13.5">
      <c r="S523" s="189"/>
    </row>
    <row r="524" ht="13.5">
      <c r="S524" s="189"/>
    </row>
    <row r="525" ht="13.5">
      <c r="S525" s="189"/>
    </row>
    <row r="526" ht="13.5">
      <c r="S526" s="189"/>
    </row>
    <row r="527" ht="13.5">
      <c r="S527" s="189"/>
    </row>
    <row r="528" ht="13.5">
      <c r="S528" s="189"/>
    </row>
    <row r="529" ht="13.5">
      <c r="S529" s="189"/>
    </row>
    <row r="530" ht="13.5">
      <c r="S530" s="189"/>
    </row>
    <row r="531" ht="13.5">
      <c r="S531" s="189"/>
    </row>
    <row r="532" ht="13.5">
      <c r="S532" s="189"/>
    </row>
    <row r="533" ht="13.5">
      <c r="S533" s="189"/>
    </row>
    <row r="534" ht="13.5">
      <c r="S534" s="189"/>
    </row>
    <row r="535" ht="13.5">
      <c r="S535" s="189"/>
    </row>
    <row r="536" ht="13.5">
      <c r="S536" s="189"/>
    </row>
    <row r="537" ht="13.5">
      <c r="S537" s="189"/>
    </row>
    <row r="538" ht="13.5">
      <c r="S538" s="189"/>
    </row>
    <row r="539" ht="13.5">
      <c r="S539" s="189"/>
    </row>
    <row r="540" ht="13.5">
      <c r="S540" s="189"/>
    </row>
    <row r="541" ht="13.5">
      <c r="S541" s="189"/>
    </row>
    <row r="542" ht="13.5">
      <c r="S542" s="189"/>
    </row>
    <row r="543" ht="13.5">
      <c r="S543" s="189"/>
    </row>
    <row r="544" ht="13.5">
      <c r="S544" s="189"/>
    </row>
    <row r="545" ht="13.5">
      <c r="S545" s="189"/>
    </row>
    <row r="546" ht="13.5">
      <c r="S546" s="189"/>
    </row>
    <row r="547" ht="13.5">
      <c r="S547" s="189"/>
    </row>
    <row r="548" ht="13.5">
      <c r="S548" s="189"/>
    </row>
    <row r="549" ht="13.5">
      <c r="S549" s="189"/>
    </row>
    <row r="550" ht="13.5">
      <c r="S550" s="189"/>
    </row>
    <row r="551" ht="13.5">
      <c r="S551" s="189"/>
    </row>
    <row r="552" ht="13.5">
      <c r="S552" s="189"/>
    </row>
    <row r="553" ht="13.5">
      <c r="S553" s="189"/>
    </row>
    <row r="554" ht="13.5">
      <c r="S554" s="189"/>
    </row>
    <row r="555" ht="13.5">
      <c r="S555" s="189"/>
    </row>
    <row r="556" ht="13.5">
      <c r="S556" s="189"/>
    </row>
    <row r="557" ht="13.5">
      <c r="S557" s="189"/>
    </row>
    <row r="558" ht="13.5">
      <c r="S558" s="189"/>
    </row>
    <row r="559" ht="13.5">
      <c r="S559" s="189"/>
    </row>
    <row r="560" ht="13.5">
      <c r="S560" s="189"/>
    </row>
    <row r="561" ht="13.5">
      <c r="S561" s="189"/>
    </row>
    <row r="562" ht="13.5">
      <c r="S562" s="189"/>
    </row>
    <row r="563" ht="13.5">
      <c r="S563" s="189"/>
    </row>
    <row r="564" ht="13.5">
      <c r="S564" s="189"/>
    </row>
    <row r="565" ht="13.5">
      <c r="S565" s="189"/>
    </row>
    <row r="566" ht="13.5">
      <c r="S566" s="189"/>
    </row>
    <row r="567" ht="13.5">
      <c r="S567" s="189"/>
    </row>
    <row r="568" ht="13.5">
      <c r="S568" s="189"/>
    </row>
    <row r="569" ht="13.5">
      <c r="S569" s="189"/>
    </row>
    <row r="570" ht="13.5">
      <c r="S570" s="189"/>
    </row>
    <row r="571" ht="13.5">
      <c r="S571" s="189"/>
    </row>
  </sheetData>
  <sheetProtection formatCells="0" formatColumns="0" formatRows="0" insertColumns="0" insertRows="0" deleteColumns="0" deleteRows="0" sort="0" autoFilter="0"/>
  <mergeCells count="18">
    <mergeCell ref="A5:A9"/>
    <mergeCell ref="U5:U9"/>
    <mergeCell ref="N7:N8"/>
    <mergeCell ref="Q7:Q8"/>
    <mergeCell ref="C5:C9"/>
    <mergeCell ref="K7:K8"/>
    <mergeCell ref="E6:G6"/>
    <mergeCell ref="H6:J6"/>
    <mergeCell ref="N5:S5"/>
    <mergeCell ref="N6:P6"/>
    <mergeCell ref="H7:H8"/>
    <mergeCell ref="E7:E8"/>
    <mergeCell ref="Q6:S6"/>
    <mergeCell ref="C3:M3"/>
    <mergeCell ref="N3:U3"/>
    <mergeCell ref="J4:M4"/>
    <mergeCell ref="K6:M6"/>
    <mergeCell ref="E5:M5"/>
  </mergeCells>
  <conditionalFormatting sqref="E41:S41 F61:T61">
    <cfRule type="cellIs" priority="1" dxfId="0" operator="equal" stopIfTrue="1">
      <formula>" falsch"</formula>
    </cfRule>
  </conditionalFormatting>
  <printOptions/>
  <pageMargins left="0.7086614173228347" right="0.7480314960629921" top="0.7086614173228347" bottom="0.4724409448818898" header="0.5118110236220472" footer="0.5118110236220472"/>
  <pageSetup horizontalDpi="1270" verticalDpi="127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37"/>
  <sheetViews>
    <sheetView zoomScalePageLayoutView="0" workbookViewId="0" topLeftCell="A1">
      <pane xSplit="4" ySplit="9" topLeftCell="E10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11.421875" defaultRowHeight="12.75"/>
  <cols>
    <col min="1" max="1" width="4.57421875" style="79" customWidth="1"/>
    <col min="2" max="2" width="0.71875" style="79" customWidth="1"/>
    <col min="3" max="3" width="19.57421875" style="79" customWidth="1"/>
    <col min="4" max="4" width="0.85546875" style="79" customWidth="1"/>
    <col min="5" max="13" width="6.8515625" style="79" customWidth="1"/>
    <col min="14" max="19" width="8.421875" style="79" customWidth="1"/>
    <col min="20" max="22" width="10.57421875" style="79" customWidth="1"/>
    <col min="23" max="23" width="0.71875" style="79" customWidth="1"/>
    <col min="24" max="24" width="4.57421875" style="79" customWidth="1"/>
    <col min="25" max="83" width="9.421875" style="79" customWidth="1"/>
    <col min="84" max="16384" width="11.421875" style="79" customWidth="1"/>
  </cols>
  <sheetData>
    <row r="1" spans="1:24" s="268" customFormat="1" ht="12.75" customHeight="1">
      <c r="A1" s="265" t="s">
        <v>81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  <c r="N1" s="267" t="s">
        <v>82</v>
      </c>
      <c r="O1" s="267"/>
      <c r="P1" s="267"/>
      <c r="Q1" s="267"/>
      <c r="R1" s="267"/>
      <c r="S1" s="267"/>
      <c r="T1" s="267"/>
      <c r="U1" s="267"/>
      <c r="V1" s="267"/>
      <c r="W1" s="322"/>
      <c r="X1" s="322"/>
    </row>
    <row r="2" spans="1:22" s="268" customFormat="1" ht="10.5" customHeight="1">
      <c r="A2" s="323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O2" s="325"/>
      <c r="P2" s="325"/>
      <c r="Q2" s="325"/>
      <c r="R2" s="325"/>
      <c r="S2" s="325"/>
      <c r="T2" s="325"/>
      <c r="U2" s="325"/>
      <c r="V2" s="325"/>
    </row>
    <row r="3" spans="1:24" s="268" customFormat="1" ht="12" customHeight="1">
      <c r="A3" s="38"/>
      <c r="B3" s="38"/>
      <c r="C3" s="537" t="s">
        <v>121</v>
      </c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8" t="s">
        <v>226</v>
      </c>
      <c r="O3" s="538"/>
      <c r="P3" s="538"/>
      <c r="Q3" s="538"/>
      <c r="R3" s="538"/>
      <c r="S3" s="538"/>
      <c r="T3" s="538"/>
      <c r="U3" s="538"/>
      <c r="V3" s="538"/>
      <c r="W3" s="280"/>
      <c r="X3" s="326"/>
    </row>
    <row r="4" spans="1:24" s="268" customFormat="1" ht="10.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</row>
    <row r="5" spans="1:24" s="268" customFormat="1" ht="12.75" customHeight="1">
      <c r="A5" s="540" t="s">
        <v>18</v>
      </c>
      <c r="B5" s="274"/>
      <c r="C5" s="445" t="s">
        <v>54</v>
      </c>
      <c r="D5" s="272"/>
      <c r="E5" s="535" t="s">
        <v>63</v>
      </c>
      <c r="F5" s="536"/>
      <c r="G5" s="536"/>
      <c r="H5" s="536"/>
      <c r="I5" s="536"/>
      <c r="J5" s="536"/>
      <c r="K5" s="536"/>
      <c r="L5" s="536"/>
      <c r="M5" s="536"/>
      <c r="N5" s="536" t="s">
        <v>63</v>
      </c>
      <c r="O5" s="536"/>
      <c r="P5" s="536"/>
      <c r="Q5" s="536"/>
      <c r="R5" s="536"/>
      <c r="S5" s="536"/>
      <c r="T5" s="536"/>
      <c r="U5" s="536"/>
      <c r="V5" s="536"/>
      <c r="W5" s="273"/>
      <c r="X5" s="542" t="s">
        <v>18</v>
      </c>
    </row>
    <row r="6" spans="1:24" s="268" customFormat="1" ht="12.75" customHeight="1">
      <c r="A6" s="541"/>
      <c r="B6" s="274"/>
      <c r="C6" s="544"/>
      <c r="D6" s="275"/>
      <c r="E6" s="535" t="s">
        <v>64</v>
      </c>
      <c r="F6" s="536"/>
      <c r="G6" s="547"/>
      <c r="H6" s="535" t="s">
        <v>65</v>
      </c>
      <c r="I6" s="536"/>
      <c r="J6" s="547"/>
      <c r="K6" s="535" t="s">
        <v>31</v>
      </c>
      <c r="L6" s="536"/>
      <c r="M6" s="536"/>
      <c r="N6" s="536" t="s">
        <v>32</v>
      </c>
      <c r="O6" s="536"/>
      <c r="P6" s="547"/>
      <c r="Q6" s="535" t="s">
        <v>34</v>
      </c>
      <c r="R6" s="536"/>
      <c r="S6" s="547"/>
      <c r="T6" s="535" t="s">
        <v>261</v>
      </c>
      <c r="U6" s="536"/>
      <c r="V6" s="536"/>
      <c r="W6" s="273"/>
      <c r="X6" s="543"/>
    </row>
    <row r="7" spans="1:24" s="268" customFormat="1" ht="12.75" customHeight="1">
      <c r="A7" s="541"/>
      <c r="B7" s="59"/>
      <c r="C7" s="544"/>
      <c r="D7" s="275"/>
      <c r="E7" s="453" t="s">
        <v>20</v>
      </c>
      <c r="F7" s="50" t="s">
        <v>55</v>
      </c>
      <c r="G7" s="50" t="s">
        <v>22</v>
      </c>
      <c r="H7" s="453" t="s">
        <v>20</v>
      </c>
      <c r="I7" s="50" t="s">
        <v>55</v>
      </c>
      <c r="J7" s="50" t="s">
        <v>22</v>
      </c>
      <c r="K7" s="453" t="s">
        <v>20</v>
      </c>
      <c r="L7" s="59" t="s">
        <v>55</v>
      </c>
      <c r="M7" s="192" t="s">
        <v>22</v>
      </c>
      <c r="N7" s="448" t="s">
        <v>20</v>
      </c>
      <c r="O7" s="50" t="s">
        <v>55</v>
      </c>
      <c r="P7" s="50" t="s">
        <v>22</v>
      </c>
      <c r="Q7" s="453" t="s">
        <v>20</v>
      </c>
      <c r="R7" s="50" t="s">
        <v>55</v>
      </c>
      <c r="S7" s="50" t="s">
        <v>22</v>
      </c>
      <c r="T7" s="453" t="s">
        <v>20</v>
      </c>
      <c r="U7" s="50" t="s">
        <v>55</v>
      </c>
      <c r="V7" s="59" t="s">
        <v>22</v>
      </c>
      <c r="W7" s="275"/>
      <c r="X7" s="543"/>
    </row>
    <row r="8" spans="1:24" s="268" customFormat="1" ht="12.75" customHeight="1">
      <c r="A8" s="541"/>
      <c r="B8" s="59"/>
      <c r="C8" s="544"/>
      <c r="D8" s="275"/>
      <c r="E8" s="455"/>
      <c r="F8" s="52" t="s">
        <v>23</v>
      </c>
      <c r="G8" s="52" t="s">
        <v>24</v>
      </c>
      <c r="H8" s="455"/>
      <c r="I8" s="52" t="s">
        <v>23</v>
      </c>
      <c r="J8" s="52" t="s">
        <v>24</v>
      </c>
      <c r="K8" s="546"/>
      <c r="L8" s="53" t="s">
        <v>23</v>
      </c>
      <c r="M8" s="193" t="s">
        <v>24</v>
      </c>
      <c r="N8" s="450"/>
      <c r="O8" s="52" t="s">
        <v>23</v>
      </c>
      <c r="P8" s="52" t="s">
        <v>24</v>
      </c>
      <c r="Q8" s="455"/>
      <c r="R8" s="52" t="s">
        <v>23</v>
      </c>
      <c r="S8" s="52" t="s">
        <v>24</v>
      </c>
      <c r="T8" s="455"/>
      <c r="U8" s="52" t="s">
        <v>23</v>
      </c>
      <c r="V8" s="53" t="s">
        <v>24</v>
      </c>
      <c r="W8" s="276"/>
      <c r="X8" s="543"/>
    </row>
    <row r="9" spans="1:24" s="268" customFormat="1" ht="12.75" customHeight="1">
      <c r="A9" s="450"/>
      <c r="B9" s="277"/>
      <c r="C9" s="545"/>
      <c r="D9" s="276"/>
      <c r="E9" s="215" t="s">
        <v>25</v>
      </c>
      <c r="F9" s="204" t="s">
        <v>26</v>
      </c>
      <c r="G9" s="216" t="s">
        <v>27</v>
      </c>
      <c r="H9" s="215" t="s">
        <v>25</v>
      </c>
      <c r="I9" s="204" t="s">
        <v>26</v>
      </c>
      <c r="J9" s="216" t="s">
        <v>27</v>
      </c>
      <c r="K9" s="215" t="s">
        <v>25</v>
      </c>
      <c r="L9" s="204" t="s">
        <v>26</v>
      </c>
      <c r="M9" s="239" t="s">
        <v>27</v>
      </c>
      <c r="N9" s="204" t="s">
        <v>25</v>
      </c>
      <c r="O9" s="204" t="s">
        <v>26</v>
      </c>
      <c r="P9" s="216" t="s">
        <v>27</v>
      </c>
      <c r="Q9" s="215" t="s">
        <v>25</v>
      </c>
      <c r="R9" s="204" t="s">
        <v>26</v>
      </c>
      <c r="S9" s="216" t="s">
        <v>27</v>
      </c>
      <c r="T9" s="215" t="s">
        <v>25</v>
      </c>
      <c r="U9" s="204" t="s">
        <v>26</v>
      </c>
      <c r="V9" s="216" t="s">
        <v>27</v>
      </c>
      <c r="W9" s="150"/>
      <c r="X9" s="446"/>
    </row>
    <row r="10" spans="1:24" s="268" customFormat="1" ht="10.5" customHeight="1">
      <c r="A10" s="274"/>
      <c r="B10" s="27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74"/>
      <c r="X10" s="38"/>
    </row>
    <row r="11" spans="2:24" s="268" customFormat="1" ht="12.75" customHeight="1">
      <c r="B11" s="270"/>
      <c r="C11" s="270"/>
      <c r="D11" s="270"/>
      <c r="E11" s="539" t="s">
        <v>84</v>
      </c>
      <c r="F11" s="539"/>
      <c r="G11" s="539"/>
      <c r="H11" s="539"/>
      <c r="I11" s="539"/>
      <c r="J11" s="539"/>
      <c r="K11" s="539"/>
      <c r="L11" s="539"/>
      <c r="M11" s="539"/>
      <c r="N11" s="539" t="s">
        <v>84</v>
      </c>
      <c r="O11" s="539"/>
      <c r="P11" s="539"/>
      <c r="Q11" s="539"/>
      <c r="R11" s="539"/>
      <c r="S11" s="539"/>
      <c r="T11" s="539"/>
      <c r="U11" s="539"/>
      <c r="V11" s="539"/>
      <c r="W11" s="279"/>
      <c r="X11" s="280"/>
    </row>
    <row r="12" spans="1:24" s="268" customFormat="1" ht="10.5" customHeight="1">
      <c r="A12" s="38"/>
      <c r="B12" s="38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81"/>
      <c r="O12" s="281"/>
      <c r="P12" s="281"/>
      <c r="Q12" s="281"/>
      <c r="R12" s="281"/>
      <c r="S12" s="281"/>
      <c r="T12" s="281"/>
      <c r="U12" s="281"/>
      <c r="V12" s="281"/>
      <c r="W12" s="282"/>
      <c r="X12" s="283"/>
    </row>
    <row r="13" spans="1:24" ht="12" customHeight="1">
      <c r="A13" s="275"/>
      <c r="B13" s="38"/>
      <c r="C13" s="39" t="s">
        <v>85</v>
      </c>
      <c r="D13" s="237"/>
      <c r="E13" s="145"/>
      <c r="F13" s="145"/>
      <c r="G13" s="145"/>
      <c r="H13" s="145"/>
      <c r="I13" s="145"/>
      <c r="J13" s="189"/>
      <c r="K13" s="189"/>
      <c r="L13" s="145"/>
      <c r="M13" s="145"/>
      <c r="N13" s="187"/>
      <c r="O13" s="132"/>
      <c r="P13" s="191"/>
      <c r="Q13" s="187"/>
      <c r="R13" s="132"/>
      <c r="S13" s="191"/>
      <c r="T13" s="191"/>
      <c r="U13" s="191"/>
      <c r="V13" s="191"/>
      <c r="W13" s="189"/>
      <c r="X13" s="220"/>
    </row>
    <row r="14" spans="1:24" ht="12" customHeight="1">
      <c r="A14" s="290">
        <v>161</v>
      </c>
      <c r="B14" s="291"/>
      <c r="C14" s="292" t="s">
        <v>86</v>
      </c>
      <c r="D14" s="237"/>
      <c r="E14" s="293">
        <v>1063.92</v>
      </c>
      <c r="F14" s="284">
        <v>56.400515990878205</v>
      </c>
      <c r="G14" s="293">
        <v>6000.563697301514</v>
      </c>
      <c r="H14" s="293">
        <v>817.26</v>
      </c>
      <c r="I14" s="284">
        <v>59.22778998523425</v>
      </c>
      <c r="J14" s="293">
        <v>4840.450364333255</v>
      </c>
      <c r="K14" s="293">
        <v>246.66</v>
      </c>
      <c r="L14" s="284">
        <v>47.03289276608529</v>
      </c>
      <c r="M14" s="293">
        <v>1160.1133329682598</v>
      </c>
      <c r="N14" s="293">
        <v>58.52</v>
      </c>
      <c r="O14" s="284">
        <v>41.82980577702028</v>
      </c>
      <c r="P14" s="293">
        <v>244.78802340712272</v>
      </c>
      <c r="Q14" s="293">
        <v>24.61</v>
      </c>
      <c r="R14" s="284">
        <v>63.960961890634906</v>
      </c>
      <c r="S14" s="293">
        <v>157.40792721285248</v>
      </c>
      <c r="T14" s="293">
        <v>1147.05</v>
      </c>
      <c r="U14" s="284">
        <v>55.819359643620494</v>
      </c>
      <c r="V14" s="293">
        <v>6402.75964792149</v>
      </c>
      <c r="W14" s="219"/>
      <c r="X14" s="241">
        <v>161</v>
      </c>
    </row>
    <row r="15" spans="1:24" ht="12" customHeight="1">
      <c r="A15" s="290">
        <v>162</v>
      </c>
      <c r="B15" s="291"/>
      <c r="C15" s="292" t="s">
        <v>87</v>
      </c>
      <c r="D15" s="237"/>
      <c r="E15" s="293">
        <v>1064.08</v>
      </c>
      <c r="F15" s="284">
        <v>50.36160193483241</v>
      </c>
      <c r="G15" s="293">
        <v>5358.8773386816465</v>
      </c>
      <c r="H15" s="293">
        <v>196.14</v>
      </c>
      <c r="I15" s="284">
        <v>58.65461782408682</v>
      </c>
      <c r="J15" s="293">
        <v>1150.4516740016388</v>
      </c>
      <c r="K15" s="293">
        <v>867.94</v>
      </c>
      <c r="L15" s="284">
        <v>48.487518315551846</v>
      </c>
      <c r="M15" s="293">
        <v>4208.425664680008</v>
      </c>
      <c r="N15" s="293">
        <v>132.14</v>
      </c>
      <c r="O15" s="284">
        <v>41.18908665133288</v>
      </c>
      <c r="P15" s="293">
        <v>544.2725910107126</v>
      </c>
      <c r="Q15" s="293">
        <v>309.02</v>
      </c>
      <c r="R15" s="284">
        <v>52.81347996112425</v>
      </c>
      <c r="S15" s="293">
        <v>1632.0421577586615</v>
      </c>
      <c r="T15" s="293">
        <v>1505.24</v>
      </c>
      <c r="U15" s="284">
        <v>50.059738562960206</v>
      </c>
      <c r="V15" s="293">
        <v>7535.192087451021</v>
      </c>
      <c r="W15" s="219"/>
      <c r="X15" s="241">
        <v>162</v>
      </c>
    </row>
    <row r="16" spans="1:24" ht="12" customHeight="1">
      <c r="A16" s="290">
        <v>163</v>
      </c>
      <c r="B16" s="291"/>
      <c r="C16" s="292" t="s">
        <v>88</v>
      </c>
      <c r="D16" s="237"/>
      <c r="E16" s="293">
        <v>55.23</v>
      </c>
      <c r="F16" s="284">
        <v>50.82912055638713</v>
      </c>
      <c r="G16" s="293">
        <v>280.72923283292613</v>
      </c>
      <c r="H16" s="293">
        <v>49.16</v>
      </c>
      <c r="I16" s="284">
        <v>51.681023196793106</v>
      </c>
      <c r="J16" s="293">
        <v>254.0639100354349</v>
      </c>
      <c r="K16" s="199" t="s">
        <v>257</v>
      </c>
      <c r="L16" s="284">
        <v>43.92969159388998</v>
      </c>
      <c r="M16" s="199" t="s">
        <v>257</v>
      </c>
      <c r="N16" s="293">
        <v>4.63</v>
      </c>
      <c r="O16" s="284">
        <v>40.09071100729733</v>
      </c>
      <c r="P16" s="293">
        <v>18.561999196378665</v>
      </c>
      <c r="Q16" s="199" t="s">
        <v>257</v>
      </c>
      <c r="R16" s="284">
        <v>48.61033103688252</v>
      </c>
      <c r="S16" s="199" t="s">
        <v>257</v>
      </c>
      <c r="T16" s="199" t="s">
        <v>257</v>
      </c>
      <c r="U16" s="284">
        <v>49.95801031721434</v>
      </c>
      <c r="V16" s="199" t="s">
        <v>257</v>
      </c>
      <c r="W16" s="219"/>
      <c r="X16" s="241">
        <v>163</v>
      </c>
    </row>
    <row r="17" spans="1:24" ht="10.5" customHeight="1">
      <c r="A17" s="290"/>
      <c r="B17" s="291"/>
      <c r="C17" s="274"/>
      <c r="D17" s="237"/>
      <c r="E17" s="293"/>
      <c r="F17" s="284"/>
      <c r="G17" s="293"/>
      <c r="H17" s="293"/>
      <c r="I17" s="284"/>
      <c r="J17" s="293"/>
      <c r="K17" s="293"/>
      <c r="L17" s="284"/>
      <c r="M17" s="293"/>
      <c r="N17" s="293"/>
      <c r="O17" s="284"/>
      <c r="P17" s="293"/>
      <c r="Q17" s="293"/>
      <c r="R17" s="284"/>
      <c r="S17" s="293"/>
      <c r="T17" s="293"/>
      <c r="U17" s="284"/>
      <c r="V17" s="293"/>
      <c r="W17" s="219"/>
      <c r="X17" s="241"/>
    </row>
    <row r="18" spans="1:24" ht="12" customHeight="1">
      <c r="A18" s="290"/>
      <c r="B18" s="291"/>
      <c r="C18" s="294" t="s">
        <v>89</v>
      </c>
      <c r="D18" s="237"/>
      <c r="E18" s="293"/>
      <c r="F18" s="284"/>
      <c r="G18" s="293"/>
      <c r="H18" s="293"/>
      <c r="I18" s="284"/>
      <c r="J18" s="293"/>
      <c r="K18" s="293"/>
      <c r="L18" s="284"/>
      <c r="M18" s="293"/>
      <c r="N18" s="293"/>
      <c r="O18" s="284"/>
      <c r="P18" s="293"/>
      <c r="Q18" s="293"/>
      <c r="R18" s="284"/>
      <c r="S18" s="293"/>
      <c r="T18" s="293"/>
      <c r="U18" s="284"/>
      <c r="V18" s="293"/>
      <c r="W18" s="219"/>
      <c r="X18" s="241"/>
    </row>
    <row r="19" spans="1:24" ht="12" customHeight="1">
      <c r="A19" s="290">
        <v>171</v>
      </c>
      <c r="B19" s="291"/>
      <c r="C19" s="292" t="s">
        <v>90</v>
      </c>
      <c r="D19" s="237"/>
      <c r="E19" s="293">
        <v>2093.56</v>
      </c>
      <c r="F19" s="284">
        <v>52.71175716714526</v>
      </c>
      <c r="G19" s="293">
        <v>11035.522633484863</v>
      </c>
      <c r="H19" s="293">
        <v>1908.53</v>
      </c>
      <c r="I19" s="284">
        <v>53.19881091256038</v>
      </c>
      <c r="J19" s="293">
        <v>10153.152659094887</v>
      </c>
      <c r="K19" s="293">
        <v>185.03</v>
      </c>
      <c r="L19" s="284">
        <v>47.68794111171034</v>
      </c>
      <c r="M19" s="293">
        <v>882.3699743899764</v>
      </c>
      <c r="N19" s="293">
        <v>612.82</v>
      </c>
      <c r="O19" s="284">
        <v>45.20265399711837</v>
      </c>
      <c r="P19" s="293">
        <v>2770.109042251408</v>
      </c>
      <c r="Q19" s="293">
        <v>273.03</v>
      </c>
      <c r="R19" s="284">
        <v>54.156099595768616</v>
      </c>
      <c r="S19" s="293">
        <v>1478.6239872632702</v>
      </c>
      <c r="T19" s="293">
        <v>3021.48</v>
      </c>
      <c r="U19" s="284">
        <v>51.258150013597046</v>
      </c>
      <c r="V19" s="293">
        <v>15487.54751030832</v>
      </c>
      <c r="W19" s="219"/>
      <c r="X19" s="241">
        <v>171</v>
      </c>
    </row>
    <row r="20" spans="1:24" ht="12" customHeight="1">
      <c r="A20" s="290">
        <v>172</v>
      </c>
      <c r="B20" s="291"/>
      <c r="C20" s="292" t="s">
        <v>91</v>
      </c>
      <c r="D20" s="237"/>
      <c r="E20" s="293">
        <v>298.53</v>
      </c>
      <c r="F20" s="284">
        <v>53.684125238571944</v>
      </c>
      <c r="G20" s="293">
        <v>1602.6321907470885</v>
      </c>
      <c r="H20" s="293">
        <v>275.3</v>
      </c>
      <c r="I20" s="284">
        <v>54.531759397194485</v>
      </c>
      <c r="J20" s="293">
        <v>1501.2593362047642</v>
      </c>
      <c r="K20" s="293">
        <v>23.23</v>
      </c>
      <c r="L20" s="284">
        <v>43.63876648399666</v>
      </c>
      <c r="M20" s="293">
        <v>101.37285454232423</v>
      </c>
      <c r="N20" s="293">
        <v>53.52</v>
      </c>
      <c r="O20" s="284">
        <v>44.62673899211905</v>
      </c>
      <c r="P20" s="293">
        <v>238.84230708582118</v>
      </c>
      <c r="Q20" s="293">
        <v>113.36</v>
      </c>
      <c r="R20" s="284">
        <v>55.880333443519454</v>
      </c>
      <c r="S20" s="293">
        <v>633.4594599157365</v>
      </c>
      <c r="T20" s="293">
        <v>472.4</v>
      </c>
      <c r="U20" s="284">
        <v>52.935443524089116</v>
      </c>
      <c r="V20" s="293">
        <v>2500.67035207797</v>
      </c>
      <c r="W20" s="219"/>
      <c r="X20" s="241">
        <v>172</v>
      </c>
    </row>
    <row r="21" spans="1:24" ht="12" customHeight="1">
      <c r="A21" s="290">
        <v>173</v>
      </c>
      <c r="B21" s="291"/>
      <c r="C21" s="292" t="s">
        <v>92</v>
      </c>
      <c r="D21" s="237"/>
      <c r="E21" s="293">
        <v>303.15</v>
      </c>
      <c r="F21" s="284">
        <v>41.489209864222026</v>
      </c>
      <c r="G21" s="293">
        <v>1257.7453970338906</v>
      </c>
      <c r="H21" s="293">
        <v>126.07</v>
      </c>
      <c r="I21" s="284">
        <v>48.36045378722294</v>
      </c>
      <c r="J21" s="293">
        <v>609.6802408955195</v>
      </c>
      <c r="K21" s="293">
        <v>177.08</v>
      </c>
      <c r="L21" s="284">
        <v>36.59730947246279</v>
      </c>
      <c r="M21" s="293">
        <v>648.0651561383712</v>
      </c>
      <c r="N21" s="293">
        <v>85.01</v>
      </c>
      <c r="O21" s="284">
        <v>32.36373314519098</v>
      </c>
      <c r="P21" s="293">
        <v>275.12409546726855</v>
      </c>
      <c r="Q21" s="293">
        <v>149.67</v>
      </c>
      <c r="R21" s="284">
        <v>41.26496866570543</v>
      </c>
      <c r="S21" s="293">
        <v>617.6127860196132</v>
      </c>
      <c r="T21" s="199" t="s">
        <v>257</v>
      </c>
      <c r="U21" s="284">
        <v>39.98098399135795</v>
      </c>
      <c r="V21" s="199" t="s">
        <v>257</v>
      </c>
      <c r="W21" s="219"/>
      <c r="X21" s="241">
        <v>173</v>
      </c>
    </row>
    <row r="22" spans="1:24" ht="12" customHeight="1">
      <c r="A22" s="290">
        <v>174</v>
      </c>
      <c r="B22" s="291"/>
      <c r="C22" s="292" t="s">
        <v>93</v>
      </c>
      <c r="D22" s="237"/>
      <c r="E22" s="293">
        <v>4587.38</v>
      </c>
      <c r="F22" s="284">
        <v>55.408858354114</v>
      </c>
      <c r="G22" s="293">
        <v>25418.14886364955</v>
      </c>
      <c r="H22" s="293">
        <v>2244.06</v>
      </c>
      <c r="I22" s="284">
        <v>58.29406704370862</v>
      </c>
      <c r="J22" s="293">
        <v>13081.538409010476</v>
      </c>
      <c r="K22" s="293">
        <v>2343.32</v>
      </c>
      <c r="L22" s="284">
        <v>52.64586336752586</v>
      </c>
      <c r="M22" s="293">
        <v>12336.61045463907</v>
      </c>
      <c r="N22" s="293">
        <v>381.95</v>
      </c>
      <c r="O22" s="284">
        <v>47.66328271697662</v>
      </c>
      <c r="P22" s="293">
        <v>1820.499083374922</v>
      </c>
      <c r="Q22" s="293">
        <v>443.87</v>
      </c>
      <c r="R22" s="284">
        <v>61.741033982498756</v>
      </c>
      <c r="S22" s="293">
        <v>2740.499275381172</v>
      </c>
      <c r="T22" s="199" t="s">
        <v>257</v>
      </c>
      <c r="U22" s="284">
        <v>55.36563459436507</v>
      </c>
      <c r="V22" s="199" t="s">
        <v>257</v>
      </c>
      <c r="W22" s="219"/>
      <c r="X22" s="241">
        <v>174</v>
      </c>
    </row>
    <row r="23" spans="1:24" ht="12" customHeight="1">
      <c r="A23" s="290">
        <v>175</v>
      </c>
      <c r="B23" s="291"/>
      <c r="C23" s="292" t="s">
        <v>94</v>
      </c>
      <c r="D23" s="237"/>
      <c r="E23" s="293">
        <v>2484.72</v>
      </c>
      <c r="F23" s="284">
        <v>48.42052035590187</v>
      </c>
      <c r="G23" s="293">
        <v>12031.143533871651</v>
      </c>
      <c r="H23" s="293">
        <v>715.03</v>
      </c>
      <c r="I23" s="284">
        <v>53.16427769318415</v>
      </c>
      <c r="J23" s="293">
        <v>3801.4053478957458</v>
      </c>
      <c r="K23" s="293">
        <v>1769.69</v>
      </c>
      <c r="L23" s="284">
        <v>46.50384070642827</v>
      </c>
      <c r="M23" s="293">
        <v>8229.738185975904</v>
      </c>
      <c r="N23" s="293">
        <v>309.7</v>
      </c>
      <c r="O23" s="284">
        <v>40.73904402290329</v>
      </c>
      <c r="P23" s="293">
        <v>1261.688193389315</v>
      </c>
      <c r="Q23" s="293">
        <v>497.37</v>
      </c>
      <c r="R23" s="284">
        <v>50.42537857251276</v>
      </c>
      <c r="S23" s="293">
        <v>2508.0070540610673</v>
      </c>
      <c r="T23" s="199" t="s">
        <v>257</v>
      </c>
      <c r="U23" s="284">
        <v>47.96598873270376</v>
      </c>
      <c r="V23" s="199" t="s">
        <v>257</v>
      </c>
      <c r="W23" s="219"/>
      <c r="X23" s="241">
        <v>175</v>
      </c>
    </row>
    <row r="24" spans="1:24" ht="12" customHeight="1">
      <c r="A24" s="290">
        <v>176</v>
      </c>
      <c r="B24" s="291"/>
      <c r="C24" s="292" t="s">
        <v>95</v>
      </c>
      <c r="D24" s="237"/>
      <c r="E24" s="293">
        <v>9224.74</v>
      </c>
      <c r="F24" s="284">
        <v>55.48466056699386</v>
      </c>
      <c r="G24" s="293">
        <v>51183.1567718771</v>
      </c>
      <c r="H24" s="293">
        <v>6882.67</v>
      </c>
      <c r="I24" s="284">
        <v>59.26930083871163</v>
      </c>
      <c r="J24" s="293">
        <v>40793.103880357536</v>
      </c>
      <c r="K24" s="293">
        <v>2342.07</v>
      </c>
      <c r="L24" s="284">
        <v>44.362691514427645</v>
      </c>
      <c r="M24" s="293">
        <v>10390.052891519557</v>
      </c>
      <c r="N24" s="293">
        <v>301.15</v>
      </c>
      <c r="O24" s="284">
        <v>39.1206982570948</v>
      </c>
      <c r="P24" s="293">
        <v>1178.11982801241</v>
      </c>
      <c r="Q24" s="293">
        <v>699.43</v>
      </c>
      <c r="R24" s="284">
        <v>57.31602960224514</v>
      </c>
      <c r="S24" s="293">
        <v>4008.8550584698314</v>
      </c>
      <c r="T24" s="293">
        <v>10256.07</v>
      </c>
      <c r="U24" s="284">
        <v>55.10959590374682</v>
      </c>
      <c r="V24" s="293">
        <v>56520.787326054065</v>
      </c>
      <c r="W24" s="219"/>
      <c r="X24" s="241">
        <v>176</v>
      </c>
    </row>
    <row r="25" spans="1:24" ht="12" customHeight="1">
      <c r="A25" s="290">
        <v>177</v>
      </c>
      <c r="B25" s="291"/>
      <c r="C25" s="292" t="s">
        <v>96</v>
      </c>
      <c r="D25" s="237"/>
      <c r="E25" s="293">
        <v>4435.83</v>
      </c>
      <c r="F25" s="284">
        <v>53.618880453199466</v>
      </c>
      <c r="G25" s="293">
        <v>23784.42384807158</v>
      </c>
      <c r="H25" s="293">
        <v>3547.49</v>
      </c>
      <c r="I25" s="284">
        <v>54.48188410102969</v>
      </c>
      <c r="J25" s="293">
        <v>19327.39390295618</v>
      </c>
      <c r="K25" s="293">
        <v>888.34</v>
      </c>
      <c r="L25" s="284">
        <v>50.17256844356212</v>
      </c>
      <c r="M25" s="293">
        <v>4457.029945115397</v>
      </c>
      <c r="N25" s="293">
        <v>792.54</v>
      </c>
      <c r="O25" s="284">
        <v>42.94211416126708</v>
      </c>
      <c r="P25" s="293">
        <v>3403.334315737061</v>
      </c>
      <c r="Q25" s="293">
        <v>519.62</v>
      </c>
      <c r="R25" s="284">
        <v>58.07770590252366</v>
      </c>
      <c r="S25" s="293">
        <v>3017.8337541069345</v>
      </c>
      <c r="T25" s="293">
        <v>5872.52</v>
      </c>
      <c r="U25" s="284">
        <v>52.46601089023292</v>
      </c>
      <c r="V25" s="293">
        <v>30810.76982731106</v>
      </c>
      <c r="W25" s="219"/>
      <c r="X25" s="241">
        <v>177</v>
      </c>
    </row>
    <row r="26" spans="1:24" ht="12" customHeight="1">
      <c r="A26" s="290">
        <v>178</v>
      </c>
      <c r="B26" s="291"/>
      <c r="C26" s="292" t="s">
        <v>97</v>
      </c>
      <c r="D26" s="237"/>
      <c r="E26" s="293">
        <v>5809.25</v>
      </c>
      <c r="F26" s="284">
        <v>50.65654018537447</v>
      </c>
      <c r="G26" s="293">
        <v>29427.65060718866</v>
      </c>
      <c r="H26" s="293">
        <v>4023.2</v>
      </c>
      <c r="I26" s="284">
        <v>53.6019954544388</v>
      </c>
      <c r="J26" s="293">
        <v>21565.154811229815</v>
      </c>
      <c r="K26" s="293">
        <v>1786.05</v>
      </c>
      <c r="L26" s="284">
        <v>44.02170037769853</v>
      </c>
      <c r="M26" s="293">
        <v>7862.4957959588455</v>
      </c>
      <c r="N26" s="293">
        <v>893.55</v>
      </c>
      <c r="O26" s="284">
        <v>38.26261965071178</v>
      </c>
      <c r="P26" s="293">
        <v>3418.956378889351</v>
      </c>
      <c r="Q26" s="293">
        <v>540.12</v>
      </c>
      <c r="R26" s="284">
        <v>52.59406068891726</v>
      </c>
      <c r="S26" s="293">
        <v>2840.710405929799</v>
      </c>
      <c r="T26" s="199" t="s">
        <v>257</v>
      </c>
      <c r="U26" s="284">
        <v>49.23506631068673</v>
      </c>
      <c r="V26" s="199" t="s">
        <v>257</v>
      </c>
      <c r="W26" s="219"/>
      <c r="X26" s="241">
        <v>178</v>
      </c>
    </row>
    <row r="27" spans="1:24" s="248" customFormat="1" ht="12" customHeight="1">
      <c r="A27" s="290">
        <v>179</v>
      </c>
      <c r="B27" s="291"/>
      <c r="C27" s="292" t="s">
        <v>98</v>
      </c>
      <c r="D27" s="237"/>
      <c r="E27" s="293">
        <v>2901.94</v>
      </c>
      <c r="F27" s="284">
        <v>52.60881260224968</v>
      </c>
      <c r="G27" s="293">
        <v>15266.761764297244</v>
      </c>
      <c r="H27" s="293">
        <v>1305.55</v>
      </c>
      <c r="I27" s="284">
        <v>58.359168617437106</v>
      </c>
      <c r="J27" s="293">
        <v>7619.081258849501</v>
      </c>
      <c r="K27" s="293">
        <v>1596.39</v>
      </c>
      <c r="L27" s="284">
        <v>47.906091277493246</v>
      </c>
      <c r="M27" s="293">
        <v>7647.6805054477445</v>
      </c>
      <c r="N27" s="293">
        <v>311.43</v>
      </c>
      <c r="O27" s="284">
        <v>42.559800343373624</v>
      </c>
      <c r="P27" s="293">
        <v>1325.439862093685</v>
      </c>
      <c r="Q27" s="293">
        <v>354.62</v>
      </c>
      <c r="R27" s="284">
        <v>50.96325400859835</v>
      </c>
      <c r="S27" s="293">
        <v>1807.2589136529145</v>
      </c>
      <c r="T27" s="199" t="s">
        <v>257</v>
      </c>
      <c r="U27" s="284">
        <v>51.56578891295255</v>
      </c>
      <c r="V27" s="199" t="s">
        <v>257</v>
      </c>
      <c r="W27" s="295"/>
      <c r="X27" s="241">
        <v>179</v>
      </c>
    </row>
    <row r="28" spans="1:24" s="248" customFormat="1" ht="12" customHeight="1">
      <c r="A28" s="290">
        <v>180</v>
      </c>
      <c r="B28" s="291"/>
      <c r="C28" s="292" t="s">
        <v>99</v>
      </c>
      <c r="D28" s="237"/>
      <c r="E28" s="293">
        <v>13.22</v>
      </c>
      <c r="F28" s="284">
        <v>44.950305171894776</v>
      </c>
      <c r="G28" s="293">
        <v>59.424303437244895</v>
      </c>
      <c r="H28" s="199" t="s">
        <v>257</v>
      </c>
      <c r="I28" s="284">
        <v>53.878183147858245</v>
      </c>
      <c r="J28" s="199" t="s">
        <v>257</v>
      </c>
      <c r="K28" s="199" t="s">
        <v>257</v>
      </c>
      <c r="L28" s="284">
        <v>41.21439056821907</v>
      </c>
      <c r="M28" s="199" t="s">
        <v>257</v>
      </c>
      <c r="N28" s="293">
        <v>4.33</v>
      </c>
      <c r="O28" s="284">
        <v>35.88027103849442</v>
      </c>
      <c r="P28" s="293">
        <v>15.536157359668085</v>
      </c>
      <c r="Q28" s="284" t="s">
        <v>234</v>
      </c>
      <c r="R28" s="284" t="s">
        <v>234</v>
      </c>
      <c r="S28" s="284" t="s">
        <v>234</v>
      </c>
      <c r="T28" s="199" t="s">
        <v>257</v>
      </c>
      <c r="U28" s="284">
        <v>42.712513274594286</v>
      </c>
      <c r="V28" s="199" t="s">
        <v>257</v>
      </c>
      <c r="W28" s="295"/>
      <c r="X28" s="241">
        <v>180</v>
      </c>
    </row>
    <row r="29" spans="1:24" s="248" customFormat="1" ht="12" customHeight="1">
      <c r="A29" s="290">
        <v>181</v>
      </c>
      <c r="B29" s="291"/>
      <c r="C29" s="292" t="s">
        <v>100</v>
      </c>
      <c r="D29" s="237"/>
      <c r="E29" s="293">
        <v>3221.36</v>
      </c>
      <c r="F29" s="284">
        <v>53.77820647303204</v>
      </c>
      <c r="G29" s="293">
        <v>17323.89632039665</v>
      </c>
      <c r="H29" s="293">
        <v>2010.44</v>
      </c>
      <c r="I29" s="284">
        <v>56.29648747159022</v>
      </c>
      <c r="J29" s="293">
        <v>11318.071027238384</v>
      </c>
      <c r="K29" s="293">
        <v>1210.92</v>
      </c>
      <c r="L29" s="284">
        <v>49.59720950317334</v>
      </c>
      <c r="M29" s="293">
        <v>6005.8252931582665</v>
      </c>
      <c r="N29" s="293">
        <v>645.67</v>
      </c>
      <c r="O29" s="284">
        <v>45.19121657314875</v>
      </c>
      <c r="P29" s="293">
        <v>2917.8612804784952</v>
      </c>
      <c r="Q29" s="293">
        <v>513.08</v>
      </c>
      <c r="R29" s="284">
        <v>54.158592725465105</v>
      </c>
      <c r="S29" s="293">
        <v>2778.769075558164</v>
      </c>
      <c r="T29" s="293">
        <v>4418.6</v>
      </c>
      <c r="U29" s="284">
        <v>52.47481067059966</v>
      </c>
      <c r="V29" s="293">
        <v>23186.51984291117</v>
      </c>
      <c r="W29" s="295"/>
      <c r="X29" s="241">
        <v>181</v>
      </c>
    </row>
    <row r="30" spans="1:24" s="248" customFormat="1" ht="12" customHeight="1">
      <c r="A30" s="290">
        <v>182</v>
      </c>
      <c r="B30" s="291"/>
      <c r="C30" s="292" t="s">
        <v>101</v>
      </c>
      <c r="D30" s="237"/>
      <c r="E30" s="293">
        <v>146.89</v>
      </c>
      <c r="F30" s="284">
        <v>51.88782832671426</v>
      </c>
      <c r="G30" s="293">
        <v>762.1803102911058</v>
      </c>
      <c r="H30" s="199" t="s">
        <v>257</v>
      </c>
      <c r="I30" s="284">
        <v>59.689356672727364</v>
      </c>
      <c r="J30" s="199" t="s">
        <v>257</v>
      </c>
      <c r="K30" s="199" t="s">
        <v>257</v>
      </c>
      <c r="L30" s="284">
        <v>46.33310377359141</v>
      </c>
      <c r="M30" s="199" t="s">
        <v>257</v>
      </c>
      <c r="N30" s="293">
        <v>57.85</v>
      </c>
      <c r="O30" s="284">
        <v>38.992335363261795</v>
      </c>
      <c r="P30" s="293">
        <v>225.5706600764695</v>
      </c>
      <c r="Q30" s="199" t="s">
        <v>257</v>
      </c>
      <c r="R30" s="284">
        <v>46.532425866027346</v>
      </c>
      <c r="S30" s="199" t="s">
        <v>257</v>
      </c>
      <c r="T30" s="199" t="s">
        <v>257</v>
      </c>
      <c r="U30" s="284">
        <v>47.66344641920765</v>
      </c>
      <c r="V30" s="199" t="s">
        <v>257</v>
      </c>
      <c r="W30" s="295"/>
      <c r="X30" s="241">
        <v>182</v>
      </c>
    </row>
    <row r="31" spans="1:24" s="248" customFormat="1" ht="12" customHeight="1">
      <c r="A31" s="290">
        <v>183</v>
      </c>
      <c r="B31" s="291"/>
      <c r="C31" s="292" t="s">
        <v>102</v>
      </c>
      <c r="D31" s="237"/>
      <c r="E31" s="293">
        <v>2798.85</v>
      </c>
      <c r="F31" s="284">
        <v>55.279817189155374</v>
      </c>
      <c r="G31" s="293">
        <v>15471.991633986752</v>
      </c>
      <c r="H31" s="293">
        <v>2637.21</v>
      </c>
      <c r="I31" s="284">
        <v>55.763745187508945</v>
      </c>
      <c r="J31" s="293">
        <v>14706.070644595045</v>
      </c>
      <c r="K31" s="293">
        <v>161.64</v>
      </c>
      <c r="L31" s="284">
        <v>47.38437202373822</v>
      </c>
      <c r="M31" s="293">
        <v>765.9209893917046</v>
      </c>
      <c r="N31" s="293">
        <v>969.89</v>
      </c>
      <c r="O31" s="284">
        <v>42.87186702644353</v>
      </c>
      <c r="P31" s="293">
        <v>4158.099511027732</v>
      </c>
      <c r="Q31" s="293">
        <v>286.55</v>
      </c>
      <c r="R31" s="284">
        <v>54.71028245708922</v>
      </c>
      <c r="S31" s="293">
        <v>1567.7231438078918</v>
      </c>
      <c r="T31" s="199" t="s">
        <v>257</v>
      </c>
      <c r="U31" s="284">
        <v>52.1828038303038</v>
      </c>
      <c r="V31" s="199" t="s">
        <v>257</v>
      </c>
      <c r="W31" s="297"/>
      <c r="X31" s="241">
        <v>183</v>
      </c>
    </row>
    <row r="32" spans="1:24" s="248" customFormat="1" ht="12" customHeight="1">
      <c r="A32" s="290">
        <v>184</v>
      </c>
      <c r="B32" s="291"/>
      <c r="C32" s="292" t="s">
        <v>87</v>
      </c>
      <c r="D32" s="237"/>
      <c r="E32" s="293">
        <v>4127.68</v>
      </c>
      <c r="F32" s="284">
        <v>50.574596535872004</v>
      </c>
      <c r="G32" s="293">
        <v>20875.57506291882</v>
      </c>
      <c r="H32" s="293">
        <v>555.21</v>
      </c>
      <c r="I32" s="284">
        <v>59.40744257640661</v>
      </c>
      <c r="J32" s="293">
        <v>3298.360619284672</v>
      </c>
      <c r="K32" s="293">
        <v>3572.47</v>
      </c>
      <c r="L32" s="284">
        <v>49.2018531817878</v>
      </c>
      <c r="M32" s="293">
        <v>17577.214443634144</v>
      </c>
      <c r="N32" s="293">
        <v>355.84</v>
      </c>
      <c r="O32" s="284">
        <v>38.754238680732044</v>
      </c>
      <c r="P32" s="293">
        <v>1379.030829215169</v>
      </c>
      <c r="Q32" s="293">
        <v>734.61</v>
      </c>
      <c r="R32" s="284">
        <v>52.55482572905824</v>
      </c>
      <c r="S32" s="293">
        <v>3860.730052882347</v>
      </c>
      <c r="T32" s="199" t="s">
        <v>257</v>
      </c>
      <c r="U32" s="284">
        <v>50.03058314125975</v>
      </c>
      <c r="V32" s="199" t="s">
        <v>257</v>
      </c>
      <c r="W32" s="297"/>
      <c r="X32" s="241">
        <v>184</v>
      </c>
    </row>
    <row r="33" spans="1:24" s="248" customFormat="1" ht="12" customHeight="1">
      <c r="A33" s="290">
        <v>185</v>
      </c>
      <c r="B33" s="291"/>
      <c r="C33" s="292" t="s">
        <v>103</v>
      </c>
      <c r="D33" s="237"/>
      <c r="E33" s="293">
        <v>3851.7</v>
      </c>
      <c r="F33" s="284">
        <v>55.731938144157645</v>
      </c>
      <c r="G33" s="293">
        <v>21466.2706149852</v>
      </c>
      <c r="H33" s="293">
        <v>2699.39</v>
      </c>
      <c r="I33" s="284">
        <v>60.41082059173044</v>
      </c>
      <c r="J33" s="293">
        <v>16307.236499711124</v>
      </c>
      <c r="K33" s="293">
        <v>1152.31</v>
      </c>
      <c r="L33" s="284">
        <v>44.77123443582088</v>
      </c>
      <c r="M33" s="293">
        <v>5159.034115274075</v>
      </c>
      <c r="N33" s="293">
        <v>438.26</v>
      </c>
      <c r="O33" s="284">
        <v>37.34878973221181</v>
      </c>
      <c r="P33" s="293">
        <v>1636.848058803915</v>
      </c>
      <c r="Q33" s="293">
        <v>1596.42</v>
      </c>
      <c r="R33" s="284">
        <v>48.810495526917684</v>
      </c>
      <c r="S33" s="293">
        <v>7792.205126908193</v>
      </c>
      <c r="T33" s="199" t="s">
        <v>257</v>
      </c>
      <c r="U33" s="284">
        <v>52.459342076142576</v>
      </c>
      <c r="V33" s="199" t="s">
        <v>257</v>
      </c>
      <c r="W33" s="297"/>
      <c r="X33" s="241">
        <v>185</v>
      </c>
    </row>
    <row r="34" spans="1:24" s="248" customFormat="1" ht="12" customHeight="1">
      <c r="A34" s="290">
        <v>186</v>
      </c>
      <c r="B34" s="291"/>
      <c r="C34" s="292" t="s">
        <v>104</v>
      </c>
      <c r="D34" s="237"/>
      <c r="E34" s="293">
        <v>4106.64</v>
      </c>
      <c r="F34" s="284">
        <v>51.09930620548084</v>
      </c>
      <c r="G34" s="293">
        <v>20984.645483567587</v>
      </c>
      <c r="H34" s="293">
        <v>3454.32</v>
      </c>
      <c r="I34" s="284">
        <v>52.1285757783005</v>
      </c>
      <c r="J34" s="293">
        <v>18006.8781882499</v>
      </c>
      <c r="K34" s="293">
        <v>652.32</v>
      </c>
      <c r="L34" s="284">
        <v>45.64887318061208</v>
      </c>
      <c r="M34" s="293">
        <v>2977.767295317687</v>
      </c>
      <c r="N34" s="293">
        <v>774.9</v>
      </c>
      <c r="O34" s="284">
        <v>37.08892858962253</v>
      </c>
      <c r="P34" s="293">
        <v>2874.0210764098497</v>
      </c>
      <c r="Q34" s="293">
        <v>760.19</v>
      </c>
      <c r="R34" s="284">
        <v>50.763442778791486</v>
      </c>
      <c r="S34" s="293">
        <v>3858.9861566009504</v>
      </c>
      <c r="T34" s="293">
        <v>5715.09</v>
      </c>
      <c r="U34" s="284">
        <v>49.06002663162159</v>
      </c>
      <c r="V34" s="293">
        <v>28038.246760211427</v>
      </c>
      <c r="W34" s="297"/>
      <c r="X34" s="241">
        <v>186</v>
      </c>
    </row>
    <row r="35" spans="1:24" s="248" customFormat="1" ht="12" customHeight="1">
      <c r="A35" s="290">
        <v>187</v>
      </c>
      <c r="B35" s="291"/>
      <c r="C35" s="292" t="s">
        <v>88</v>
      </c>
      <c r="D35" s="237"/>
      <c r="E35" s="293">
        <v>1168.88</v>
      </c>
      <c r="F35" s="284">
        <v>53.18622977232257</v>
      </c>
      <c r="G35" s="293">
        <v>6216.83202562724</v>
      </c>
      <c r="H35" s="293">
        <v>1038.56</v>
      </c>
      <c r="I35" s="284">
        <v>54.571778690606095</v>
      </c>
      <c r="J35" s="293">
        <v>5667.606647691586</v>
      </c>
      <c r="K35" s="293">
        <v>130.32</v>
      </c>
      <c r="L35" s="284">
        <v>42.14436601716187</v>
      </c>
      <c r="M35" s="293">
        <v>549.2253779356536</v>
      </c>
      <c r="N35" s="293">
        <v>440.76</v>
      </c>
      <c r="O35" s="284">
        <v>43.71762065277547</v>
      </c>
      <c r="P35" s="293">
        <v>1926.8978478917318</v>
      </c>
      <c r="Q35" s="293">
        <v>407.34</v>
      </c>
      <c r="R35" s="284">
        <v>45.48515993081976</v>
      </c>
      <c r="S35" s="293">
        <v>1852.792504622012</v>
      </c>
      <c r="T35" s="199" t="s">
        <v>257</v>
      </c>
      <c r="U35" s="284">
        <v>49.39720845109627</v>
      </c>
      <c r="V35" s="199" t="s">
        <v>257</v>
      </c>
      <c r="W35" s="297"/>
      <c r="X35" s="241">
        <v>187</v>
      </c>
    </row>
    <row r="36" spans="1:24" s="248" customFormat="1" ht="12" customHeight="1">
      <c r="A36" s="290">
        <v>188</v>
      </c>
      <c r="B36" s="291"/>
      <c r="C36" s="292" t="s">
        <v>105</v>
      </c>
      <c r="D36" s="237"/>
      <c r="E36" s="293">
        <v>1291.79</v>
      </c>
      <c r="F36" s="284">
        <v>47.052458713995954</v>
      </c>
      <c r="G36" s="293">
        <v>6078.189564215283</v>
      </c>
      <c r="H36" s="293">
        <v>507.81</v>
      </c>
      <c r="I36" s="284">
        <v>48.17240652758914</v>
      </c>
      <c r="J36" s="293">
        <v>2446.2429758775043</v>
      </c>
      <c r="K36" s="293">
        <v>783.98</v>
      </c>
      <c r="L36" s="284">
        <v>46.327031153062315</v>
      </c>
      <c r="M36" s="293">
        <v>3631.9465883377793</v>
      </c>
      <c r="N36" s="293">
        <v>325.58</v>
      </c>
      <c r="O36" s="284">
        <v>35.76313404040725</v>
      </c>
      <c r="P36" s="293">
        <v>1164.3761180875792</v>
      </c>
      <c r="Q36" s="293">
        <v>416.34</v>
      </c>
      <c r="R36" s="284">
        <v>49.58407635658255</v>
      </c>
      <c r="S36" s="293">
        <v>2064.3834350299576</v>
      </c>
      <c r="T36" s="293">
        <v>2041.96</v>
      </c>
      <c r="U36" s="284">
        <v>45.73906806602496</v>
      </c>
      <c r="V36" s="293">
        <v>9339.734742810033</v>
      </c>
      <c r="W36" s="297"/>
      <c r="X36" s="241">
        <v>188</v>
      </c>
    </row>
    <row r="37" spans="1:24" ht="12" customHeight="1">
      <c r="A37" s="290">
        <v>189</v>
      </c>
      <c r="B37" s="291"/>
      <c r="C37" s="292" t="s">
        <v>106</v>
      </c>
      <c r="D37" s="237"/>
      <c r="E37" s="293">
        <v>3335.9</v>
      </c>
      <c r="F37" s="284">
        <v>51.03629120690787</v>
      </c>
      <c r="G37" s="293">
        <v>17025.1963837124</v>
      </c>
      <c r="H37" s="293">
        <v>2692.25</v>
      </c>
      <c r="I37" s="284">
        <v>53.13247127839435</v>
      </c>
      <c r="J37" s="293">
        <v>14304.589579925718</v>
      </c>
      <c r="K37" s="293">
        <v>643.65</v>
      </c>
      <c r="L37" s="284">
        <v>42.26841923074154</v>
      </c>
      <c r="M37" s="293">
        <v>2720.6068037866794</v>
      </c>
      <c r="N37" s="293">
        <v>776.83</v>
      </c>
      <c r="O37" s="284">
        <v>40.00404185288701</v>
      </c>
      <c r="P37" s="293">
        <v>3107.6339832578224</v>
      </c>
      <c r="Q37" s="293">
        <v>494.65</v>
      </c>
      <c r="R37" s="284">
        <v>44.64220731244873</v>
      </c>
      <c r="S37" s="293">
        <v>2208.2267847102767</v>
      </c>
      <c r="T37" s="293">
        <v>4720.38</v>
      </c>
      <c r="U37" s="284">
        <v>48.24863491520429</v>
      </c>
      <c r="V37" s="293">
        <v>22775.189128103204</v>
      </c>
      <c r="W37" s="297"/>
      <c r="X37" s="241">
        <v>189</v>
      </c>
    </row>
    <row r="38" spans="1:24" ht="12" customHeight="1">
      <c r="A38" s="290">
        <v>190</v>
      </c>
      <c r="B38" s="291"/>
      <c r="C38" s="292" t="s">
        <v>107</v>
      </c>
      <c r="D38" s="237"/>
      <c r="E38" s="293">
        <v>543.13</v>
      </c>
      <c r="F38" s="284">
        <v>48.000054145678774</v>
      </c>
      <c r="G38" s="293">
        <v>2607.0269408142512</v>
      </c>
      <c r="H38" s="293">
        <v>484.29</v>
      </c>
      <c r="I38" s="284">
        <v>48.79761181044865</v>
      </c>
      <c r="J38" s="293">
        <v>2363.219542368218</v>
      </c>
      <c r="K38" s="293">
        <v>58.84</v>
      </c>
      <c r="L38" s="284">
        <v>41.435655752215084</v>
      </c>
      <c r="M38" s="293">
        <v>243.80739844603357</v>
      </c>
      <c r="N38" s="293">
        <v>120.42</v>
      </c>
      <c r="O38" s="284">
        <v>33.30500627939817</v>
      </c>
      <c r="P38" s="293">
        <v>401.05888561651284</v>
      </c>
      <c r="Q38" s="293">
        <v>158.66</v>
      </c>
      <c r="R38" s="284">
        <v>45.32708260000069</v>
      </c>
      <c r="S38" s="293">
        <v>719.159492531611</v>
      </c>
      <c r="T38" s="293">
        <v>843.91</v>
      </c>
      <c r="U38" s="284">
        <v>45.20554255924605</v>
      </c>
      <c r="V38" s="293">
        <v>3814.940942117333</v>
      </c>
      <c r="W38" s="297"/>
      <c r="X38" s="241">
        <v>190</v>
      </c>
    </row>
    <row r="39" spans="1:24" ht="12" customHeight="1">
      <c r="A39" s="275"/>
      <c r="B39" s="274"/>
      <c r="C39" s="38"/>
      <c r="D39" s="237"/>
      <c r="E39" s="188"/>
      <c r="F39" s="298"/>
      <c r="G39" s="293"/>
      <c r="H39" s="188"/>
      <c r="I39" s="298"/>
      <c r="J39" s="298"/>
      <c r="K39" s="299"/>
      <c r="L39" s="298"/>
      <c r="M39" s="198"/>
      <c r="N39" s="188"/>
      <c r="O39" s="298"/>
      <c r="P39" s="298"/>
      <c r="Q39" s="188"/>
      <c r="R39" s="298"/>
      <c r="S39" s="298"/>
      <c r="T39" s="299"/>
      <c r="U39" s="298"/>
      <c r="V39" s="198"/>
      <c r="W39" s="297"/>
      <c r="X39" s="195"/>
    </row>
    <row r="40" spans="1:24" ht="12" customHeight="1">
      <c r="A40" s="300">
        <v>1</v>
      </c>
      <c r="B40" s="301"/>
      <c r="C40" s="40" t="s">
        <v>56</v>
      </c>
      <c r="D40" s="302"/>
      <c r="E40" s="201">
        <v>58928.37</v>
      </c>
      <c r="F40" s="327">
        <v>52.86394049640103</v>
      </c>
      <c r="G40" s="201">
        <v>311518.58452299034</v>
      </c>
      <c r="H40" s="201">
        <v>38234.93</v>
      </c>
      <c r="I40" s="327">
        <v>55.839167559911395</v>
      </c>
      <c r="J40" s="201">
        <v>213500.66629114826</v>
      </c>
      <c r="K40" s="201">
        <f aca="true" t="shared" si="0" ref="K40:V40">SUM(K14:K39)</f>
        <v>20592.25</v>
      </c>
      <c r="L40" s="327">
        <f>M40/K40*10</f>
        <v>47.3747662672401</v>
      </c>
      <c r="M40" s="201">
        <f t="shared" si="0"/>
        <v>97555.30306665749</v>
      </c>
      <c r="N40" s="201">
        <f t="shared" si="0"/>
        <v>8847.29</v>
      </c>
      <c r="O40" s="327">
        <f>P40/N40*10</f>
        <v>41.03705216867582</v>
      </c>
      <c r="P40" s="201">
        <f t="shared" si="0"/>
        <v>36306.670128140395</v>
      </c>
      <c r="Q40" s="201">
        <f t="shared" si="0"/>
        <v>9292.56</v>
      </c>
      <c r="R40" s="327">
        <f>S40/Q40*10</f>
        <v>51.81057378421367</v>
      </c>
      <c r="S40" s="201">
        <f t="shared" si="0"/>
        <v>48145.286552423255</v>
      </c>
      <c r="T40" s="201">
        <f t="shared" si="0"/>
        <v>40014.700000000004</v>
      </c>
      <c r="U40" s="327">
        <f>V40/T40*10</f>
        <v>51.584132373172125</v>
      </c>
      <c r="V40" s="201">
        <f t="shared" si="0"/>
        <v>206412.3581672771</v>
      </c>
      <c r="W40" s="297"/>
      <c r="X40" s="259">
        <v>1</v>
      </c>
    </row>
    <row r="41" s="268" customFormat="1" ht="12" customHeight="1">
      <c r="M41" s="268" t="s">
        <v>233</v>
      </c>
    </row>
    <row r="42" spans="2:22" s="268" customFormat="1" ht="12.75" customHeight="1">
      <c r="B42" s="303"/>
      <c r="C42" s="278"/>
      <c r="D42" s="278"/>
      <c r="E42" s="548" t="s">
        <v>108</v>
      </c>
      <c r="F42" s="548"/>
      <c r="G42" s="548"/>
      <c r="H42" s="548"/>
      <c r="I42" s="548"/>
      <c r="J42" s="548"/>
      <c r="K42" s="548"/>
      <c r="L42" s="548"/>
      <c r="M42" s="548"/>
      <c r="N42" s="548" t="s">
        <v>108</v>
      </c>
      <c r="O42" s="548"/>
      <c r="P42" s="548"/>
      <c r="Q42" s="548"/>
      <c r="R42" s="548"/>
      <c r="S42" s="548"/>
      <c r="T42" s="548"/>
      <c r="U42" s="548"/>
      <c r="V42" s="548"/>
    </row>
    <row r="43" spans="1:24" s="268" customFormat="1" ht="10.5" customHeight="1">
      <c r="A43" s="308"/>
      <c r="B43" s="308"/>
      <c r="C43" s="278"/>
      <c r="D43" s="278"/>
      <c r="E43" s="287"/>
      <c r="F43" s="280"/>
      <c r="G43" s="280"/>
      <c r="H43" s="287"/>
      <c r="I43" s="280"/>
      <c r="J43" s="280"/>
      <c r="K43" s="287"/>
      <c r="L43" s="280"/>
      <c r="M43" s="280"/>
      <c r="X43" s="308"/>
    </row>
    <row r="44" spans="1:24" ht="12" customHeight="1">
      <c r="A44" s="310"/>
      <c r="B44" s="311"/>
      <c r="C44" s="39" t="s">
        <v>85</v>
      </c>
      <c r="D44" s="302"/>
      <c r="E44" s="187"/>
      <c r="F44" s="145"/>
      <c r="G44" s="189"/>
      <c r="H44" s="187"/>
      <c r="I44" s="145"/>
      <c r="J44" s="189"/>
      <c r="K44" s="187"/>
      <c r="L44" s="145"/>
      <c r="M44" s="189"/>
      <c r="W44" s="297"/>
      <c r="X44" s="328"/>
    </row>
    <row r="45" spans="1:24" ht="12" customHeight="1">
      <c r="A45" s="290">
        <v>261</v>
      </c>
      <c r="B45" s="291"/>
      <c r="C45" s="292" t="s">
        <v>109</v>
      </c>
      <c r="D45" s="314"/>
      <c r="E45" s="293">
        <v>245.71</v>
      </c>
      <c r="F45" s="284">
        <v>54.17931222498873</v>
      </c>
      <c r="G45" s="293">
        <v>1331.239880680198</v>
      </c>
      <c r="H45" s="199" t="s">
        <v>257</v>
      </c>
      <c r="I45" s="284">
        <v>54.260297921956536</v>
      </c>
      <c r="J45" s="199" t="s">
        <v>257</v>
      </c>
      <c r="K45" s="199" t="s">
        <v>257</v>
      </c>
      <c r="L45" s="284">
        <v>48.09961816902743</v>
      </c>
      <c r="M45" s="199" t="s">
        <v>257</v>
      </c>
      <c r="N45" s="293">
        <v>8.76</v>
      </c>
      <c r="O45" s="284">
        <v>41.097555347663246</v>
      </c>
      <c r="P45" s="293">
        <v>36.001458484553</v>
      </c>
      <c r="Q45" s="293">
        <v>21.72</v>
      </c>
      <c r="R45" s="284">
        <v>59.666440163692265</v>
      </c>
      <c r="S45" s="293">
        <v>129.59550803553958</v>
      </c>
      <c r="T45" s="199" t="s">
        <v>257</v>
      </c>
      <c r="U45" s="284">
        <v>54.143937893215465</v>
      </c>
      <c r="V45" s="199" t="s">
        <v>257</v>
      </c>
      <c r="W45" s="297"/>
      <c r="X45" s="241">
        <v>261</v>
      </c>
    </row>
    <row r="46" spans="1:24" ht="12" customHeight="1">
      <c r="A46" s="290">
        <v>262</v>
      </c>
      <c r="B46" s="291"/>
      <c r="C46" s="292" t="s">
        <v>110</v>
      </c>
      <c r="D46" s="237"/>
      <c r="E46" s="293">
        <v>81.71</v>
      </c>
      <c r="F46" s="284">
        <v>50.27530997676111</v>
      </c>
      <c r="G46" s="293">
        <v>410.799557820115</v>
      </c>
      <c r="H46" s="199" t="s">
        <v>257</v>
      </c>
      <c r="I46" s="284">
        <v>50.630207568022826</v>
      </c>
      <c r="J46" s="199" t="s">
        <v>257</v>
      </c>
      <c r="K46" s="199" t="s">
        <v>257</v>
      </c>
      <c r="L46" s="284">
        <v>37.62631421286823</v>
      </c>
      <c r="M46" s="199" t="s">
        <v>257</v>
      </c>
      <c r="N46" s="293">
        <v>36.26</v>
      </c>
      <c r="O46" s="284">
        <v>37.07017798619959</v>
      </c>
      <c r="P46" s="293">
        <v>134.4164653779597</v>
      </c>
      <c r="Q46" s="293">
        <v>13.97</v>
      </c>
      <c r="R46" s="284">
        <v>44.04169090183718</v>
      </c>
      <c r="S46" s="293">
        <v>61.52624218986654</v>
      </c>
      <c r="T46" s="199" t="s">
        <v>257</v>
      </c>
      <c r="U46" s="284">
        <v>45.986225965434386</v>
      </c>
      <c r="V46" s="199" t="s">
        <v>257</v>
      </c>
      <c r="W46" s="297"/>
      <c r="X46" s="241">
        <v>262</v>
      </c>
    </row>
    <row r="47" spans="1:24" ht="12" customHeight="1">
      <c r="A47" s="290">
        <v>263</v>
      </c>
      <c r="B47" s="291"/>
      <c r="C47" s="292" t="s">
        <v>111</v>
      </c>
      <c r="D47" s="237"/>
      <c r="E47" s="293">
        <v>121.95</v>
      </c>
      <c r="F47" s="284">
        <v>57.16691580719711</v>
      </c>
      <c r="G47" s="293">
        <v>697.1505382687687</v>
      </c>
      <c r="H47" s="199" t="s">
        <v>257</v>
      </c>
      <c r="I47" s="284">
        <v>57.31721611474282</v>
      </c>
      <c r="J47" s="199" t="s">
        <v>257</v>
      </c>
      <c r="K47" s="199" t="s">
        <v>257</v>
      </c>
      <c r="L47" s="284">
        <v>43.63876648399666</v>
      </c>
      <c r="M47" s="199" t="s">
        <v>257</v>
      </c>
      <c r="N47" s="293">
        <v>10.64</v>
      </c>
      <c r="O47" s="284">
        <v>43.20277533206471</v>
      </c>
      <c r="P47" s="293">
        <v>45.96775295331686</v>
      </c>
      <c r="Q47" s="293">
        <v>39.06</v>
      </c>
      <c r="R47" s="284">
        <v>50.25504148549885</v>
      </c>
      <c r="S47" s="293">
        <v>196.2961920423585</v>
      </c>
      <c r="T47" s="293">
        <v>171.65</v>
      </c>
      <c r="U47" s="284">
        <v>54.728487227756716</v>
      </c>
      <c r="V47" s="293">
        <v>939.414483264444</v>
      </c>
      <c r="W47" s="297"/>
      <c r="X47" s="241">
        <v>263</v>
      </c>
    </row>
    <row r="48" spans="1:24" ht="10.5" customHeight="1">
      <c r="A48" s="290"/>
      <c r="B48" s="291"/>
      <c r="C48" s="38"/>
      <c r="D48" s="237"/>
      <c r="E48" s="293"/>
      <c r="F48" s="284"/>
      <c r="G48" s="293"/>
      <c r="H48" s="293"/>
      <c r="I48" s="284"/>
      <c r="J48" s="293"/>
      <c r="K48" s="293"/>
      <c r="L48" s="284"/>
      <c r="M48" s="293"/>
      <c r="N48" s="293"/>
      <c r="O48" s="284"/>
      <c r="P48" s="293"/>
      <c r="Q48" s="293"/>
      <c r="R48" s="284"/>
      <c r="S48" s="293"/>
      <c r="T48" s="293"/>
      <c r="U48" s="284"/>
      <c r="V48" s="293"/>
      <c r="W48" s="297"/>
      <c r="X48" s="241"/>
    </row>
    <row r="49" spans="1:24" ht="12" customHeight="1">
      <c r="A49" s="290"/>
      <c r="B49" s="291"/>
      <c r="C49" s="39" t="s">
        <v>89</v>
      </c>
      <c r="D49" s="302"/>
      <c r="E49" s="293"/>
      <c r="F49" s="284"/>
      <c r="G49" s="293"/>
      <c r="H49" s="293"/>
      <c r="I49" s="284"/>
      <c r="J49" s="293"/>
      <c r="K49" s="293"/>
      <c r="L49" s="284"/>
      <c r="M49" s="293"/>
      <c r="N49" s="293"/>
      <c r="O49" s="284"/>
      <c r="P49" s="293"/>
      <c r="Q49" s="293"/>
      <c r="R49" s="284"/>
      <c r="S49" s="293"/>
      <c r="T49" s="293"/>
      <c r="U49" s="284"/>
      <c r="V49" s="293"/>
      <c r="W49" s="297"/>
      <c r="X49" s="241"/>
    </row>
    <row r="50" spans="1:24" ht="12" customHeight="1">
      <c r="A50" s="290">
        <v>271</v>
      </c>
      <c r="B50" s="291"/>
      <c r="C50" s="292" t="s">
        <v>112</v>
      </c>
      <c r="D50" s="237"/>
      <c r="E50" s="293">
        <v>2500.47</v>
      </c>
      <c r="F50" s="284">
        <v>59.067515941978954</v>
      </c>
      <c r="G50" s="293">
        <v>14769.65515874401</v>
      </c>
      <c r="H50" s="293">
        <v>2355.33</v>
      </c>
      <c r="I50" s="284">
        <v>60.28686552898842</v>
      </c>
      <c r="J50" s="293">
        <v>14199.546298639229</v>
      </c>
      <c r="K50" s="293">
        <v>145.14</v>
      </c>
      <c r="L50" s="284">
        <v>39.279926974285644</v>
      </c>
      <c r="M50" s="293">
        <v>570.1088601047818</v>
      </c>
      <c r="N50" s="293">
        <v>360.89</v>
      </c>
      <c r="O50" s="284">
        <v>33.87615704563348</v>
      </c>
      <c r="P50" s="293">
        <v>1222.5566316198665</v>
      </c>
      <c r="Q50" s="293">
        <v>379.63</v>
      </c>
      <c r="R50" s="284">
        <v>47.81000411291093</v>
      </c>
      <c r="S50" s="293">
        <v>1815.0111861384376</v>
      </c>
      <c r="T50" s="199" t="s">
        <v>257</v>
      </c>
      <c r="U50" s="284">
        <v>54.7314245636172</v>
      </c>
      <c r="V50" s="199" t="s">
        <v>257</v>
      </c>
      <c r="W50" s="297"/>
      <c r="X50" s="241">
        <v>271</v>
      </c>
    </row>
    <row r="51" spans="1:24" ht="12" customHeight="1">
      <c r="A51" s="290">
        <v>272</v>
      </c>
      <c r="B51" s="291"/>
      <c r="C51" s="292" t="s">
        <v>113</v>
      </c>
      <c r="D51" s="237"/>
      <c r="E51" s="293">
        <v>701.73</v>
      </c>
      <c r="F51" s="284">
        <v>34.851749518438254</v>
      </c>
      <c r="G51" s="293">
        <v>2445.6518189573676</v>
      </c>
      <c r="H51" s="293">
        <v>203.97</v>
      </c>
      <c r="I51" s="284">
        <v>36.127048246876136</v>
      </c>
      <c r="J51" s="293">
        <v>736.8834030915325</v>
      </c>
      <c r="K51" s="293">
        <v>497.76</v>
      </c>
      <c r="L51" s="284">
        <v>34.3291629674107</v>
      </c>
      <c r="M51" s="293">
        <v>1708.768415865835</v>
      </c>
      <c r="N51" s="293">
        <v>235.29</v>
      </c>
      <c r="O51" s="284">
        <v>30.631254107487393</v>
      </c>
      <c r="P51" s="293">
        <v>720.7227778950709</v>
      </c>
      <c r="Q51" s="293">
        <v>343.61</v>
      </c>
      <c r="R51" s="284">
        <v>35.16101467717814</v>
      </c>
      <c r="S51" s="293">
        <v>1208.167625322518</v>
      </c>
      <c r="T51" s="199" t="s">
        <v>257</v>
      </c>
      <c r="U51" s="284">
        <v>34.19719622787296</v>
      </c>
      <c r="V51" s="199" t="s">
        <v>257</v>
      </c>
      <c r="W51" s="297"/>
      <c r="X51" s="241">
        <v>272</v>
      </c>
    </row>
    <row r="52" spans="1:24" ht="12" customHeight="1">
      <c r="A52" s="290">
        <v>273</v>
      </c>
      <c r="B52" s="291"/>
      <c r="C52" s="292" t="s">
        <v>114</v>
      </c>
      <c r="D52" s="237"/>
      <c r="E52" s="293">
        <v>5972.43</v>
      </c>
      <c r="F52" s="284">
        <v>57.39340231060525</v>
      </c>
      <c r="G52" s="293">
        <v>34277.807776192814</v>
      </c>
      <c r="H52" s="293">
        <v>5332.54</v>
      </c>
      <c r="I52" s="284">
        <v>58.949628326464016</v>
      </c>
      <c r="J52" s="293">
        <v>31435.125103600243</v>
      </c>
      <c r="K52" s="293">
        <v>639.89</v>
      </c>
      <c r="L52" s="284">
        <v>44.424552229173315</v>
      </c>
      <c r="M52" s="293">
        <v>2842.682672592571</v>
      </c>
      <c r="N52" s="293">
        <v>428.98</v>
      </c>
      <c r="O52" s="284">
        <v>40.94821528630339</v>
      </c>
      <c r="P52" s="293">
        <v>1756.596539351843</v>
      </c>
      <c r="Q52" s="293">
        <v>609.47</v>
      </c>
      <c r="R52" s="284">
        <v>49.64070297515535</v>
      </c>
      <c r="S52" s="293">
        <v>3025.4519242267934</v>
      </c>
      <c r="T52" s="199" t="s">
        <v>257</v>
      </c>
      <c r="U52" s="284">
        <v>55.662858213346496</v>
      </c>
      <c r="V52" s="199" t="s">
        <v>257</v>
      </c>
      <c r="W52" s="297"/>
      <c r="X52" s="241">
        <v>273</v>
      </c>
    </row>
    <row r="53" spans="1:24" ht="12" customHeight="1">
      <c r="A53" s="290">
        <v>274</v>
      </c>
      <c r="B53" s="291"/>
      <c r="C53" s="292" t="s">
        <v>109</v>
      </c>
      <c r="D53" s="237"/>
      <c r="E53" s="293">
        <v>10701.98</v>
      </c>
      <c r="F53" s="284">
        <v>57.220217426275006</v>
      </c>
      <c r="G53" s="293">
        <v>61236.96224916466</v>
      </c>
      <c r="H53" s="293">
        <v>10362.07</v>
      </c>
      <c r="I53" s="284">
        <v>57.521671889333646</v>
      </c>
      <c r="J53" s="293">
        <v>59604.35906343075</v>
      </c>
      <c r="K53" s="293">
        <v>339.91</v>
      </c>
      <c r="L53" s="284">
        <v>48.03045470077099</v>
      </c>
      <c r="M53" s="293">
        <v>1632.603185733907</v>
      </c>
      <c r="N53" s="293">
        <v>764.5</v>
      </c>
      <c r="O53" s="284">
        <v>42.996744611672625</v>
      </c>
      <c r="P53" s="293">
        <v>3287.101125562372</v>
      </c>
      <c r="Q53" s="293">
        <v>1152.95</v>
      </c>
      <c r="R53" s="284">
        <v>61.71514409683471</v>
      </c>
      <c r="S53" s="293">
        <v>7115.447538644558</v>
      </c>
      <c r="T53" s="199" t="s">
        <v>257</v>
      </c>
      <c r="U53" s="284">
        <v>56.67293742704982</v>
      </c>
      <c r="V53" s="199" t="s">
        <v>257</v>
      </c>
      <c r="W53" s="297"/>
      <c r="X53" s="241">
        <v>274</v>
      </c>
    </row>
    <row r="54" spans="1:24" ht="12" customHeight="1">
      <c r="A54" s="290">
        <v>275</v>
      </c>
      <c r="B54" s="291"/>
      <c r="C54" s="292" t="s">
        <v>110</v>
      </c>
      <c r="D54" s="237"/>
      <c r="E54" s="293">
        <v>8089.11</v>
      </c>
      <c r="F54" s="284">
        <v>54.647922354532035</v>
      </c>
      <c r="G54" s="293">
        <v>44205.30551972686</v>
      </c>
      <c r="H54" s="293">
        <v>7760.92</v>
      </c>
      <c r="I54" s="284">
        <v>55.662983798226065</v>
      </c>
      <c r="J54" s="293">
        <v>43199.59642193287</v>
      </c>
      <c r="K54" s="293">
        <v>328.19</v>
      </c>
      <c r="L54" s="284">
        <v>30.64411157542877</v>
      </c>
      <c r="M54" s="293">
        <v>1005.7090977939968</v>
      </c>
      <c r="N54" s="293">
        <v>837.62</v>
      </c>
      <c r="O54" s="284">
        <v>31.57829976602187</v>
      </c>
      <c r="P54" s="293">
        <v>2645.061545001524</v>
      </c>
      <c r="Q54" s="293">
        <v>970.4</v>
      </c>
      <c r="R54" s="284">
        <v>35.57947786543483</v>
      </c>
      <c r="S54" s="293">
        <v>3452.6325320617957</v>
      </c>
      <c r="T54" s="293">
        <v>10021.95</v>
      </c>
      <c r="U54" s="284">
        <v>50.55499214549088</v>
      </c>
      <c r="V54" s="293">
        <v>50665.96035325022</v>
      </c>
      <c r="W54" s="297"/>
      <c r="X54" s="241">
        <v>275</v>
      </c>
    </row>
    <row r="55" spans="1:24" ht="12" customHeight="1">
      <c r="A55" s="290">
        <v>276</v>
      </c>
      <c r="B55" s="291"/>
      <c r="C55" s="292" t="s">
        <v>115</v>
      </c>
      <c r="D55" s="237"/>
      <c r="E55" s="293">
        <v>446.59</v>
      </c>
      <c r="F55" s="284">
        <v>42.260092140149155</v>
      </c>
      <c r="G55" s="293">
        <v>1887.2934548869212</v>
      </c>
      <c r="H55" s="293">
        <v>134.9</v>
      </c>
      <c r="I55" s="284">
        <v>46.58768063920501</v>
      </c>
      <c r="J55" s="293">
        <v>628.4678118228755</v>
      </c>
      <c r="K55" s="293">
        <v>311.69</v>
      </c>
      <c r="L55" s="284">
        <v>40.387103951491724</v>
      </c>
      <c r="M55" s="293">
        <v>1258.8256430640454</v>
      </c>
      <c r="N55" s="293">
        <v>69.41</v>
      </c>
      <c r="O55" s="284">
        <v>31.344921925388842</v>
      </c>
      <c r="P55" s="293">
        <v>217.56510308412393</v>
      </c>
      <c r="Q55" s="293">
        <v>250.62</v>
      </c>
      <c r="R55" s="284">
        <v>45.98919245212465</v>
      </c>
      <c r="S55" s="293">
        <v>1152.581141235148</v>
      </c>
      <c r="T55" s="199" t="s">
        <v>257</v>
      </c>
      <c r="U55" s="284">
        <v>42.358306335788576</v>
      </c>
      <c r="V55" s="199" t="s">
        <v>257</v>
      </c>
      <c r="W55" s="297"/>
      <c r="X55" s="241">
        <v>276</v>
      </c>
    </row>
    <row r="56" spans="1:24" ht="12" customHeight="1">
      <c r="A56" s="290">
        <v>277</v>
      </c>
      <c r="B56" s="291"/>
      <c r="C56" s="292" t="s">
        <v>116</v>
      </c>
      <c r="D56" s="237"/>
      <c r="E56" s="293">
        <v>6146.38</v>
      </c>
      <c r="F56" s="284">
        <v>53.085249073754696</v>
      </c>
      <c r="G56" s="293">
        <v>32628.211320194438</v>
      </c>
      <c r="H56" s="293">
        <v>6072.93</v>
      </c>
      <c r="I56" s="284">
        <v>53.193103011054916</v>
      </c>
      <c r="J56" s="293">
        <v>32303.799106892577</v>
      </c>
      <c r="K56" s="293">
        <v>73.45</v>
      </c>
      <c r="L56" s="284">
        <v>44.16776219222056</v>
      </c>
      <c r="M56" s="293">
        <v>324.41221330186</v>
      </c>
      <c r="N56" s="293">
        <v>1012.3</v>
      </c>
      <c r="O56" s="284">
        <v>41.790535999838006</v>
      </c>
      <c r="P56" s="293">
        <v>4230.4559592636015</v>
      </c>
      <c r="Q56" s="293">
        <v>993.26</v>
      </c>
      <c r="R56" s="284">
        <v>51.97572402300441</v>
      </c>
      <c r="S56" s="293">
        <v>5162.540764308937</v>
      </c>
      <c r="T56" s="293">
        <v>8279.48</v>
      </c>
      <c r="U56" s="284">
        <v>51.41401824696002</v>
      </c>
      <c r="V56" s="293">
        <v>42568.13357953406</v>
      </c>
      <c r="W56" s="297"/>
      <c r="X56" s="241">
        <v>277</v>
      </c>
    </row>
    <row r="57" spans="1:24" ht="12" customHeight="1">
      <c r="A57" s="290">
        <v>278</v>
      </c>
      <c r="B57" s="291"/>
      <c r="C57" s="315" t="s">
        <v>117</v>
      </c>
      <c r="D57" s="237"/>
      <c r="E57" s="293">
        <v>5008.5</v>
      </c>
      <c r="F57" s="284">
        <v>57.45261843072861</v>
      </c>
      <c r="G57" s="293">
        <v>28775.143941030423</v>
      </c>
      <c r="H57" s="293">
        <v>4625.65</v>
      </c>
      <c r="I57" s="284">
        <v>58.801922948089256</v>
      </c>
      <c r="J57" s="293">
        <v>27199.711488482902</v>
      </c>
      <c r="K57" s="293">
        <v>382.85</v>
      </c>
      <c r="L57" s="284">
        <v>41.15012283002532</v>
      </c>
      <c r="M57" s="293">
        <v>1575.4324525475195</v>
      </c>
      <c r="N57" s="293">
        <v>705.83</v>
      </c>
      <c r="O57" s="284">
        <v>40.957028546573845</v>
      </c>
      <c r="P57" s="293">
        <v>2890.869945902822</v>
      </c>
      <c r="Q57" s="293">
        <v>969.69</v>
      </c>
      <c r="R57" s="284">
        <v>49.97116686799961</v>
      </c>
      <c r="S57" s="293">
        <v>4845.654080023054</v>
      </c>
      <c r="T57" s="293">
        <v>6754.09</v>
      </c>
      <c r="U57" s="284">
        <v>54.45694754189405</v>
      </c>
      <c r="V57" s="293">
        <v>36780.71248232312</v>
      </c>
      <c r="W57" s="297"/>
      <c r="X57" s="241">
        <v>278</v>
      </c>
    </row>
    <row r="58" spans="1:24" ht="12" customHeight="1">
      <c r="A58" s="290">
        <v>279</v>
      </c>
      <c r="B58" s="291"/>
      <c r="C58" s="292" t="s">
        <v>118</v>
      </c>
      <c r="D58" s="237"/>
      <c r="E58" s="293">
        <v>5394.86</v>
      </c>
      <c r="F58" s="284">
        <v>54.84511572067051</v>
      </c>
      <c r="G58" s="293">
        <v>29588.17209968165</v>
      </c>
      <c r="H58" s="293">
        <v>5332.88</v>
      </c>
      <c r="I58" s="284">
        <v>54.9394009228629</v>
      </c>
      <c r="J58" s="293">
        <v>29298.52323935171</v>
      </c>
      <c r="K58" s="293">
        <v>61.98</v>
      </c>
      <c r="L58" s="284">
        <v>46.73263316068737</v>
      </c>
      <c r="M58" s="293">
        <v>289.6488603299403</v>
      </c>
      <c r="N58" s="293">
        <v>276.5</v>
      </c>
      <c r="O58" s="284">
        <v>44.70234071326079</v>
      </c>
      <c r="P58" s="293">
        <v>1236.0197207216609</v>
      </c>
      <c r="Q58" s="293">
        <v>393.09</v>
      </c>
      <c r="R58" s="284">
        <v>58.62113868967856</v>
      </c>
      <c r="S58" s="293">
        <v>2304.3383407525744</v>
      </c>
      <c r="T58" s="199" t="s">
        <v>257</v>
      </c>
      <c r="U58" s="284">
        <v>54.58772961315951</v>
      </c>
      <c r="V58" s="199" t="s">
        <v>257</v>
      </c>
      <c r="W58" s="297"/>
      <c r="X58" s="241">
        <v>279</v>
      </c>
    </row>
    <row r="59" spans="1:24" ht="12" customHeight="1">
      <c r="A59" s="290"/>
      <c r="B59" s="291"/>
      <c r="C59" s="38"/>
      <c r="D59" s="237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297"/>
      <c r="X59" s="241"/>
    </row>
    <row r="60" spans="1:24" ht="12" customHeight="1">
      <c r="A60" s="300">
        <v>2</v>
      </c>
      <c r="B60" s="301"/>
      <c r="C60" s="40" t="s">
        <v>57</v>
      </c>
      <c r="D60" s="302"/>
      <c r="E60" s="201">
        <f>SUM(E45:E58)</f>
        <v>45411.42</v>
      </c>
      <c r="F60" s="327">
        <f>G60/E60*10</f>
        <v>55.548448675542026</v>
      </c>
      <c r="G60" s="201">
        <f aca="true" t="shared" si="1" ref="G60:V60">SUM(G45:G58)</f>
        <v>252253.39331534825</v>
      </c>
      <c r="H60" s="201">
        <f t="shared" si="1"/>
        <v>42181.19</v>
      </c>
      <c r="I60" s="327">
        <f>J60/H60*10</f>
        <v>56.56692282442592</v>
      </c>
      <c r="J60" s="201">
        <f t="shared" si="1"/>
        <v>238606.01193724468</v>
      </c>
      <c r="K60" s="201">
        <f t="shared" si="1"/>
        <v>2780.8599999999997</v>
      </c>
      <c r="L60" s="327">
        <f>M60/K60*10</f>
        <v>40.304766875479025</v>
      </c>
      <c r="M60" s="201">
        <f t="shared" si="1"/>
        <v>11208.191401334458</v>
      </c>
      <c r="N60" s="201">
        <f t="shared" si="1"/>
        <v>4746.98</v>
      </c>
      <c r="O60" s="327">
        <f>P60/N60*10</f>
        <v>38.81064387298602</v>
      </c>
      <c r="P60" s="201">
        <f t="shared" si="1"/>
        <v>18423.335025218716</v>
      </c>
      <c r="Q60" s="201">
        <f t="shared" si="1"/>
        <v>6137.469999999999</v>
      </c>
      <c r="R60" s="327">
        <f>S60/Q60*10</f>
        <v>49.64463056435564</v>
      </c>
      <c r="S60" s="201">
        <f t="shared" si="1"/>
        <v>30469.243074981576</v>
      </c>
      <c r="T60" s="201">
        <f t="shared" si="1"/>
        <v>25227.170000000002</v>
      </c>
      <c r="U60" s="327">
        <f>V60/T60*10</f>
        <v>51.90999263824354</v>
      </c>
      <c r="V60" s="201">
        <f t="shared" si="1"/>
        <v>130954.22089837183</v>
      </c>
      <c r="W60" s="297"/>
      <c r="X60" s="259">
        <v>2</v>
      </c>
    </row>
    <row r="61" spans="1:22" ht="12" customHeight="1">
      <c r="A61" s="39" t="s">
        <v>80</v>
      </c>
      <c r="B61" s="301"/>
      <c r="C61" s="39"/>
      <c r="D61" s="2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ht="12" customHeight="1">
      <c r="A62" s="329" t="s">
        <v>270</v>
      </c>
      <c r="B62" s="301"/>
      <c r="C62" s="330"/>
      <c r="D62" s="245"/>
      <c r="E62" s="247"/>
      <c r="F62" s="247"/>
      <c r="G62" s="247"/>
      <c r="H62" s="247"/>
      <c r="I62" s="247"/>
      <c r="J62" s="247"/>
      <c r="K62" s="247"/>
      <c r="L62" s="247"/>
      <c r="M62" s="247"/>
      <c r="S62" s="189"/>
      <c r="T62" s="189"/>
      <c r="U62" s="189"/>
      <c r="V62" s="331"/>
    </row>
    <row r="63" spans="1:22" ht="6.75" customHeight="1">
      <c r="A63" s="301"/>
      <c r="B63" s="301"/>
      <c r="C63" s="40"/>
      <c r="D63" s="245"/>
      <c r="E63" s="247"/>
      <c r="F63" s="247"/>
      <c r="G63" s="247"/>
      <c r="H63" s="247"/>
      <c r="I63" s="247"/>
      <c r="J63" s="247"/>
      <c r="K63" s="247"/>
      <c r="L63" s="247"/>
      <c r="M63" s="247"/>
      <c r="S63" s="189"/>
      <c r="T63" s="189"/>
      <c r="U63" s="189"/>
      <c r="V63" s="189"/>
    </row>
    <row r="64" spans="1:22" ht="13.5">
      <c r="A64" s="268"/>
      <c r="B64" s="268"/>
      <c r="C64" s="268"/>
      <c r="S64" s="189"/>
      <c r="T64" s="189"/>
      <c r="U64" s="189"/>
      <c r="V64" s="189"/>
    </row>
    <row r="65" spans="19:22" ht="13.5">
      <c r="S65" s="189"/>
      <c r="T65" s="189"/>
      <c r="U65" s="189"/>
      <c r="V65" s="189"/>
    </row>
    <row r="66" spans="19:22" ht="13.5">
      <c r="S66" s="189"/>
      <c r="T66" s="189"/>
      <c r="U66" s="189"/>
      <c r="V66" s="189"/>
    </row>
    <row r="67" spans="19:22" ht="13.5">
      <c r="S67" s="189"/>
      <c r="T67" s="189"/>
      <c r="U67" s="189"/>
      <c r="V67" s="189"/>
    </row>
    <row r="68" spans="19:22" ht="13.5">
      <c r="S68" s="189"/>
      <c r="T68" s="189"/>
      <c r="U68" s="189"/>
      <c r="V68" s="189"/>
    </row>
    <row r="69" spans="19:22" ht="13.5">
      <c r="S69" s="189"/>
      <c r="T69" s="189"/>
      <c r="U69" s="189"/>
      <c r="V69" s="189"/>
    </row>
    <row r="70" spans="19:22" ht="13.5">
      <c r="S70" s="189"/>
      <c r="T70" s="189"/>
      <c r="U70" s="189"/>
      <c r="V70" s="189"/>
    </row>
    <row r="71" spans="19:22" ht="13.5">
      <c r="S71" s="189"/>
      <c r="T71" s="189"/>
      <c r="U71" s="189"/>
      <c r="V71" s="189"/>
    </row>
    <row r="72" spans="19:22" ht="13.5">
      <c r="S72" s="189"/>
      <c r="T72" s="189"/>
      <c r="U72" s="189"/>
      <c r="V72" s="189"/>
    </row>
    <row r="73" spans="19:22" ht="13.5">
      <c r="S73" s="189"/>
      <c r="T73" s="189"/>
      <c r="U73" s="189"/>
      <c r="V73" s="189"/>
    </row>
    <row r="74" spans="19:22" ht="13.5">
      <c r="S74" s="189"/>
      <c r="T74" s="189"/>
      <c r="U74" s="189"/>
      <c r="V74" s="189"/>
    </row>
    <row r="75" spans="19:22" ht="13.5">
      <c r="S75" s="189"/>
      <c r="T75" s="189"/>
      <c r="U75" s="189"/>
      <c r="V75" s="189"/>
    </row>
    <row r="76" spans="19:22" ht="13.5">
      <c r="S76" s="189"/>
      <c r="T76" s="189"/>
      <c r="U76" s="189"/>
      <c r="V76" s="189"/>
    </row>
    <row r="77" spans="19:22" ht="13.5">
      <c r="S77" s="189"/>
      <c r="T77" s="189"/>
      <c r="U77" s="189"/>
      <c r="V77" s="189"/>
    </row>
    <row r="78" spans="19:22" ht="13.5">
      <c r="S78" s="189"/>
      <c r="T78" s="189"/>
      <c r="U78" s="189"/>
      <c r="V78" s="189"/>
    </row>
    <row r="79" spans="19:22" ht="13.5">
      <c r="S79" s="189"/>
      <c r="T79" s="189"/>
      <c r="U79" s="189"/>
      <c r="V79" s="189"/>
    </row>
    <row r="80" spans="19:22" ht="13.5">
      <c r="S80" s="189"/>
      <c r="T80" s="189"/>
      <c r="U80" s="189"/>
      <c r="V80" s="189"/>
    </row>
    <row r="81" spans="19:22" ht="13.5">
      <c r="S81" s="189"/>
      <c r="T81" s="189"/>
      <c r="U81" s="189"/>
      <c r="V81" s="189"/>
    </row>
    <row r="82" spans="19:22" ht="13.5">
      <c r="S82" s="189"/>
      <c r="T82" s="189"/>
      <c r="U82" s="189"/>
      <c r="V82" s="189"/>
    </row>
    <row r="83" spans="19:22" ht="13.5">
      <c r="S83" s="189"/>
      <c r="T83" s="189"/>
      <c r="U83" s="189"/>
      <c r="V83" s="189"/>
    </row>
    <row r="84" spans="19:22" ht="13.5">
      <c r="S84" s="189"/>
      <c r="T84" s="189"/>
      <c r="U84" s="189"/>
      <c r="V84" s="189"/>
    </row>
    <row r="85" spans="19:22" ht="13.5">
      <c r="S85" s="189"/>
      <c r="T85" s="189"/>
      <c r="U85" s="189"/>
      <c r="V85" s="189"/>
    </row>
    <row r="86" spans="19:22" ht="13.5">
      <c r="S86" s="189"/>
      <c r="T86" s="189"/>
      <c r="U86" s="189"/>
      <c r="V86" s="189"/>
    </row>
    <row r="87" spans="19:22" ht="13.5">
      <c r="S87" s="189"/>
      <c r="T87" s="189"/>
      <c r="U87" s="189"/>
      <c r="V87" s="189"/>
    </row>
    <row r="88" spans="19:22" ht="13.5">
      <c r="S88" s="189"/>
      <c r="T88" s="189"/>
      <c r="U88" s="189"/>
      <c r="V88" s="189"/>
    </row>
    <row r="89" spans="19:22" ht="13.5">
      <c r="S89" s="189"/>
      <c r="T89" s="189"/>
      <c r="U89" s="189"/>
      <c r="V89" s="189"/>
    </row>
    <row r="90" spans="19:22" ht="13.5">
      <c r="S90" s="189"/>
      <c r="T90" s="189"/>
      <c r="U90" s="189"/>
      <c r="V90" s="189"/>
    </row>
    <row r="91" spans="19:22" ht="13.5">
      <c r="S91" s="189"/>
      <c r="T91" s="189"/>
      <c r="U91" s="189"/>
      <c r="V91" s="189"/>
    </row>
    <row r="92" spans="19:22" ht="13.5">
      <c r="S92" s="189"/>
      <c r="T92" s="189"/>
      <c r="U92" s="189"/>
      <c r="V92" s="189"/>
    </row>
    <row r="93" spans="19:22" ht="13.5">
      <c r="S93" s="189"/>
      <c r="T93" s="189"/>
      <c r="U93" s="189"/>
      <c r="V93" s="189"/>
    </row>
    <row r="94" spans="19:22" ht="13.5">
      <c r="S94" s="189"/>
      <c r="T94" s="189"/>
      <c r="U94" s="189"/>
      <c r="V94" s="189"/>
    </row>
    <row r="95" spans="19:22" ht="13.5">
      <c r="S95" s="189"/>
      <c r="T95" s="189"/>
      <c r="U95" s="189"/>
      <c r="V95" s="189"/>
    </row>
    <row r="96" spans="19:22" ht="13.5">
      <c r="S96" s="189"/>
      <c r="T96" s="189"/>
      <c r="U96" s="189"/>
      <c r="V96" s="189"/>
    </row>
    <row r="97" spans="19:22" ht="13.5">
      <c r="S97" s="189"/>
      <c r="T97" s="189"/>
      <c r="U97" s="189"/>
      <c r="V97" s="189"/>
    </row>
    <row r="98" spans="19:22" ht="13.5">
      <c r="S98" s="189"/>
      <c r="T98" s="189"/>
      <c r="U98" s="189"/>
      <c r="V98" s="189"/>
    </row>
    <row r="99" spans="19:22" ht="13.5">
      <c r="S99" s="189"/>
      <c r="T99" s="189"/>
      <c r="U99" s="189"/>
      <c r="V99" s="189"/>
    </row>
    <row r="100" spans="19:22" ht="13.5">
      <c r="S100" s="189"/>
      <c r="T100" s="189"/>
      <c r="U100" s="189"/>
      <c r="V100" s="189"/>
    </row>
    <row r="101" spans="19:22" ht="13.5">
      <c r="S101" s="189"/>
      <c r="T101" s="189"/>
      <c r="U101" s="189"/>
      <c r="V101" s="189"/>
    </row>
    <row r="102" spans="19:22" ht="13.5">
      <c r="S102" s="189"/>
      <c r="T102" s="189"/>
      <c r="U102" s="189"/>
      <c r="V102" s="189"/>
    </row>
    <row r="103" spans="19:22" ht="13.5">
      <c r="S103" s="189"/>
      <c r="T103" s="189"/>
      <c r="U103" s="189"/>
      <c r="V103" s="189"/>
    </row>
    <row r="104" spans="19:22" ht="13.5">
      <c r="S104" s="189"/>
      <c r="T104" s="189"/>
      <c r="U104" s="189"/>
      <c r="V104" s="189"/>
    </row>
    <row r="105" spans="19:22" ht="13.5">
      <c r="S105" s="189"/>
      <c r="T105" s="189"/>
      <c r="U105" s="189"/>
      <c r="V105" s="189"/>
    </row>
    <row r="106" spans="19:22" ht="13.5">
      <c r="S106" s="189"/>
      <c r="T106" s="189"/>
      <c r="U106" s="189"/>
      <c r="V106" s="189"/>
    </row>
    <row r="107" spans="19:22" ht="13.5">
      <c r="S107" s="189"/>
      <c r="T107" s="189"/>
      <c r="U107" s="189"/>
      <c r="V107" s="189"/>
    </row>
    <row r="108" spans="19:22" ht="13.5">
      <c r="S108" s="189"/>
      <c r="T108" s="189"/>
      <c r="U108" s="189"/>
      <c r="V108" s="189"/>
    </row>
    <row r="109" spans="19:22" ht="13.5">
      <c r="S109" s="189"/>
      <c r="T109" s="189"/>
      <c r="U109" s="189"/>
      <c r="V109" s="189"/>
    </row>
    <row r="110" spans="19:22" ht="13.5">
      <c r="S110" s="189"/>
      <c r="T110" s="189"/>
      <c r="U110" s="189"/>
      <c r="V110" s="189"/>
    </row>
    <row r="111" spans="19:22" ht="13.5">
      <c r="S111" s="189"/>
      <c r="T111" s="189"/>
      <c r="U111" s="189"/>
      <c r="V111" s="189"/>
    </row>
    <row r="112" spans="19:22" ht="13.5">
      <c r="S112" s="189"/>
      <c r="T112" s="189"/>
      <c r="U112" s="189"/>
      <c r="V112" s="189"/>
    </row>
    <row r="113" spans="19:22" ht="13.5">
      <c r="S113" s="189"/>
      <c r="T113" s="189"/>
      <c r="U113" s="189"/>
      <c r="V113" s="189"/>
    </row>
    <row r="114" spans="19:22" ht="13.5">
      <c r="S114" s="189"/>
      <c r="T114" s="189"/>
      <c r="U114" s="189"/>
      <c r="V114" s="189"/>
    </row>
    <row r="115" spans="19:22" ht="13.5">
      <c r="S115" s="189"/>
      <c r="T115" s="189"/>
      <c r="U115" s="189"/>
      <c r="V115" s="189"/>
    </row>
    <row r="116" spans="19:22" ht="13.5">
      <c r="S116" s="189"/>
      <c r="T116" s="189"/>
      <c r="U116" s="189"/>
      <c r="V116" s="189"/>
    </row>
    <row r="117" spans="19:22" ht="13.5">
      <c r="S117" s="189"/>
      <c r="T117" s="189"/>
      <c r="U117" s="189"/>
      <c r="V117" s="189"/>
    </row>
    <row r="118" spans="19:22" ht="13.5">
      <c r="S118" s="189"/>
      <c r="T118" s="189"/>
      <c r="U118" s="189"/>
      <c r="V118" s="189"/>
    </row>
    <row r="119" spans="19:22" ht="13.5">
      <c r="S119" s="189"/>
      <c r="T119" s="189"/>
      <c r="U119" s="189"/>
      <c r="V119" s="189"/>
    </row>
    <row r="120" spans="19:22" ht="13.5">
      <c r="S120" s="189"/>
      <c r="T120" s="189"/>
      <c r="U120" s="189"/>
      <c r="V120" s="189"/>
    </row>
    <row r="121" spans="19:22" ht="13.5">
      <c r="S121" s="189"/>
      <c r="T121" s="189"/>
      <c r="U121" s="189"/>
      <c r="V121" s="189"/>
    </row>
    <row r="122" spans="19:22" ht="13.5">
      <c r="S122" s="189"/>
      <c r="T122" s="189"/>
      <c r="U122" s="189"/>
      <c r="V122" s="189"/>
    </row>
    <row r="123" spans="19:22" ht="13.5">
      <c r="S123" s="189"/>
      <c r="T123" s="189"/>
      <c r="U123" s="189"/>
      <c r="V123" s="189"/>
    </row>
    <row r="124" spans="19:22" ht="13.5">
      <c r="S124" s="189"/>
      <c r="T124" s="189"/>
      <c r="U124" s="189"/>
      <c r="V124" s="189"/>
    </row>
    <row r="125" spans="19:22" ht="13.5">
      <c r="S125" s="189"/>
      <c r="T125" s="189"/>
      <c r="U125" s="189"/>
      <c r="V125" s="189"/>
    </row>
    <row r="126" spans="19:22" ht="13.5">
      <c r="S126" s="189"/>
      <c r="T126" s="189"/>
      <c r="U126" s="189"/>
      <c r="V126" s="189"/>
    </row>
    <row r="127" spans="19:22" ht="13.5">
      <c r="S127" s="189"/>
      <c r="T127" s="189"/>
      <c r="U127" s="189"/>
      <c r="V127" s="189"/>
    </row>
    <row r="128" spans="19:22" ht="13.5">
      <c r="S128" s="189"/>
      <c r="T128" s="189"/>
      <c r="U128" s="189"/>
      <c r="V128" s="189"/>
    </row>
    <row r="129" spans="19:22" ht="13.5">
      <c r="S129" s="189"/>
      <c r="T129" s="189"/>
      <c r="U129" s="189"/>
      <c r="V129" s="189"/>
    </row>
    <row r="130" spans="19:22" ht="13.5">
      <c r="S130" s="189"/>
      <c r="T130" s="189"/>
      <c r="U130" s="189"/>
      <c r="V130" s="189"/>
    </row>
    <row r="131" spans="19:22" ht="13.5">
      <c r="S131" s="189"/>
      <c r="T131" s="189"/>
      <c r="U131" s="189"/>
      <c r="V131" s="189"/>
    </row>
    <row r="132" spans="19:22" ht="13.5">
      <c r="S132" s="189"/>
      <c r="T132" s="189"/>
      <c r="U132" s="189"/>
      <c r="V132" s="189"/>
    </row>
    <row r="133" spans="19:22" ht="13.5">
      <c r="S133" s="189"/>
      <c r="T133" s="189"/>
      <c r="U133" s="189"/>
      <c r="V133" s="189"/>
    </row>
    <row r="134" spans="19:22" ht="13.5">
      <c r="S134" s="189"/>
      <c r="T134" s="189"/>
      <c r="U134" s="189"/>
      <c r="V134" s="189"/>
    </row>
    <row r="135" spans="19:22" ht="13.5">
      <c r="S135" s="189"/>
      <c r="T135" s="189"/>
      <c r="U135" s="189"/>
      <c r="V135" s="189"/>
    </row>
    <row r="136" spans="19:22" ht="13.5">
      <c r="S136" s="189"/>
      <c r="T136" s="189"/>
      <c r="U136" s="189"/>
      <c r="V136" s="189"/>
    </row>
    <row r="137" spans="19:22" ht="13.5">
      <c r="S137" s="189"/>
      <c r="T137" s="189"/>
      <c r="U137" s="189"/>
      <c r="V137" s="189"/>
    </row>
    <row r="138" spans="19:22" ht="13.5">
      <c r="S138" s="189"/>
      <c r="T138" s="189"/>
      <c r="U138" s="189"/>
      <c r="V138" s="189"/>
    </row>
    <row r="139" spans="19:22" ht="13.5">
      <c r="S139" s="189"/>
      <c r="T139" s="189"/>
      <c r="U139" s="189"/>
      <c r="V139" s="189"/>
    </row>
    <row r="140" spans="19:22" ht="13.5">
      <c r="S140" s="189"/>
      <c r="T140" s="189"/>
      <c r="U140" s="189"/>
      <c r="V140" s="189"/>
    </row>
    <row r="141" spans="19:22" ht="13.5">
      <c r="S141" s="189"/>
      <c r="T141" s="189"/>
      <c r="U141" s="189"/>
      <c r="V141" s="189"/>
    </row>
    <row r="142" spans="19:22" ht="13.5">
      <c r="S142" s="189"/>
      <c r="T142" s="189"/>
      <c r="U142" s="189"/>
      <c r="V142" s="189"/>
    </row>
    <row r="143" spans="19:22" ht="13.5">
      <c r="S143" s="189"/>
      <c r="T143" s="189"/>
      <c r="U143" s="189"/>
      <c r="V143" s="189"/>
    </row>
    <row r="144" spans="19:22" ht="13.5">
      <c r="S144" s="189"/>
      <c r="T144" s="189"/>
      <c r="U144" s="189"/>
      <c r="V144" s="189"/>
    </row>
    <row r="145" spans="19:22" ht="13.5">
      <c r="S145" s="189"/>
      <c r="T145" s="189"/>
      <c r="U145" s="189"/>
      <c r="V145" s="189"/>
    </row>
    <row r="146" spans="19:22" ht="13.5">
      <c r="S146" s="189"/>
      <c r="T146" s="189"/>
      <c r="U146" s="189"/>
      <c r="V146" s="189"/>
    </row>
    <row r="147" spans="19:22" ht="13.5">
      <c r="S147" s="189"/>
      <c r="T147" s="189"/>
      <c r="U147" s="189"/>
      <c r="V147" s="189"/>
    </row>
    <row r="148" spans="19:22" ht="13.5">
      <c r="S148" s="189"/>
      <c r="T148" s="189"/>
      <c r="U148" s="189"/>
      <c r="V148" s="189"/>
    </row>
    <row r="149" spans="19:22" ht="13.5">
      <c r="S149" s="189"/>
      <c r="T149" s="189"/>
      <c r="U149" s="189"/>
      <c r="V149" s="189"/>
    </row>
    <row r="150" spans="19:22" ht="13.5">
      <c r="S150" s="189"/>
      <c r="T150" s="189"/>
      <c r="U150" s="189"/>
      <c r="V150" s="189"/>
    </row>
    <row r="151" spans="19:22" ht="13.5">
      <c r="S151" s="189"/>
      <c r="T151" s="189"/>
      <c r="U151" s="189"/>
      <c r="V151" s="189"/>
    </row>
    <row r="152" spans="19:22" ht="13.5">
      <c r="S152" s="189"/>
      <c r="T152" s="189"/>
      <c r="U152" s="189"/>
      <c r="V152" s="189"/>
    </row>
    <row r="153" spans="19:22" ht="13.5">
      <c r="S153" s="189"/>
      <c r="T153" s="189"/>
      <c r="U153" s="189"/>
      <c r="V153" s="189"/>
    </row>
    <row r="154" spans="19:22" ht="13.5">
      <c r="S154" s="189"/>
      <c r="T154" s="189"/>
      <c r="U154" s="189"/>
      <c r="V154" s="189"/>
    </row>
    <row r="155" spans="19:22" ht="13.5">
      <c r="S155" s="189"/>
      <c r="T155" s="189"/>
      <c r="U155" s="189"/>
      <c r="V155" s="189"/>
    </row>
    <row r="156" spans="19:22" ht="13.5">
      <c r="S156" s="189"/>
      <c r="T156" s="189"/>
      <c r="U156" s="189"/>
      <c r="V156" s="189"/>
    </row>
    <row r="157" spans="19:22" ht="13.5">
      <c r="S157" s="189"/>
      <c r="T157" s="189"/>
      <c r="U157" s="189"/>
      <c r="V157" s="189"/>
    </row>
    <row r="158" spans="19:22" ht="13.5">
      <c r="S158" s="189"/>
      <c r="T158" s="189"/>
      <c r="U158" s="189"/>
      <c r="V158" s="189"/>
    </row>
    <row r="159" spans="19:22" ht="13.5">
      <c r="S159" s="189"/>
      <c r="T159" s="189"/>
      <c r="U159" s="189"/>
      <c r="V159" s="189"/>
    </row>
    <row r="160" spans="19:22" ht="13.5">
      <c r="S160" s="189"/>
      <c r="T160" s="189"/>
      <c r="U160" s="189"/>
      <c r="V160" s="189"/>
    </row>
    <row r="161" spans="19:22" ht="13.5">
      <c r="S161" s="189"/>
      <c r="T161" s="189"/>
      <c r="U161" s="189"/>
      <c r="V161" s="189"/>
    </row>
    <row r="162" spans="19:22" ht="13.5">
      <c r="S162" s="189"/>
      <c r="T162" s="189"/>
      <c r="U162" s="189"/>
      <c r="V162" s="189"/>
    </row>
    <row r="163" spans="19:22" ht="13.5">
      <c r="S163" s="189"/>
      <c r="T163" s="189"/>
      <c r="U163" s="189"/>
      <c r="V163" s="189"/>
    </row>
    <row r="164" spans="19:22" ht="13.5">
      <c r="S164" s="189"/>
      <c r="T164" s="189"/>
      <c r="U164" s="189"/>
      <c r="V164" s="189"/>
    </row>
    <row r="165" spans="19:22" ht="13.5">
      <c r="S165" s="189"/>
      <c r="T165" s="189"/>
      <c r="U165" s="189"/>
      <c r="V165" s="189"/>
    </row>
    <row r="166" spans="19:22" ht="13.5">
      <c r="S166" s="189"/>
      <c r="T166" s="189"/>
      <c r="U166" s="189"/>
      <c r="V166" s="189"/>
    </row>
    <row r="167" spans="19:22" ht="13.5">
      <c r="S167" s="189"/>
      <c r="T167" s="189"/>
      <c r="U167" s="189"/>
      <c r="V167" s="189"/>
    </row>
    <row r="168" spans="19:22" ht="13.5">
      <c r="S168" s="189"/>
      <c r="T168" s="189"/>
      <c r="U168" s="189"/>
      <c r="V168" s="189"/>
    </row>
    <row r="169" spans="19:22" ht="13.5">
      <c r="S169" s="189"/>
      <c r="T169" s="189"/>
      <c r="U169" s="189"/>
      <c r="V169" s="189"/>
    </row>
    <row r="170" spans="19:22" ht="13.5">
      <c r="S170" s="189"/>
      <c r="T170" s="189"/>
      <c r="U170" s="189"/>
      <c r="V170" s="189"/>
    </row>
    <row r="171" spans="19:22" ht="13.5">
      <c r="S171" s="189"/>
      <c r="T171" s="189"/>
      <c r="U171" s="189"/>
      <c r="V171" s="189"/>
    </row>
    <row r="172" spans="19:22" ht="13.5">
      <c r="S172" s="189"/>
      <c r="T172" s="189"/>
      <c r="U172" s="189"/>
      <c r="V172" s="189"/>
    </row>
    <row r="173" spans="19:22" ht="13.5">
      <c r="S173" s="189"/>
      <c r="T173" s="189"/>
      <c r="U173" s="189"/>
      <c r="V173" s="189"/>
    </row>
    <row r="174" spans="19:22" ht="13.5">
      <c r="S174" s="189"/>
      <c r="T174" s="189"/>
      <c r="U174" s="189"/>
      <c r="V174" s="189"/>
    </row>
    <row r="175" spans="19:22" ht="13.5">
      <c r="S175" s="189"/>
      <c r="T175" s="189"/>
      <c r="U175" s="189"/>
      <c r="V175" s="189"/>
    </row>
    <row r="176" spans="19:22" ht="13.5">
      <c r="S176" s="189"/>
      <c r="T176" s="189"/>
      <c r="U176" s="189"/>
      <c r="V176" s="189"/>
    </row>
    <row r="177" spans="19:22" ht="13.5">
      <c r="S177" s="189"/>
      <c r="T177" s="189"/>
      <c r="U177" s="189"/>
      <c r="V177" s="189"/>
    </row>
    <row r="178" spans="19:22" ht="13.5">
      <c r="S178" s="189"/>
      <c r="T178" s="189"/>
      <c r="U178" s="189"/>
      <c r="V178" s="189"/>
    </row>
    <row r="179" spans="19:22" ht="13.5">
      <c r="S179" s="189"/>
      <c r="T179" s="189"/>
      <c r="U179" s="189"/>
      <c r="V179" s="189"/>
    </row>
    <row r="180" spans="19:22" ht="13.5">
      <c r="S180" s="189"/>
      <c r="T180" s="189"/>
      <c r="U180" s="189"/>
      <c r="V180" s="189"/>
    </row>
    <row r="181" spans="19:22" ht="13.5">
      <c r="S181" s="189"/>
      <c r="T181" s="189"/>
      <c r="U181" s="189"/>
      <c r="V181" s="189"/>
    </row>
    <row r="182" spans="19:22" ht="13.5">
      <c r="S182" s="189"/>
      <c r="T182" s="189"/>
      <c r="U182" s="189"/>
      <c r="V182" s="189"/>
    </row>
    <row r="183" spans="19:22" ht="13.5">
      <c r="S183" s="189"/>
      <c r="T183" s="189"/>
      <c r="U183" s="189"/>
      <c r="V183" s="189"/>
    </row>
    <row r="184" spans="19:22" ht="13.5">
      <c r="S184" s="189"/>
      <c r="T184" s="189"/>
      <c r="U184" s="189"/>
      <c r="V184" s="189"/>
    </row>
    <row r="185" spans="19:22" ht="13.5">
      <c r="S185" s="189"/>
      <c r="T185" s="189"/>
      <c r="U185" s="189"/>
      <c r="V185" s="189"/>
    </row>
    <row r="186" spans="19:22" ht="13.5">
      <c r="S186" s="189"/>
      <c r="T186" s="189"/>
      <c r="U186" s="189"/>
      <c r="V186" s="189"/>
    </row>
    <row r="187" spans="19:22" ht="13.5">
      <c r="S187" s="189"/>
      <c r="T187" s="189"/>
      <c r="U187" s="189"/>
      <c r="V187" s="189"/>
    </row>
    <row r="188" spans="19:22" ht="13.5">
      <c r="S188" s="189"/>
      <c r="T188" s="189"/>
      <c r="U188" s="189"/>
      <c r="V188" s="189"/>
    </row>
    <row r="189" spans="19:22" ht="13.5">
      <c r="S189" s="189"/>
      <c r="T189" s="189"/>
      <c r="U189" s="189"/>
      <c r="V189" s="189"/>
    </row>
    <row r="190" spans="19:22" ht="13.5">
      <c r="S190" s="189"/>
      <c r="T190" s="189"/>
      <c r="U190" s="189"/>
      <c r="V190" s="189"/>
    </row>
    <row r="191" spans="19:22" ht="13.5">
      <c r="S191" s="189"/>
      <c r="T191" s="189"/>
      <c r="U191" s="189"/>
      <c r="V191" s="189"/>
    </row>
    <row r="192" spans="19:22" ht="13.5">
      <c r="S192" s="189"/>
      <c r="T192" s="189"/>
      <c r="U192" s="189"/>
      <c r="V192" s="189"/>
    </row>
    <row r="193" spans="19:22" ht="13.5">
      <c r="S193" s="189"/>
      <c r="T193" s="189"/>
      <c r="U193" s="189"/>
      <c r="V193" s="189"/>
    </row>
    <row r="194" spans="19:22" ht="13.5">
      <c r="S194" s="189"/>
      <c r="T194" s="189"/>
      <c r="U194" s="189"/>
      <c r="V194" s="189"/>
    </row>
    <row r="195" spans="19:22" ht="13.5">
      <c r="S195" s="189"/>
      <c r="T195" s="189"/>
      <c r="U195" s="189"/>
      <c r="V195" s="189"/>
    </row>
    <row r="196" spans="19:22" ht="13.5">
      <c r="S196" s="189"/>
      <c r="T196" s="189"/>
      <c r="U196" s="189"/>
      <c r="V196" s="189"/>
    </row>
    <row r="197" spans="19:22" ht="13.5">
      <c r="S197" s="189"/>
      <c r="T197" s="189"/>
      <c r="U197" s="189"/>
      <c r="V197" s="189"/>
    </row>
    <row r="198" spans="19:22" ht="13.5">
      <c r="S198" s="189"/>
      <c r="T198" s="189"/>
      <c r="U198" s="189"/>
      <c r="V198" s="189"/>
    </row>
    <row r="199" spans="19:22" ht="13.5">
      <c r="S199" s="189"/>
      <c r="T199" s="189"/>
      <c r="U199" s="189"/>
      <c r="V199" s="189"/>
    </row>
    <row r="200" spans="19:22" ht="13.5">
      <c r="S200" s="189"/>
      <c r="T200" s="189"/>
      <c r="U200" s="189"/>
      <c r="V200" s="189"/>
    </row>
    <row r="201" spans="19:22" ht="13.5">
      <c r="S201" s="189"/>
      <c r="T201" s="189"/>
      <c r="U201" s="189"/>
      <c r="V201" s="189"/>
    </row>
    <row r="202" spans="19:22" ht="13.5">
      <c r="S202" s="189"/>
      <c r="T202" s="189"/>
      <c r="U202" s="189"/>
      <c r="V202" s="189"/>
    </row>
    <row r="203" spans="19:22" ht="13.5">
      <c r="S203" s="189"/>
      <c r="T203" s="189"/>
      <c r="U203" s="189"/>
      <c r="V203" s="189"/>
    </row>
    <row r="204" spans="19:22" ht="13.5">
      <c r="S204" s="189"/>
      <c r="T204" s="189"/>
      <c r="U204" s="189"/>
      <c r="V204" s="189"/>
    </row>
    <row r="205" spans="19:22" ht="13.5">
      <c r="S205" s="189"/>
      <c r="T205" s="189"/>
      <c r="U205" s="189"/>
      <c r="V205" s="189"/>
    </row>
    <row r="206" spans="19:22" ht="13.5">
      <c r="S206" s="189"/>
      <c r="T206" s="189"/>
      <c r="U206" s="189"/>
      <c r="V206" s="189"/>
    </row>
    <row r="207" spans="19:22" ht="13.5">
      <c r="S207" s="189"/>
      <c r="T207" s="189"/>
      <c r="U207" s="189"/>
      <c r="V207" s="189"/>
    </row>
    <row r="208" spans="19:22" ht="13.5">
      <c r="S208" s="189"/>
      <c r="T208" s="189"/>
      <c r="U208" s="189"/>
      <c r="V208" s="189"/>
    </row>
    <row r="209" spans="19:22" ht="13.5">
      <c r="S209" s="189"/>
      <c r="T209" s="189"/>
      <c r="U209" s="189"/>
      <c r="V209" s="189"/>
    </row>
    <row r="210" spans="19:22" ht="13.5">
      <c r="S210" s="189"/>
      <c r="T210" s="189"/>
      <c r="U210" s="189"/>
      <c r="V210" s="189"/>
    </row>
    <row r="211" spans="19:22" ht="13.5">
      <c r="S211" s="189"/>
      <c r="T211" s="189"/>
      <c r="U211" s="189"/>
      <c r="V211" s="189"/>
    </row>
    <row r="212" spans="19:22" ht="13.5">
      <c r="S212" s="189"/>
      <c r="T212" s="189"/>
      <c r="U212" s="189"/>
      <c r="V212" s="189"/>
    </row>
    <row r="213" spans="19:22" ht="13.5">
      <c r="S213" s="189"/>
      <c r="T213" s="189"/>
      <c r="U213" s="189"/>
      <c r="V213" s="189"/>
    </row>
    <row r="214" spans="19:22" ht="13.5">
      <c r="S214" s="189"/>
      <c r="T214" s="189"/>
      <c r="U214" s="189"/>
      <c r="V214" s="189"/>
    </row>
    <row r="215" spans="19:22" ht="13.5">
      <c r="S215" s="189"/>
      <c r="T215" s="189"/>
      <c r="U215" s="189"/>
      <c r="V215" s="189"/>
    </row>
    <row r="216" spans="19:22" ht="13.5">
      <c r="S216" s="189"/>
      <c r="T216" s="189"/>
      <c r="U216" s="189"/>
      <c r="V216" s="189"/>
    </row>
    <row r="217" spans="19:22" ht="13.5">
      <c r="S217" s="189"/>
      <c r="T217" s="189"/>
      <c r="U217" s="189"/>
      <c r="V217" s="189"/>
    </row>
    <row r="218" spans="19:22" ht="13.5">
      <c r="S218" s="189"/>
      <c r="T218" s="189"/>
      <c r="U218" s="189"/>
      <c r="V218" s="189"/>
    </row>
    <row r="219" spans="19:22" ht="13.5">
      <c r="S219" s="189"/>
      <c r="T219" s="189"/>
      <c r="U219" s="189"/>
      <c r="V219" s="189"/>
    </row>
    <row r="220" spans="19:22" ht="13.5">
      <c r="S220" s="189"/>
      <c r="T220" s="189"/>
      <c r="U220" s="189"/>
      <c r="V220" s="189"/>
    </row>
    <row r="221" spans="19:22" ht="13.5">
      <c r="S221" s="189"/>
      <c r="T221" s="189"/>
      <c r="U221" s="189"/>
      <c r="V221" s="189"/>
    </row>
    <row r="222" spans="19:22" ht="13.5">
      <c r="S222" s="189"/>
      <c r="T222" s="189"/>
      <c r="U222" s="189"/>
      <c r="V222" s="189"/>
    </row>
    <row r="223" spans="19:22" ht="13.5">
      <c r="S223" s="189"/>
      <c r="T223" s="189"/>
      <c r="U223" s="189"/>
      <c r="V223" s="189"/>
    </row>
    <row r="224" spans="19:22" ht="13.5">
      <c r="S224" s="189"/>
      <c r="T224" s="189"/>
      <c r="U224" s="189"/>
      <c r="V224" s="189"/>
    </row>
    <row r="225" spans="19:22" ht="13.5">
      <c r="S225" s="189"/>
      <c r="T225" s="189"/>
      <c r="U225" s="189"/>
      <c r="V225" s="189"/>
    </row>
    <row r="226" spans="19:22" ht="13.5">
      <c r="S226" s="189"/>
      <c r="T226" s="189"/>
      <c r="U226" s="189"/>
      <c r="V226" s="189"/>
    </row>
    <row r="227" spans="19:22" ht="13.5">
      <c r="S227" s="189"/>
      <c r="T227" s="189"/>
      <c r="U227" s="189"/>
      <c r="V227" s="189"/>
    </row>
    <row r="228" spans="19:22" ht="13.5">
      <c r="S228" s="189"/>
      <c r="T228" s="189"/>
      <c r="U228" s="189"/>
      <c r="V228" s="189"/>
    </row>
    <row r="229" spans="19:22" ht="13.5">
      <c r="S229" s="189"/>
      <c r="T229" s="189"/>
      <c r="U229" s="189"/>
      <c r="V229" s="189"/>
    </row>
    <row r="230" spans="19:22" ht="13.5">
      <c r="S230" s="189"/>
      <c r="T230" s="189"/>
      <c r="U230" s="189"/>
      <c r="V230" s="189"/>
    </row>
    <row r="231" spans="19:22" ht="13.5">
      <c r="S231" s="189"/>
      <c r="T231" s="189"/>
      <c r="U231" s="189"/>
      <c r="V231" s="189"/>
    </row>
    <row r="232" spans="19:22" ht="13.5">
      <c r="S232" s="189"/>
      <c r="T232" s="189"/>
      <c r="U232" s="189"/>
      <c r="V232" s="189"/>
    </row>
    <row r="233" spans="19:22" ht="13.5">
      <c r="S233" s="189"/>
      <c r="T233" s="189"/>
      <c r="U233" s="189"/>
      <c r="V233" s="189"/>
    </row>
    <row r="234" spans="19:22" ht="13.5">
      <c r="S234" s="189"/>
      <c r="T234" s="189"/>
      <c r="U234" s="189"/>
      <c r="V234" s="189"/>
    </row>
    <row r="235" spans="19:22" ht="13.5">
      <c r="S235" s="189"/>
      <c r="T235" s="189"/>
      <c r="U235" s="189"/>
      <c r="V235" s="189"/>
    </row>
    <row r="236" spans="19:22" ht="13.5">
      <c r="S236" s="189"/>
      <c r="T236" s="189"/>
      <c r="U236" s="189"/>
      <c r="V236" s="189"/>
    </row>
    <row r="237" spans="19:22" ht="13.5">
      <c r="S237" s="189"/>
      <c r="T237" s="189"/>
      <c r="U237" s="189"/>
      <c r="V237" s="189"/>
    </row>
    <row r="238" spans="19:22" ht="13.5">
      <c r="S238" s="189"/>
      <c r="T238" s="189"/>
      <c r="U238" s="189"/>
      <c r="V238" s="189"/>
    </row>
    <row r="239" spans="19:22" ht="13.5">
      <c r="S239" s="189"/>
      <c r="T239" s="189"/>
      <c r="U239" s="189"/>
      <c r="V239" s="189"/>
    </row>
    <row r="240" spans="19:22" ht="13.5">
      <c r="S240" s="189"/>
      <c r="T240" s="189"/>
      <c r="U240" s="189"/>
      <c r="V240" s="189"/>
    </row>
    <row r="241" spans="19:22" ht="13.5">
      <c r="S241" s="189"/>
      <c r="T241" s="189"/>
      <c r="U241" s="189"/>
      <c r="V241" s="189"/>
    </row>
    <row r="242" spans="19:22" ht="13.5">
      <c r="S242" s="189"/>
      <c r="T242" s="189"/>
      <c r="U242" s="189"/>
      <c r="V242" s="189"/>
    </row>
    <row r="243" spans="19:22" ht="13.5">
      <c r="S243" s="189"/>
      <c r="T243" s="189"/>
      <c r="U243" s="189"/>
      <c r="V243" s="189"/>
    </row>
    <row r="244" spans="19:22" ht="13.5">
      <c r="S244" s="189"/>
      <c r="T244" s="189"/>
      <c r="U244" s="189"/>
      <c r="V244" s="189"/>
    </row>
    <row r="245" spans="19:22" ht="13.5">
      <c r="S245" s="189"/>
      <c r="T245" s="189"/>
      <c r="U245" s="189"/>
      <c r="V245" s="189"/>
    </row>
    <row r="246" spans="19:22" ht="13.5">
      <c r="S246" s="189"/>
      <c r="T246" s="189"/>
      <c r="U246" s="189"/>
      <c r="V246" s="189"/>
    </row>
    <row r="247" spans="19:22" ht="13.5">
      <c r="S247" s="189"/>
      <c r="T247" s="189"/>
      <c r="U247" s="189"/>
      <c r="V247" s="189"/>
    </row>
    <row r="248" spans="19:22" ht="13.5">
      <c r="S248" s="189"/>
      <c r="T248" s="189"/>
      <c r="U248" s="189"/>
      <c r="V248" s="189"/>
    </row>
    <row r="249" spans="19:22" ht="13.5">
      <c r="S249" s="189"/>
      <c r="T249" s="189"/>
      <c r="U249" s="189"/>
      <c r="V249" s="189"/>
    </row>
    <row r="250" spans="19:22" ht="13.5">
      <c r="S250" s="189"/>
      <c r="T250" s="189"/>
      <c r="U250" s="189"/>
      <c r="V250" s="189"/>
    </row>
    <row r="251" spans="19:22" ht="13.5">
      <c r="S251" s="189"/>
      <c r="T251" s="189"/>
      <c r="U251" s="189"/>
      <c r="V251" s="189"/>
    </row>
    <row r="252" spans="19:22" ht="13.5">
      <c r="S252" s="189"/>
      <c r="T252" s="189"/>
      <c r="U252" s="189"/>
      <c r="V252" s="189"/>
    </row>
    <row r="253" spans="19:22" ht="13.5">
      <c r="S253" s="189"/>
      <c r="T253" s="189"/>
      <c r="U253" s="189"/>
      <c r="V253" s="189"/>
    </row>
    <row r="254" spans="19:22" ht="13.5">
      <c r="S254" s="189"/>
      <c r="T254" s="189"/>
      <c r="U254" s="189"/>
      <c r="V254" s="189"/>
    </row>
    <row r="255" spans="19:22" ht="13.5">
      <c r="S255" s="189"/>
      <c r="T255" s="189"/>
      <c r="U255" s="189"/>
      <c r="V255" s="189"/>
    </row>
    <row r="256" spans="19:22" ht="13.5">
      <c r="S256" s="189"/>
      <c r="T256" s="189"/>
      <c r="U256" s="189"/>
      <c r="V256" s="189"/>
    </row>
    <row r="257" spans="19:22" ht="13.5">
      <c r="S257" s="189"/>
      <c r="T257" s="189"/>
      <c r="U257" s="189"/>
      <c r="V257" s="189"/>
    </row>
    <row r="258" spans="19:22" ht="13.5">
      <c r="S258" s="189"/>
      <c r="T258" s="189"/>
      <c r="U258" s="189"/>
      <c r="V258" s="189"/>
    </row>
    <row r="259" spans="19:22" ht="13.5">
      <c r="S259" s="189"/>
      <c r="T259" s="189"/>
      <c r="U259" s="189"/>
      <c r="V259" s="189"/>
    </row>
    <row r="260" spans="19:22" ht="13.5">
      <c r="S260" s="189"/>
      <c r="T260" s="189"/>
      <c r="U260" s="189"/>
      <c r="V260" s="189"/>
    </row>
    <row r="261" spans="19:22" ht="13.5">
      <c r="S261" s="189"/>
      <c r="T261" s="189"/>
      <c r="U261" s="189"/>
      <c r="V261" s="189"/>
    </row>
    <row r="262" spans="19:22" ht="13.5">
      <c r="S262" s="189"/>
      <c r="T262" s="189"/>
      <c r="U262" s="189"/>
      <c r="V262" s="189"/>
    </row>
    <row r="263" spans="19:22" ht="13.5">
      <c r="S263" s="189"/>
      <c r="T263" s="189"/>
      <c r="U263" s="189"/>
      <c r="V263" s="189"/>
    </row>
    <row r="264" spans="19:22" ht="13.5">
      <c r="S264" s="189"/>
      <c r="T264" s="189"/>
      <c r="U264" s="189"/>
      <c r="V264" s="189"/>
    </row>
    <row r="265" spans="19:22" ht="13.5">
      <c r="S265" s="189"/>
      <c r="T265" s="189"/>
      <c r="U265" s="189"/>
      <c r="V265" s="189"/>
    </row>
    <row r="266" spans="19:22" ht="13.5">
      <c r="S266" s="189"/>
      <c r="T266" s="189"/>
      <c r="U266" s="189"/>
      <c r="V266" s="189"/>
    </row>
    <row r="267" spans="19:22" ht="13.5">
      <c r="S267" s="189"/>
      <c r="T267" s="189"/>
      <c r="U267" s="189"/>
      <c r="V267" s="189"/>
    </row>
    <row r="268" spans="19:22" ht="13.5">
      <c r="S268" s="189"/>
      <c r="T268" s="189"/>
      <c r="U268" s="189"/>
      <c r="V268" s="189"/>
    </row>
    <row r="269" spans="19:22" ht="13.5">
      <c r="S269" s="189"/>
      <c r="T269" s="189"/>
      <c r="U269" s="189"/>
      <c r="V269" s="189"/>
    </row>
    <row r="270" spans="19:22" ht="13.5">
      <c r="S270" s="189"/>
      <c r="T270" s="189"/>
      <c r="U270" s="189"/>
      <c r="V270" s="189"/>
    </row>
    <row r="271" spans="19:22" ht="13.5">
      <c r="S271" s="189"/>
      <c r="T271" s="189"/>
      <c r="U271" s="189"/>
      <c r="V271" s="189"/>
    </row>
    <row r="272" spans="19:22" ht="13.5">
      <c r="S272" s="189"/>
      <c r="T272" s="189"/>
      <c r="U272" s="189"/>
      <c r="V272" s="189"/>
    </row>
    <row r="273" spans="19:22" ht="13.5">
      <c r="S273" s="189"/>
      <c r="T273" s="189"/>
      <c r="U273" s="189"/>
      <c r="V273" s="189"/>
    </row>
    <row r="274" spans="19:22" ht="13.5">
      <c r="S274" s="189"/>
      <c r="T274" s="189"/>
      <c r="U274" s="189"/>
      <c r="V274" s="189"/>
    </row>
    <row r="275" spans="19:22" ht="13.5">
      <c r="S275" s="189"/>
      <c r="T275" s="189"/>
      <c r="U275" s="189"/>
      <c r="V275" s="189"/>
    </row>
    <row r="276" spans="19:22" ht="13.5">
      <c r="S276" s="189"/>
      <c r="T276" s="189"/>
      <c r="U276" s="189"/>
      <c r="V276" s="189"/>
    </row>
    <row r="277" spans="19:22" ht="13.5">
      <c r="S277" s="189"/>
      <c r="T277" s="189"/>
      <c r="U277" s="189"/>
      <c r="V277" s="189"/>
    </row>
    <row r="278" spans="19:22" ht="13.5">
      <c r="S278" s="189"/>
      <c r="T278" s="189"/>
      <c r="U278" s="189"/>
      <c r="V278" s="189"/>
    </row>
    <row r="279" spans="19:22" ht="13.5">
      <c r="S279" s="189"/>
      <c r="T279" s="189"/>
      <c r="U279" s="189"/>
      <c r="V279" s="189"/>
    </row>
    <row r="280" spans="19:22" ht="13.5">
      <c r="S280" s="189"/>
      <c r="T280" s="189"/>
      <c r="U280" s="189"/>
      <c r="V280" s="189"/>
    </row>
    <row r="281" spans="19:22" ht="13.5">
      <c r="S281" s="189"/>
      <c r="T281" s="189"/>
      <c r="U281" s="189"/>
      <c r="V281" s="189"/>
    </row>
    <row r="282" spans="19:22" ht="13.5">
      <c r="S282" s="189"/>
      <c r="T282" s="189"/>
      <c r="U282" s="189"/>
      <c r="V282" s="189"/>
    </row>
    <row r="283" spans="19:22" ht="13.5">
      <c r="S283" s="189"/>
      <c r="T283" s="189"/>
      <c r="U283" s="189"/>
      <c r="V283" s="189"/>
    </row>
    <row r="284" spans="19:22" ht="13.5">
      <c r="S284" s="189"/>
      <c r="T284" s="189"/>
      <c r="U284" s="189"/>
      <c r="V284" s="189"/>
    </row>
    <row r="285" spans="19:22" ht="13.5">
      <c r="S285" s="189"/>
      <c r="T285" s="189"/>
      <c r="U285" s="189"/>
      <c r="V285" s="189"/>
    </row>
    <row r="286" spans="19:22" ht="13.5">
      <c r="S286" s="189"/>
      <c r="T286" s="189"/>
      <c r="U286" s="189"/>
      <c r="V286" s="189"/>
    </row>
    <row r="287" spans="19:22" ht="13.5">
      <c r="S287" s="189"/>
      <c r="T287" s="189"/>
      <c r="U287" s="189"/>
      <c r="V287" s="189"/>
    </row>
    <row r="288" spans="19:22" ht="13.5">
      <c r="S288" s="189"/>
      <c r="T288" s="189"/>
      <c r="U288" s="189"/>
      <c r="V288" s="189"/>
    </row>
    <row r="289" spans="19:22" ht="13.5">
      <c r="S289" s="189"/>
      <c r="T289" s="189"/>
      <c r="U289" s="189"/>
      <c r="V289" s="189"/>
    </row>
    <row r="290" spans="19:22" ht="13.5">
      <c r="S290" s="189"/>
      <c r="T290" s="189"/>
      <c r="U290" s="189"/>
      <c r="V290" s="189"/>
    </row>
    <row r="291" spans="19:22" ht="13.5">
      <c r="S291" s="189"/>
      <c r="T291" s="189"/>
      <c r="U291" s="189"/>
      <c r="V291" s="189"/>
    </row>
    <row r="292" spans="19:22" ht="13.5">
      <c r="S292" s="189"/>
      <c r="T292" s="189"/>
      <c r="U292" s="189"/>
      <c r="V292" s="189"/>
    </row>
    <row r="293" spans="19:22" ht="13.5">
      <c r="S293" s="189"/>
      <c r="T293" s="189"/>
      <c r="U293" s="189"/>
      <c r="V293" s="189"/>
    </row>
    <row r="294" spans="19:22" ht="13.5">
      <c r="S294" s="189"/>
      <c r="T294" s="189"/>
      <c r="U294" s="189"/>
      <c r="V294" s="189"/>
    </row>
    <row r="295" spans="19:22" ht="13.5">
      <c r="S295" s="189"/>
      <c r="T295" s="189"/>
      <c r="U295" s="189"/>
      <c r="V295" s="189"/>
    </row>
    <row r="296" spans="19:22" ht="13.5">
      <c r="S296" s="189"/>
      <c r="T296" s="189"/>
      <c r="U296" s="189"/>
      <c r="V296" s="189"/>
    </row>
    <row r="297" spans="19:22" ht="13.5">
      <c r="S297" s="189"/>
      <c r="T297" s="189"/>
      <c r="U297" s="189"/>
      <c r="V297" s="189"/>
    </row>
    <row r="298" spans="19:22" ht="13.5">
      <c r="S298" s="189"/>
      <c r="T298" s="189"/>
      <c r="U298" s="189"/>
      <c r="V298" s="189"/>
    </row>
    <row r="299" spans="19:22" ht="13.5">
      <c r="S299" s="189"/>
      <c r="T299" s="189"/>
      <c r="U299" s="189"/>
      <c r="V299" s="189"/>
    </row>
    <row r="300" spans="19:22" ht="13.5">
      <c r="S300" s="189"/>
      <c r="T300" s="189"/>
      <c r="U300" s="189"/>
      <c r="V300" s="189"/>
    </row>
    <row r="301" spans="19:22" ht="13.5">
      <c r="S301" s="189"/>
      <c r="T301" s="189"/>
      <c r="U301" s="189"/>
      <c r="V301" s="189"/>
    </row>
    <row r="302" spans="19:22" ht="13.5">
      <c r="S302" s="189"/>
      <c r="T302" s="189"/>
      <c r="U302" s="189"/>
      <c r="V302" s="189"/>
    </row>
    <row r="303" spans="19:22" ht="13.5">
      <c r="S303" s="189"/>
      <c r="T303" s="189"/>
      <c r="U303" s="189"/>
      <c r="V303" s="189"/>
    </row>
    <row r="304" spans="19:22" ht="13.5">
      <c r="S304" s="189"/>
      <c r="T304" s="189"/>
      <c r="U304" s="189"/>
      <c r="V304" s="189"/>
    </row>
    <row r="305" spans="19:22" ht="13.5">
      <c r="S305" s="189"/>
      <c r="T305" s="189"/>
      <c r="U305" s="189"/>
      <c r="V305" s="189"/>
    </row>
    <row r="306" spans="19:22" ht="13.5">
      <c r="S306" s="189"/>
      <c r="T306" s="189"/>
      <c r="U306" s="189"/>
      <c r="V306" s="189"/>
    </row>
    <row r="307" spans="19:22" ht="13.5">
      <c r="S307" s="189"/>
      <c r="T307" s="189"/>
      <c r="U307" s="189"/>
      <c r="V307" s="189"/>
    </row>
    <row r="308" spans="19:22" ht="13.5">
      <c r="S308" s="189"/>
      <c r="T308" s="189"/>
      <c r="U308" s="189"/>
      <c r="V308" s="189"/>
    </row>
    <row r="309" spans="19:22" ht="13.5">
      <c r="S309" s="189"/>
      <c r="T309" s="189"/>
      <c r="U309" s="189"/>
      <c r="V309" s="189"/>
    </row>
    <row r="310" spans="19:22" ht="13.5">
      <c r="S310" s="189"/>
      <c r="T310" s="189"/>
      <c r="U310" s="189"/>
      <c r="V310" s="189"/>
    </row>
    <row r="311" spans="19:22" ht="13.5">
      <c r="S311" s="189"/>
      <c r="T311" s="189"/>
      <c r="U311" s="189"/>
      <c r="V311" s="189"/>
    </row>
    <row r="312" spans="19:22" ht="13.5">
      <c r="S312" s="189"/>
      <c r="T312" s="189"/>
      <c r="U312" s="189"/>
      <c r="V312" s="189"/>
    </row>
    <row r="313" spans="19:22" ht="13.5">
      <c r="S313" s="189"/>
      <c r="T313" s="189"/>
      <c r="U313" s="189"/>
      <c r="V313" s="189"/>
    </row>
    <row r="314" spans="19:22" ht="13.5">
      <c r="S314" s="189"/>
      <c r="T314" s="189"/>
      <c r="U314" s="189"/>
      <c r="V314" s="189"/>
    </row>
    <row r="315" spans="19:22" ht="13.5">
      <c r="S315" s="189"/>
      <c r="T315" s="189"/>
      <c r="U315" s="189"/>
      <c r="V315" s="189"/>
    </row>
    <row r="316" spans="19:22" ht="13.5">
      <c r="S316" s="189"/>
      <c r="T316" s="189"/>
      <c r="U316" s="189"/>
      <c r="V316" s="189"/>
    </row>
    <row r="317" spans="19:22" ht="13.5">
      <c r="S317" s="189"/>
      <c r="T317" s="189"/>
      <c r="U317" s="189"/>
      <c r="V317" s="189"/>
    </row>
    <row r="318" spans="19:22" ht="13.5">
      <c r="S318" s="189"/>
      <c r="T318" s="189"/>
      <c r="U318" s="189"/>
      <c r="V318" s="189"/>
    </row>
    <row r="319" spans="19:22" ht="13.5">
      <c r="S319" s="189"/>
      <c r="T319" s="189"/>
      <c r="U319" s="189"/>
      <c r="V319" s="189"/>
    </row>
    <row r="320" spans="19:22" ht="13.5">
      <c r="S320" s="189"/>
      <c r="T320" s="189"/>
      <c r="U320" s="189"/>
      <c r="V320" s="189"/>
    </row>
    <row r="321" spans="19:22" ht="13.5">
      <c r="S321" s="189"/>
      <c r="T321" s="189"/>
      <c r="U321" s="189"/>
      <c r="V321" s="189"/>
    </row>
    <row r="322" spans="19:22" ht="13.5">
      <c r="S322" s="189"/>
      <c r="T322" s="189"/>
      <c r="U322" s="189"/>
      <c r="V322" s="189"/>
    </row>
    <row r="323" spans="19:22" ht="13.5">
      <c r="S323" s="189"/>
      <c r="T323" s="189"/>
      <c r="U323" s="189"/>
      <c r="V323" s="189"/>
    </row>
    <row r="324" spans="19:22" ht="13.5">
      <c r="S324" s="189"/>
      <c r="T324" s="189"/>
      <c r="U324" s="189"/>
      <c r="V324" s="189"/>
    </row>
    <row r="325" spans="19:22" ht="13.5">
      <c r="S325" s="189"/>
      <c r="T325" s="189"/>
      <c r="U325" s="189"/>
      <c r="V325" s="189"/>
    </row>
    <row r="326" spans="19:22" ht="13.5">
      <c r="S326" s="189"/>
      <c r="T326" s="189"/>
      <c r="U326" s="189"/>
      <c r="V326" s="189"/>
    </row>
    <row r="327" spans="19:22" ht="13.5">
      <c r="S327" s="189"/>
      <c r="T327" s="189"/>
      <c r="U327" s="189"/>
      <c r="V327" s="189"/>
    </row>
    <row r="328" spans="19:22" ht="13.5">
      <c r="S328" s="189"/>
      <c r="T328" s="189"/>
      <c r="U328" s="189"/>
      <c r="V328" s="189"/>
    </row>
    <row r="329" spans="19:22" ht="13.5">
      <c r="S329" s="189"/>
      <c r="T329" s="189"/>
      <c r="U329" s="189"/>
      <c r="V329" s="189"/>
    </row>
    <row r="330" spans="19:22" ht="13.5">
      <c r="S330" s="189"/>
      <c r="T330" s="189"/>
      <c r="U330" s="189"/>
      <c r="V330" s="189"/>
    </row>
    <row r="331" spans="19:22" ht="13.5">
      <c r="S331" s="189"/>
      <c r="T331" s="189"/>
      <c r="U331" s="189"/>
      <c r="V331" s="189"/>
    </row>
    <row r="332" spans="19:22" ht="13.5">
      <c r="S332" s="189"/>
      <c r="T332" s="189"/>
      <c r="U332" s="189"/>
      <c r="V332" s="189"/>
    </row>
    <row r="333" spans="19:22" ht="13.5">
      <c r="S333" s="189"/>
      <c r="T333" s="189"/>
      <c r="U333" s="189"/>
      <c r="V333" s="189"/>
    </row>
    <row r="334" spans="19:22" ht="13.5">
      <c r="S334" s="189"/>
      <c r="T334" s="189"/>
      <c r="U334" s="189"/>
      <c r="V334" s="189"/>
    </row>
    <row r="335" spans="19:22" ht="13.5">
      <c r="S335" s="189"/>
      <c r="T335" s="189"/>
      <c r="U335" s="189"/>
      <c r="V335" s="189"/>
    </row>
    <row r="336" spans="19:22" ht="13.5">
      <c r="S336" s="189"/>
      <c r="T336" s="189"/>
      <c r="U336" s="189"/>
      <c r="V336" s="189"/>
    </row>
    <row r="337" spans="19:22" ht="13.5">
      <c r="S337" s="189"/>
      <c r="T337" s="189"/>
      <c r="U337" s="189"/>
      <c r="V337" s="189"/>
    </row>
    <row r="338" spans="19:22" ht="13.5">
      <c r="S338" s="189"/>
      <c r="T338" s="189"/>
      <c r="U338" s="189"/>
      <c r="V338" s="189"/>
    </row>
    <row r="339" spans="19:22" ht="13.5">
      <c r="S339" s="189"/>
      <c r="T339" s="189"/>
      <c r="U339" s="189"/>
      <c r="V339" s="189"/>
    </row>
    <row r="340" spans="19:22" ht="13.5">
      <c r="S340" s="189"/>
      <c r="T340" s="189"/>
      <c r="U340" s="189"/>
      <c r="V340" s="189"/>
    </row>
    <row r="341" spans="19:22" ht="13.5">
      <c r="S341" s="189"/>
      <c r="T341" s="189"/>
      <c r="U341" s="189"/>
      <c r="V341" s="189"/>
    </row>
    <row r="342" spans="19:22" ht="13.5">
      <c r="S342" s="189"/>
      <c r="T342" s="189"/>
      <c r="U342" s="189"/>
      <c r="V342" s="189"/>
    </row>
    <row r="343" spans="19:22" ht="13.5">
      <c r="S343" s="189"/>
      <c r="T343" s="189"/>
      <c r="U343" s="189"/>
      <c r="V343" s="189"/>
    </row>
    <row r="344" spans="19:22" ht="13.5">
      <c r="S344" s="189"/>
      <c r="T344" s="189"/>
      <c r="U344" s="189"/>
      <c r="V344" s="189"/>
    </row>
    <row r="345" spans="19:22" ht="13.5">
      <c r="S345" s="189"/>
      <c r="T345" s="189"/>
      <c r="U345" s="189"/>
      <c r="V345" s="189"/>
    </row>
    <row r="346" spans="19:22" ht="13.5">
      <c r="S346" s="189"/>
      <c r="T346" s="189"/>
      <c r="U346" s="189"/>
      <c r="V346" s="189"/>
    </row>
    <row r="347" spans="19:22" ht="13.5">
      <c r="S347" s="189"/>
      <c r="T347" s="189"/>
      <c r="U347" s="189"/>
      <c r="V347" s="189"/>
    </row>
    <row r="348" spans="19:22" ht="13.5">
      <c r="S348" s="189"/>
      <c r="T348" s="189"/>
      <c r="U348" s="189"/>
      <c r="V348" s="189"/>
    </row>
    <row r="349" spans="19:22" ht="13.5">
      <c r="S349" s="189"/>
      <c r="T349" s="189"/>
      <c r="U349" s="189"/>
      <c r="V349" s="189"/>
    </row>
    <row r="350" spans="19:22" ht="13.5">
      <c r="S350" s="189"/>
      <c r="T350" s="189"/>
      <c r="U350" s="189"/>
      <c r="V350" s="189"/>
    </row>
    <row r="351" spans="19:22" ht="13.5">
      <c r="S351" s="189"/>
      <c r="T351" s="189"/>
      <c r="U351" s="189"/>
      <c r="V351" s="189"/>
    </row>
    <row r="352" spans="19:22" ht="13.5">
      <c r="S352" s="189"/>
      <c r="T352" s="189"/>
      <c r="U352" s="189"/>
      <c r="V352" s="189"/>
    </row>
    <row r="353" spans="19:22" ht="13.5">
      <c r="S353" s="189"/>
      <c r="T353" s="189"/>
      <c r="U353" s="189"/>
      <c r="V353" s="189"/>
    </row>
    <row r="354" spans="19:22" ht="13.5">
      <c r="S354" s="189"/>
      <c r="T354" s="189"/>
      <c r="U354" s="189"/>
      <c r="V354" s="189"/>
    </row>
    <row r="355" spans="19:22" ht="13.5">
      <c r="S355" s="189"/>
      <c r="T355" s="189"/>
      <c r="U355" s="189"/>
      <c r="V355" s="189"/>
    </row>
    <row r="356" spans="19:22" ht="13.5">
      <c r="S356" s="189"/>
      <c r="T356" s="189"/>
      <c r="U356" s="189"/>
      <c r="V356" s="189"/>
    </row>
    <row r="357" spans="19:22" ht="13.5">
      <c r="S357" s="189"/>
      <c r="T357" s="189"/>
      <c r="U357" s="189"/>
      <c r="V357" s="189"/>
    </row>
    <row r="358" spans="19:22" ht="13.5">
      <c r="S358" s="189"/>
      <c r="T358" s="189"/>
      <c r="U358" s="189"/>
      <c r="V358" s="189"/>
    </row>
    <row r="359" spans="19:22" ht="13.5">
      <c r="S359" s="189"/>
      <c r="T359" s="189"/>
      <c r="U359" s="189"/>
      <c r="V359" s="189"/>
    </row>
    <row r="360" spans="19:22" ht="13.5">
      <c r="S360" s="189"/>
      <c r="T360" s="189"/>
      <c r="U360" s="189"/>
      <c r="V360" s="189"/>
    </row>
    <row r="361" spans="19:22" ht="13.5">
      <c r="S361" s="189"/>
      <c r="T361" s="189"/>
      <c r="U361" s="189"/>
      <c r="V361" s="189"/>
    </row>
    <row r="362" spans="19:22" ht="13.5">
      <c r="S362" s="189"/>
      <c r="T362" s="189"/>
      <c r="U362" s="189"/>
      <c r="V362" s="189"/>
    </row>
    <row r="363" spans="19:22" ht="13.5">
      <c r="S363" s="189"/>
      <c r="T363" s="189"/>
      <c r="U363" s="189"/>
      <c r="V363" s="189"/>
    </row>
    <row r="364" spans="19:22" ht="13.5">
      <c r="S364" s="189"/>
      <c r="T364" s="189"/>
      <c r="U364" s="189"/>
      <c r="V364" s="189"/>
    </row>
    <row r="365" spans="19:22" ht="13.5">
      <c r="S365" s="189"/>
      <c r="T365" s="189"/>
      <c r="U365" s="189"/>
      <c r="V365" s="189"/>
    </row>
    <row r="366" spans="19:22" ht="13.5">
      <c r="S366" s="189"/>
      <c r="T366" s="189"/>
      <c r="U366" s="189"/>
      <c r="V366" s="189"/>
    </row>
    <row r="367" spans="19:22" ht="13.5">
      <c r="S367" s="189"/>
      <c r="T367" s="189"/>
      <c r="U367" s="189"/>
      <c r="V367" s="189"/>
    </row>
    <row r="368" spans="19:22" ht="13.5">
      <c r="S368" s="189"/>
      <c r="T368" s="189"/>
      <c r="U368" s="189"/>
      <c r="V368" s="189"/>
    </row>
    <row r="369" spans="19:22" ht="13.5">
      <c r="S369" s="189"/>
      <c r="T369" s="189"/>
      <c r="U369" s="189"/>
      <c r="V369" s="189"/>
    </row>
    <row r="370" spans="19:22" ht="13.5">
      <c r="S370" s="189"/>
      <c r="T370" s="189"/>
      <c r="U370" s="189"/>
      <c r="V370" s="189"/>
    </row>
    <row r="371" spans="19:22" ht="13.5">
      <c r="S371" s="189"/>
      <c r="T371" s="189"/>
      <c r="U371" s="189"/>
      <c r="V371" s="189"/>
    </row>
    <row r="372" spans="19:22" ht="13.5">
      <c r="S372" s="189"/>
      <c r="T372" s="189"/>
      <c r="U372" s="189"/>
      <c r="V372" s="189"/>
    </row>
    <row r="373" spans="19:22" ht="13.5">
      <c r="S373" s="189"/>
      <c r="T373" s="189"/>
      <c r="U373" s="189"/>
      <c r="V373" s="189"/>
    </row>
    <row r="374" spans="19:22" ht="13.5">
      <c r="S374" s="189"/>
      <c r="T374" s="189"/>
      <c r="U374" s="189"/>
      <c r="V374" s="189"/>
    </row>
    <row r="375" spans="19:22" ht="13.5">
      <c r="S375" s="189"/>
      <c r="T375" s="189"/>
      <c r="U375" s="189"/>
      <c r="V375" s="189"/>
    </row>
    <row r="376" spans="19:22" ht="13.5">
      <c r="S376" s="189"/>
      <c r="T376" s="189"/>
      <c r="U376" s="189"/>
      <c r="V376" s="189"/>
    </row>
    <row r="377" spans="19:22" ht="13.5">
      <c r="S377" s="189"/>
      <c r="T377" s="189"/>
      <c r="U377" s="189"/>
      <c r="V377" s="189"/>
    </row>
    <row r="378" spans="19:22" ht="13.5">
      <c r="S378" s="189"/>
      <c r="T378" s="189"/>
      <c r="U378" s="189"/>
      <c r="V378" s="189"/>
    </row>
    <row r="379" spans="19:22" ht="13.5">
      <c r="S379" s="189"/>
      <c r="T379" s="189"/>
      <c r="U379" s="189"/>
      <c r="V379" s="189"/>
    </row>
    <row r="380" spans="19:22" ht="13.5">
      <c r="S380" s="189"/>
      <c r="T380" s="189"/>
      <c r="U380" s="189"/>
      <c r="V380" s="189"/>
    </row>
    <row r="381" spans="19:22" ht="13.5">
      <c r="S381" s="189"/>
      <c r="T381" s="189"/>
      <c r="U381" s="189"/>
      <c r="V381" s="189"/>
    </row>
    <row r="382" spans="19:22" ht="13.5">
      <c r="S382" s="189"/>
      <c r="T382" s="189"/>
      <c r="U382" s="189"/>
      <c r="V382" s="189"/>
    </row>
    <row r="383" spans="19:22" ht="13.5">
      <c r="S383" s="189"/>
      <c r="T383" s="189"/>
      <c r="U383" s="189"/>
      <c r="V383" s="189"/>
    </row>
    <row r="384" spans="19:22" ht="13.5">
      <c r="S384" s="189"/>
      <c r="T384" s="189"/>
      <c r="U384" s="189"/>
      <c r="V384" s="189"/>
    </row>
    <row r="385" spans="19:22" ht="13.5">
      <c r="S385" s="189"/>
      <c r="T385" s="189"/>
      <c r="U385" s="189"/>
      <c r="V385" s="189"/>
    </row>
    <row r="386" spans="19:22" ht="13.5">
      <c r="S386" s="189"/>
      <c r="T386" s="189"/>
      <c r="U386" s="189"/>
      <c r="V386" s="189"/>
    </row>
    <row r="387" spans="19:22" ht="13.5">
      <c r="S387" s="189"/>
      <c r="T387" s="189"/>
      <c r="U387" s="189"/>
      <c r="V387" s="189"/>
    </row>
    <row r="388" spans="19:22" ht="13.5">
      <c r="S388" s="189"/>
      <c r="T388" s="189"/>
      <c r="U388" s="189"/>
      <c r="V388" s="189"/>
    </row>
    <row r="389" spans="19:22" ht="13.5">
      <c r="S389" s="189"/>
      <c r="T389" s="189"/>
      <c r="U389" s="189"/>
      <c r="V389" s="189"/>
    </row>
    <row r="390" spans="19:22" ht="13.5">
      <c r="S390" s="189"/>
      <c r="T390" s="189"/>
      <c r="U390" s="189"/>
      <c r="V390" s="189"/>
    </row>
    <row r="391" spans="19:22" ht="13.5">
      <c r="S391" s="189"/>
      <c r="T391" s="189"/>
      <c r="U391" s="189"/>
      <c r="V391" s="189"/>
    </row>
    <row r="392" spans="19:22" ht="13.5">
      <c r="S392" s="189"/>
      <c r="T392" s="189"/>
      <c r="U392" s="189"/>
      <c r="V392" s="189"/>
    </row>
    <row r="393" spans="19:22" ht="13.5">
      <c r="S393" s="189"/>
      <c r="T393" s="189"/>
      <c r="U393" s="189"/>
      <c r="V393" s="189"/>
    </row>
    <row r="394" spans="19:22" ht="13.5">
      <c r="S394" s="189"/>
      <c r="T394" s="189"/>
      <c r="U394" s="189"/>
      <c r="V394" s="189"/>
    </row>
    <row r="395" spans="19:22" ht="13.5">
      <c r="S395" s="189"/>
      <c r="T395" s="189"/>
      <c r="U395" s="189"/>
      <c r="V395" s="189"/>
    </row>
    <row r="396" spans="19:22" ht="13.5">
      <c r="S396" s="189"/>
      <c r="T396" s="189"/>
      <c r="U396" s="189"/>
      <c r="V396" s="189"/>
    </row>
    <row r="397" spans="19:22" ht="13.5">
      <c r="S397" s="189"/>
      <c r="T397" s="189"/>
      <c r="U397" s="189"/>
      <c r="V397" s="189"/>
    </row>
    <row r="398" spans="19:22" ht="13.5">
      <c r="S398" s="189"/>
      <c r="T398" s="189"/>
      <c r="U398" s="189"/>
      <c r="V398" s="189"/>
    </row>
    <row r="399" spans="19:22" ht="13.5">
      <c r="S399" s="189"/>
      <c r="T399" s="189"/>
      <c r="U399" s="189"/>
      <c r="V399" s="189"/>
    </row>
    <row r="400" spans="19:22" ht="13.5">
      <c r="S400" s="189"/>
      <c r="T400" s="189"/>
      <c r="U400" s="189"/>
      <c r="V400" s="189"/>
    </row>
    <row r="401" spans="19:22" ht="13.5">
      <c r="S401" s="189"/>
      <c r="T401" s="189"/>
      <c r="U401" s="189"/>
      <c r="V401" s="189"/>
    </row>
    <row r="402" spans="19:22" ht="13.5">
      <c r="S402" s="189"/>
      <c r="T402" s="189"/>
      <c r="U402" s="189"/>
      <c r="V402" s="189"/>
    </row>
    <row r="403" spans="19:22" ht="13.5">
      <c r="S403" s="189"/>
      <c r="T403" s="189"/>
      <c r="U403" s="189"/>
      <c r="V403" s="189"/>
    </row>
    <row r="404" spans="19:22" ht="13.5">
      <c r="S404" s="189"/>
      <c r="T404" s="189"/>
      <c r="U404" s="189"/>
      <c r="V404" s="189"/>
    </row>
    <row r="405" spans="19:22" ht="13.5">
      <c r="S405" s="189"/>
      <c r="T405" s="189"/>
      <c r="U405" s="189"/>
      <c r="V405" s="189"/>
    </row>
    <row r="406" spans="19:22" ht="13.5">
      <c r="S406" s="189"/>
      <c r="T406" s="189"/>
      <c r="U406" s="189"/>
      <c r="V406" s="189"/>
    </row>
    <row r="407" spans="19:22" ht="13.5">
      <c r="S407" s="189"/>
      <c r="T407" s="189"/>
      <c r="U407" s="189"/>
      <c r="V407" s="189"/>
    </row>
    <row r="408" spans="19:22" ht="13.5">
      <c r="S408" s="189"/>
      <c r="T408" s="189"/>
      <c r="U408" s="189"/>
      <c r="V408" s="189"/>
    </row>
    <row r="409" spans="19:22" ht="13.5">
      <c r="S409" s="189"/>
      <c r="T409" s="189"/>
      <c r="U409" s="189"/>
      <c r="V409" s="189"/>
    </row>
    <row r="410" spans="19:22" ht="13.5">
      <c r="S410" s="189"/>
      <c r="T410" s="189"/>
      <c r="U410" s="189"/>
      <c r="V410" s="189"/>
    </row>
    <row r="411" spans="19:22" ht="13.5">
      <c r="S411" s="189"/>
      <c r="T411" s="189"/>
      <c r="U411" s="189"/>
      <c r="V411" s="189"/>
    </row>
    <row r="412" spans="19:22" ht="13.5">
      <c r="S412" s="189"/>
      <c r="T412" s="189"/>
      <c r="U412" s="189"/>
      <c r="V412" s="189"/>
    </row>
    <row r="413" spans="19:22" ht="13.5">
      <c r="S413" s="189"/>
      <c r="T413" s="189"/>
      <c r="U413" s="189"/>
      <c r="V413" s="189"/>
    </row>
    <row r="414" spans="19:22" ht="13.5">
      <c r="S414" s="189"/>
      <c r="T414" s="189"/>
      <c r="U414" s="189"/>
      <c r="V414" s="189"/>
    </row>
    <row r="415" spans="19:22" ht="13.5">
      <c r="S415" s="189"/>
      <c r="T415" s="189"/>
      <c r="U415" s="189"/>
      <c r="V415" s="189"/>
    </row>
    <row r="416" spans="19:22" ht="13.5">
      <c r="S416" s="189"/>
      <c r="T416" s="189"/>
      <c r="U416" s="189"/>
      <c r="V416" s="189"/>
    </row>
    <row r="417" spans="19:22" ht="13.5">
      <c r="S417" s="189"/>
      <c r="T417" s="189"/>
      <c r="U417" s="189"/>
      <c r="V417" s="189"/>
    </row>
    <row r="418" spans="19:22" ht="13.5">
      <c r="S418" s="189"/>
      <c r="T418" s="189"/>
      <c r="U418" s="189"/>
      <c r="V418" s="189"/>
    </row>
    <row r="419" spans="19:22" ht="13.5">
      <c r="S419" s="189"/>
      <c r="T419" s="189"/>
      <c r="U419" s="189"/>
      <c r="V419" s="189"/>
    </row>
    <row r="420" spans="19:22" ht="13.5">
      <c r="S420" s="189"/>
      <c r="T420" s="189"/>
      <c r="U420" s="189"/>
      <c r="V420" s="189"/>
    </row>
    <row r="421" spans="19:22" ht="13.5">
      <c r="S421" s="189"/>
      <c r="T421" s="189"/>
      <c r="U421" s="189"/>
      <c r="V421" s="189"/>
    </row>
    <row r="422" spans="19:22" ht="13.5">
      <c r="S422" s="189"/>
      <c r="T422" s="189"/>
      <c r="U422" s="189"/>
      <c r="V422" s="189"/>
    </row>
    <row r="423" spans="19:22" ht="13.5">
      <c r="S423" s="189"/>
      <c r="T423" s="189"/>
      <c r="U423" s="189"/>
      <c r="V423" s="189"/>
    </row>
    <row r="424" spans="19:22" ht="13.5">
      <c r="S424" s="189"/>
      <c r="T424" s="189"/>
      <c r="U424" s="189"/>
      <c r="V424" s="189"/>
    </row>
    <row r="425" spans="19:22" ht="13.5">
      <c r="S425" s="189"/>
      <c r="T425" s="189"/>
      <c r="U425" s="189"/>
      <c r="V425" s="189"/>
    </row>
    <row r="426" spans="19:22" ht="13.5">
      <c r="S426" s="189"/>
      <c r="T426" s="189"/>
      <c r="U426" s="189"/>
      <c r="V426" s="189"/>
    </row>
    <row r="427" spans="19:22" ht="13.5">
      <c r="S427" s="189"/>
      <c r="T427" s="189"/>
      <c r="U427" s="189"/>
      <c r="V427" s="189"/>
    </row>
    <row r="428" spans="19:22" ht="13.5">
      <c r="S428" s="189"/>
      <c r="T428" s="189"/>
      <c r="U428" s="189"/>
      <c r="V428" s="189"/>
    </row>
    <row r="429" spans="19:22" ht="13.5">
      <c r="S429" s="189"/>
      <c r="T429" s="189"/>
      <c r="U429" s="189"/>
      <c r="V429" s="189"/>
    </row>
    <row r="430" spans="19:22" ht="13.5">
      <c r="S430" s="189"/>
      <c r="T430" s="189"/>
      <c r="U430" s="189"/>
      <c r="V430" s="189"/>
    </row>
    <row r="431" spans="19:22" ht="13.5">
      <c r="S431" s="189"/>
      <c r="T431" s="189"/>
      <c r="U431" s="189"/>
      <c r="V431" s="189"/>
    </row>
    <row r="432" spans="19:22" ht="13.5">
      <c r="S432" s="189"/>
      <c r="T432" s="189"/>
      <c r="U432" s="189"/>
      <c r="V432" s="189"/>
    </row>
    <row r="433" spans="19:22" ht="13.5">
      <c r="S433" s="189"/>
      <c r="T433" s="189"/>
      <c r="U433" s="189"/>
      <c r="V433" s="189"/>
    </row>
    <row r="434" spans="19:22" ht="13.5">
      <c r="S434" s="189"/>
      <c r="T434" s="189"/>
      <c r="U434" s="189"/>
      <c r="V434" s="189"/>
    </row>
    <row r="435" spans="19:22" ht="13.5">
      <c r="S435" s="189"/>
      <c r="T435" s="189"/>
      <c r="U435" s="189"/>
      <c r="V435" s="189"/>
    </row>
    <row r="436" spans="19:22" ht="13.5">
      <c r="S436" s="189"/>
      <c r="T436" s="189"/>
      <c r="U436" s="189"/>
      <c r="V436" s="189"/>
    </row>
    <row r="437" spans="19:22" ht="13.5">
      <c r="S437" s="189"/>
      <c r="T437" s="189"/>
      <c r="U437" s="189"/>
      <c r="V437" s="189"/>
    </row>
    <row r="438" spans="19:22" ht="13.5">
      <c r="S438" s="189"/>
      <c r="T438" s="189"/>
      <c r="U438" s="189"/>
      <c r="V438" s="189"/>
    </row>
    <row r="439" spans="19:22" ht="13.5">
      <c r="S439" s="189"/>
      <c r="T439" s="189"/>
      <c r="U439" s="189"/>
      <c r="V439" s="189"/>
    </row>
    <row r="440" spans="19:22" ht="13.5">
      <c r="S440" s="189"/>
      <c r="T440" s="189"/>
      <c r="U440" s="189"/>
      <c r="V440" s="189"/>
    </row>
    <row r="441" spans="19:22" ht="13.5">
      <c r="S441" s="189"/>
      <c r="T441" s="189"/>
      <c r="U441" s="189"/>
      <c r="V441" s="189"/>
    </row>
    <row r="442" spans="19:22" ht="13.5">
      <c r="S442" s="189"/>
      <c r="T442" s="189"/>
      <c r="U442" s="189"/>
      <c r="V442" s="189"/>
    </row>
    <row r="443" spans="19:22" ht="13.5">
      <c r="S443" s="189"/>
      <c r="T443" s="189"/>
      <c r="U443" s="189"/>
      <c r="V443" s="189"/>
    </row>
    <row r="444" spans="19:22" ht="13.5">
      <c r="S444" s="189"/>
      <c r="T444" s="189"/>
      <c r="U444" s="189"/>
      <c r="V444" s="189"/>
    </row>
    <row r="445" spans="19:22" ht="13.5">
      <c r="S445" s="189"/>
      <c r="T445" s="189"/>
      <c r="U445" s="189"/>
      <c r="V445" s="189"/>
    </row>
    <row r="446" spans="19:22" ht="13.5">
      <c r="S446" s="189"/>
      <c r="T446" s="189"/>
      <c r="U446" s="189"/>
      <c r="V446" s="189"/>
    </row>
    <row r="447" spans="19:22" ht="13.5">
      <c r="S447" s="189"/>
      <c r="T447" s="189"/>
      <c r="U447" s="189"/>
      <c r="V447" s="189"/>
    </row>
    <row r="448" spans="19:22" ht="13.5">
      <c r="S448" s="189"/>
      <c r="T448" s="189"/>
      <c r="U448" s="189"/>
      <c r="V448" s="189"/>
    </row>
    <row r="449" spans="19:22" ht="13.5">
      <c r="S449" s="189"/>
      <c r="T449" s="189"/>
      <c r="U449" s="189"/>
      <c r="V449" s="189"/>
    </row>
    <row r="450" spans="19:22" ht="13.5">
      <c r="S450" s="189"/>
      <c r="T450" s="189"/>
      <c r="U450" s="189"/>
      <c r="V450" s="189"/>
    </row>
    <row r="451" spans="19:22" ht="13.5">
      <c r="S451" s="189"/>
      <c r="T451" s="189"/>
      <c r="U451" s="189"/>
      <c r="V451" s="189"/>
    </row>
    <row r="452" spans="19:22" ht="13.5">
      <c r="S452" s="189"/>
      <c r="T452" s="189"/>
      <c r="U452" s="189"/>
      <c r="V452" s="189"/>
    </row>
    <row r="453" spans="19:22" ht="13.5">
      <c r="S453" s="189"/>
      <c r="T453" s="189"/>
      <c r="U453" s="189"/>
      <c r="V453" s="189"/>
    </row>
    <row r="454" spans="19:22" ht="13.5">
      <c r="S454" s="189"/>
      <c r="T454" s="189"/>
      <c r="U454" s="189"/>
      <c r="V454" s="189"/>
    </row>
    <row r="455" spans="19:22" ht="13.5">
      <c r="S455" s="189"/>
      <c r="T455" s="189"/>
      <c r="U455" s="189"/>
      <c r="V455" s="189"/>
    </row>
    <row r="456" spans="19:22" ht="13.5">
      <c r="S456" s="189"/>
      <c r="T456" s="189"/>
      <c r="U456" s="189"/>
      <c r="V456" s="189"/>
    </row>
    <row r="457" spans="19:22" ht="13.5">
      <c r="S457" s="189"/>
      <c r="T457" s="189"/>
      <c r="U457" s="189"/>
      <c r="V457" s="189"/>
    </row>
    <row r="458" spans="19:22" ht="13.5">
      <c r="S458" s="189"/>
      <c r="T458" s="189"/>
      <c r="U458" s="189"/>
      <c r="V458" s="189"/>
    </row>
    <row r="459" spans="19:22" ht="13.5">
      <c r="S459" s="189"/>
      <c r="T459" s="189"/>
      <c r="U459" s="189"/>
      <c r="V459" s="189"/>
    </row>
    <row r="460" spans="19:22" ht="13.5">
      <c r="S460" s="189"/>
      <c r="T460" s="189"/>
      <c r="U460" s="189"/>
      <c r="V460" s="189"/>
    </row>
    <row r="461" spans="19:22" ht="13.5">
      <c r="S461" s="189"/>
      <c r="T461" s="189"/>
      <c r="U461" s="189"/>
      <c r="V461" s="189"/>
    </row>
    <row r="462" spans="19:22" ht="13.5">
      <c r="S462" s="189"/>
      <c r="T462" s="189"/>
      <c r="U462" s="189"/>
      <c r="V462" s="189"/>
    </row>
    <row r="463" spans="19:22" ht="13.5">
      <c r="S463" s="189"/>
      <c r="T463" s="189"/>
      <c r="U463" s="189"/>
      <c r="V463" s="189"/>
    </row>
    <row r="464" spans="19:22" ht="13.5">
      <c r="S464" s="189"/>
      <c r="T464" s="189"/>
      <c r="U464" s="189"/>
      <c r="V464" s="189"/>
    </row>
    <row r="465" spans="19:22" ht="13.5">
      <c r="S465" s="189"/>
      <c r="T465" s="189"/>
      <c r="U465" s="189"/>
      <c r="V465" s="189"/>
    </row>
    <row r="466" spans="19:22" ht="13.5">
      <c r="S466" s="189"/>
      <c r="T466" s="189"/>
      <c r="U466" s="189"/>
      <c r="V466" s="189"/>
    </row>
    <row r="467" spans="19:22" ht="13.5">
      <c r="S467" s="189"/>
      <c r="T467" s="189"/>
      <c r="U467" s="189"/>
      <c r="V467" s="189"/>
    </row>
    <row r="468" spans="19:22" ht="13.5">
      <c r="S468" s="189"/>
      <c r="T468" s="189"/>
      <c r="U468" s="189"/>
      <c r="V468" s="189"/>
    </row>
    <row r="469" spans="19:22" ht="13.5">
      <c r="S469" s="189"/>
      <c r="T469" s="189"/>
      <c r="U469" s="189"/>
      <c r="V469" s="189"/>
    </row>
    <row r="470" spans="19:22" ht="13.5">
      <c r="S470" s="189"/>
      <c r="T470" s="189"/>
      <c r="U470" s="189"/>
      <c r="V470" s="189"/>
    </row>
    <row r="471" spans="19:22" ht="13.5">
      <c r="S471" s="189"/>
      <c r="T471" s="189"/>
      <c r="U471" s="189"/>
      <c r="V471" s="189"/>
    </row>
    <row r="472" spans="19:22" ht="13.5">
      <c r="S472" s="189"/>
      <c r="T472" s="189"/>
      <c r="U472" s="189"/>
      <c r="V472" s="189"/>
    </row>
    <row r="473" spans="19:22" ht="13.5">
      <c r="S473" s="189"/>
      <c r="T473" s="189"/>
      <c r="U473" s="189"/>
      <c r="V473" s="189"/>
    </row>
    <row r="474" spans="19:22" ht="13.5">
      <c r="S474" s="189"/>
      <c r="T474" s="189"/>
      <c r="U474" s="189"/>
      <c r="V474" s="189"/>
    </row>
    <row r="475" spans="19:22" ht="13.5">
      <c r="S475" s="189"/>
      <c r="T475" s="189"/>
      <c r="U475" s="189"/>
      <c r="V475" s="189"/>
    </row>
    <row r="476" spans="19:22" ht="13.5">
      <c r="S476" s="189"/>
      <c r="T476" s="189"/>
      <c r="U476" s="189"/>
      <c r="V476" s="189"/>
    </row>
    <row r="477" spans="19:22" ht="13.5">
      <c r="S477" s="189"/>
      <c r="T477" s="189"/>
      <c r="U477" s="189"/>
      <c r="V477" s="189"/>
    </row>
    <row r="478" spans="19:22" ht="13.5">
      <c r="S478" s="189"/>
      <c r="T478" s="189"/>
      <c r="U478" s="189"/>
      <c r="V478" s="189"/>
    </row>
    <row r="479" spans="19:22" ht="13.5">
      <c r="S479" s="189"/>
      <c r="T479" s="189"/>
      <c r="U479" s="189"/>
      <c r="V479" s="189"/>
    </row>
    <row r="480" spans="19:22" ht="13.5">
      <c r="S480" s="189"/>
      <c r="T480" s="189"/>
      <c r="U480" s="189"/>
      <c r="V480" s="189"/>
    </row>
    <row r="481" spans="19:22" ht="13.5">
      <c r="S481" s="189"/>
      <c r="T481" s="189"/>
      <c r="U481" s="189"/>
      <c r="V481" s="189"/>
    </row>
    <row r="482" spans="19:22" ht="13.5">
      <c r="S482" s="189"/>
      <c r="T482" s="189"/>
      <c r="U482" s="189"/>
      <c r="V482" s="189"/>
    </row>
    <row r="483" spans="19:22" ht="13.5">
      <c r="S483" s="189"/>
      <c r="T483" s="189"/>
      <c r="U483" s="189"/>
      <c r="V483" s="189"/>
    </row>
    <row r="484" spans="19:22" ht="13.5">
      <c r="S484" s="189"/>
      <c r="T484" s="189"/>
      <c r="U484" s="189"/>
      <c r="V484" s="189"/>
    </row>
    <row r="485" spans="19:22" ht="13.5">
      <c r="S485" s="189"/>
      <c r="T485" s="189"/>
      <c r="U485" s="189"/>
      <c r="V485" s="189"/>
    </row>
    <row r="486" spans="19:22" ht="13.5">
      <c r="S486" s="189"/>
      <c r="T486" s="189"/>
      <c r="U486" s="189"/>
      <c r="V486" s="189"/>
    </row>
    <row r="487" spans="19:22" ht="13.5">
      <c r="S487" s="189"/>
      <c r="T487" s="189"/>
      <c r="U487" s="189"/>
      <c r="V487" s="189"/>
    </row>
    <row r="488" spans="19:22" ht="13.5">
      <c r="S488" s="189"/>
      <c r="T488" s="189"/>
      <c r="U488" s="189"/>
      <c r="V488" s="189"/>
    </row>
    <row r="489" spans="19:22" ht="13.5">
      <c r="S489" s="189"/>
      <c r="T489" s="189"/>
      <c r="U489" s="189"/>
      <c r="V489" s="189"/>
    </row>
    <row r="490" spans="19:22" ht="13.5">
      <c r="S490" s="189"/>
      <c r="T490" s="189"/>
      <c r="U490" s="189"/>
      <c r="V490" s="189"/>
    </row>
    <row r="491" spans="19:22" ht="13.5">
      <c r="S491" s="189"/>
      <c r="T491" s="189"/>
      <c r="U491" s="189"/>
      <c r="V491" s="189"/>
    </row>
    <row r="492" spans="19:22" ht="13.5">
      <c r="S492" s="189"/>
      <c r="T492" s="189"/>
      <c r="U492" s="189"/>
      <c r="V492" s="189"/>
    </row>
    <row r="493" spans="19:22" ht="13.5">
      <c r="S493" s="189"/>
      <c r="T493" s="189"/>
      <c r="U493" s="189"/>
      <c r="V493" s="189"/>
    </row>
    <row r="494" spans="19:22" ht="13.5">
      <c r="S494" s="189"/>
      <c r="T494" s="189"/>
      <c r="U494" s="189"/>
      <c r="V494" s="189"/>
    </row>
    <row r="495" spans="19:22" ht="13.5">
      <c r="S495" s="189"/>
      <c r="T495" s="189"/>
      <c r="U495" s="189"/>
      <c r="V495" s="189"/>
    </row>
    <row r="496" spans="19:22" ht="13.5">
      <c r="S496" s="189"/>
      <c r="T496" s="189"/>
      <c r="U496" s="189"/>
      <c r="V496" s="189"/>
    </row>
    <row r="497" spans="19:22" ht="13.5">
      <c r="S497" s="189"/>
      <c r="T497" s="189"/>
      <c r="U497" s="189"/>
      <c r="V497" s="189"/>
    </row>
    <row r="498" spans="19:22" ht="13.5">
      <c r="S498" s="189"/>
      <c r="T498" s="189"/>
      <c r="U498" s="189"/>
      <c r="V498" s="189"/>
    </row>
    <row r="499" spans="19:22" ht="13.5">
      <c r="S499" s="189"/>
      <c r="T499" s="189"/>
      <c r="U499" s="189"/>
      <c r="V499" s="189"/>
    </row>
    <row r="500" spans="19:22" ht="13.5">
      <c r="S500" s="189"/>
      <c r="T500" s="189"/>
      <c r="U500" s="189"/>
      <c r="V500" s="189"/>
    </row>
    <row r="501" spans="19:22" ht="13.5">
      <c r="S501" s="189"/>
      <c r="T501" s="189"/>
      <c r="U501" s="189"/>
      <c r="V501" s="189"/>
    </row>
    <row r="502" spans="19:22" ht="13.5">
      <c r="S502" s="189"/>
      <c r="T502" s="189"/>
      <c r="U502" s="189"/>
      <c r="V502" s="189"/>
    </row>
    <row r="503" spans="19:22" ht="13.5">
      <c r="S503" s="189"/>
      <c r="T503" s="189"/>
      <c r="U503" s="189"/>
      <c r="V503" s="189"/>
    </row>
    <row r="504" spans="19:22" ht="13.5">
      <c r="S504" s="189"/>
      <c r="T504" s="189"/>
      <c r="U504" s="189"/>
      <c r="V504" s="189"/>
    </row>
    <row r="505" spans="19:22" ht="13.5">
      <c r="S505" s="189"/>
      <c r="T505" s="189"/>
      <c r="U505" s="189"/>
      <c r="V505" s="189"/>
    </row>
    <row r="506" spans="19:22" ht="13.5">
      <c r="S506" s="189"/>
      <c r="T506" s="189"/>
      <c r="U506" s="189"/>
      <c r="V506" s="189"/>
    </row>
    <row r="507" spans="19:22" ht="13.5">
      <c r="S507" s="189"/>
      <c r="T507" s="189"/>
      <c r="U507" s="189"/>
      <c r="V507" s="189"/>
    </row>
    <row r="508" spans="19:22" ht="13.5">
      <c r="S508" s="189"/>
      <c r="T508" s="189"/>
      <c r="U508" s="189"/>
      <c r="V508" s="189"/>
    </row>
    <row r="509" spans="19:22" ht="13.5">
      <c r="S509" s="189"/>
      <c r="T509" s="189"/>
      <c r="U509" s="189"/>
      <c r="V509" s="189"/>
    </row>
    <row r="510" spans="19:22" ht="13.5">
      <c r="S510" s="189"/>
      <c r="T510" s="189"/>
      <c r="U510" s="189"/>
      <c r="V510" s="189"/>
    </row>
    <row r="511" spans="19:22" ht="13.5">
      <c r="S511" s="189"/>
      <c r="T511" s="189"/>
      <c r="U511" s="189"/>
      <c r="V511" s="189"/>
    </row>
    <row r="512" spans="19:22" ht="13.5">
      <c r="S512" s="189"/>
      <c r="T512" s="189"/>
      <c r="U512" s="189"/>
      <c r="V512" s="189"/>
    </row>
    <row r="513" spans="19:22" ht="13.5">
      <c r="S513" s="189"/>
      <c r="T513" s="189"/>
      <c r="U513" s="189"/>
      <c r="V513" s="189"/>
    </row>
    <row r="514" spans="19:22" ht="13.5">
      <c r="S514" s="189"/>
      <c r="T514" s="189"/>
      <c r="U514" s="189"/>
      <c r="V514" s="189"/>
    </row>
    <row r="515" spans="19:22" ht="13.5">
      <c r="S515" s="189"/>
      <c r="T515" s="189"/>
      <c r="U515" s="189"/>
      <c r="V515" s="189"/>
    </row>
    <row r="516" spans="19:22" ht="13.5">
      <c r="S516" s="189"/>
      <c r="T516" s="189"/>
      <c r="U516" s="189"/>
      <c r="V516" s="189"/>
    </row>
    <row r="517" spans="19:22" ht="13.5">
      <c r="S517" s="189"/>
      <c r="T517" s="189"/>
      <c r="U517" s="189"/>
      <c r="V517" s="189"/>
    </row>
    <row r="518" spans="19:22" ht="13.5">
      <c r="S518" s="189"/>
      <c r="T518" s="189"/>
      <c r="U518" s="189"/>
      <c r="V518" s="189"/>
    </row>
    <row r="519" spans="19:22" ht="13.5">
      <c r="S519" s="189"/>
      <c r="T519" s="189"/>
      <c r="U519" s="189"/>
      <c r="V519" s="189"/>
    </row>
    <row r="520" spans="19:22" ht="13.5">
      <c r="S520" s="189"/>
      <c r="T520" s="189"/>
      <c r="U520" s="189"/>
      <c r="V520" s="189"/>
    </row>
    <row r="521" spans="19:22" ht="13.5">
      <c r="S521" s="189"/>
      <c r="T521" s="189"/>
      <c r="U521" s="189"/>
      <c r="V521" s="189"/>
    </row>
    <row r="522" spans="19:22" ht="13.5">
      <c r="S522" s="189"/>
      <c r="T522" s="189"/>
      <c r="U522" s="189"/>
      <c r="V522" s="189"/>
    </row>
    <row r="523" spans="19:22" ht="13.5">
      <c r="S523" s="189"/>
      <c r="T523" s="189"/>
      <c r="U523" s="189"/>
      <c r="V523" s="189"/>
    </row>
    <row r="524" spans="19:22" ht="13.5">
      <c r="S524" s="189"/>
      <c r="T524" s="189"/>
      <c r="U524" s="189"/>
      <c r="V524" s="189"/>
    </row>
    <row r="525" spans="19:22" ht="13.5">
      <c r="S525" s="189"/>
      <c r="T525" s="189"/>
      <c r="U525" s="189"/>
      <c r="V525" s="189"/>
    </row>
    <row r="526" spans="19:22" ht="13.5">
      <c r="S526" s="189"/>
      <c r="T526" s="189"/>
      <c r="U526" s="189"/>
      <c r="V526" s="189"/>
    </row>
    <row r="527" spans="19:22" ht="13.5">
      <c r="S527" s="189"/>
      <c r="T527" s="189"/>
      <c r="U527" s="189"/>
      <c r="V527" s="189"/>
    </row>
    <row r="528" spans="19:22" ht="13.5">
      <c r="S528" s="189"/>
      <c r="T528" s="189"/>
      <c r="U528" s="189"/>
      <c r="V528" s="189"/>
    </row>
    <row r="529" spans="19:22" ht="13.5">
      <c r="S529" s="189"/>
      <c r="T529" s="189"/>
      <c r="U529" s="189"/>
      <c r="V529" s="189"/>
    </row>
    <row r="530" spans="19:22" ht="13.5">
      <c r="S530" s="189"/>
      <c r="T530" s="189"/>
      <c r="U530" s="189"/>
      <c r="V530" s="189"/>
    </row>
    <row r="531" spans="19:22" ht="13.5">
      <c r="S531" s="189"/>
      <c r="T531" s="189"/>
      <c r="U531" s="189"/>
      <c r="V531" s="189"/>
    </row>
    <row r="532" spans="19:22" ht="13.5">
      <c r="S532" s="189"/>
      <c r="T532" s="189"/>
      <c r="U532" s="189"/>
      <c r="V532" s="189"/>
    </row>
    <row r="533" spans="19:22" ht="13.5">
      <c r="S533" s="189"/>
      <c r="T533" s="189"/>
      <c r="U533" s="189"/>
      <c r="V533" s="189"/>
    </row>
    <row r="534" spans="19:22" ht="13.5">
      <c r="S534" s="189"/>
      <c r="T534" s="189"/>
      <c r="U534" s="189"/>
      <c r="V534" s="189"/>
    </row>
    <row r="535" spans="19:22" ht="13.5">
      <c r="S535" s="189"/>
      <c r="T535" s="189"/>
      <c r="U535" s="189"/>
      <c r="V535" s="189"/>
    </row>
    <row r="536" spans="19:22" ht="13.5">
      <c r="S536" s="189"/>
      <c r="T536" s="189"/>
      <c r="U536" s="189"/>
      <c r="V536" s="189"/>
    </row>
    <row r="537" spans="19:22" ht="13.5">
      <c r="S537" s="189"/>
      <c r="T537" s="189"/>
      <c r="U537" s="189"/>
      <c r="V537" s="189"/>
    </row>
    <row r="538" spans="19:22" ht="13.5">
      <c r="S538" s="189"/>
      <c r="T538" s="189"/>
      <c r="U538" s="189"/>
      <c r="V538" s="189"/>
    </row>
    <row r="539" spans="19:22" ht="13.5">
      <c r="S539" s="189"/>
      <c r="T539" s="189"/>
      <c r="U539" s="189"/>
      <c r="V539" s="189"/>
    </row>
    <row r="540" spans="19:22" ht="13.5">
      <c r="S540" s="189"/>
      <c r="T540" s="189"/>
      <c r="U540" s="189"/>
      <c r="V540" s="189"/>
    </row>
    <row r="541" spans="19:22" ht="13.5">
      <c r="S541" s="189"/>
      <c r="T541" s="189"/>
      <c r="U541" s="189"/>
      <c r="V541" s="189"/>
    </row>
    <row r="542" spans="19:22" ht="13.5">
      <c r="S542" s="189"/>
      <c r="T542" s="189"/>
      <c r="U542" s="189"/>
      <c r="V542" s="189"/>
    </row>
    <row r="543" spans="19:22" ht="13.5">
      <c r="S543" s="189"/>
      <c r="T543" s="189"/>
      <c r="U543" s="189"/>
      <c r="V543" s="189"/>
    </row>
    <row r="544" spans="19:22" ht="13.5">
      <c r="S544" s="189"/>
      <c r="T544" s="189"/>
      <c r="U544" s="189"/>
      <c r="V544" s="189"/>
    </row>
    <row r="545" spans="19:22" ht="13.5">
      <c r="S545" s="189"/>
      <c r="T545" s="189"/>
      <c r="U545" s="189"/>
      <c r="V545" s="189"/>
    </row>
    <row r="546" spans="19:22" ht="13.5">
      <c r="S546" s="189"/>
      <c r="T546" s="189"/>
      <c r="U546" s="189"/>
      <c r="V546" s="189"/>
    </row>
    <row r="547" spans="19:22" ht="13.5">
      <c r="S547" s="189"/>
      <c r="T547" s="189"/>
      <c r="U547" s="189"/>
      <c r="V547" s="189"/>
    </row>
    <row r="548" spans="19:22" ht="13.5">
      <c r="S548" s="189"/>
      <c r="T548" s="189"/>
      <c r="U548" s="189"/>
      <c r="V548" s="189"/>
    </row>
    <row r="549" spans="19:22" ht="13.5">
      <c r="S549" s="189"/>
      <c r="T549" s="189"/>
      <c r="U549" s="189"/>
      <c r="V549" s="189"/>
    </row>
    <row r="550" spans="19:22" ht="13.5">
      <c r="S550" s="189"/>
      <c r="T550" s="189"/>
      <c r="U550" s="189"/>
      <c r="V550" s="189"/>
    </row>
    <row r="551" spans="19:22" ht="13.5">
      <c r="S551" s="189"/>
      <c r="T551" s="189"/>
      <c r="U551" s="189"/>
      <c r="V551" s="189"/>
    </row>
    <row r="552" spans="19:22" ht="13.5">
      <c r="S552" s="189"/>
      <c r="T552" s="189"/>
      <c r="U552" s="189"/>
      <c r="V552" s="189"/>
    </row>
    <row r="553" spans="19:22" ht="13.5">
      <c r="S553" s="189"/>
      <c r="T553" s="189"/>
      <c r="U553" s="189"/>
      <c r="V553" s="189"/>
    </row>
    <row r="554" spans="19:22" ht="13.5">
      <c r="S554" s="189"/>
      <c r="T554" s="189"/>
      <c r="U554" s="189"/>
      <c r="V554" s="189"/>
    </row>
    <row r="555" spans="19:22" ht="13.5">
      <c r="S555" s="189"/>
      <c r="T555" s="189"/>
      <c r="U555" s="189"/>
      <c r="V555" s="189"/>
    </row>
    <row r="556" spans="19:22" ht="13.5">
      <c r="S556" s="189"/>
      <c r="T556" s="189"/>
      <c r="U556" s="189"/>
      <c r="V556" s="189"/>
    </row>
    <row r="557" spans="19:22" ht="13.5">
      <c r="S557" s="189"/>
      <c r="T557" s="189"/>
      <c r="U557" s="189"/>
      <c r="V557" s="189"/>
    </row>
    <row r="558" spans="19:22" ht="13.5">
      <c r="S558" s="189"/>
      <c r="T558" s="189"/>
      <c r="U558" s="189"/>
      <c r="V558" s="189"/>
    </row>
    <row r="559" spans="19:22" ht="13.5">
      <c r="S559" s="189"/>
      <c r="T559" s="189"/>
      <c r="U559" s="189"/>
      <c r="V559" s="189"/>
    </row>
    <row r="560" spans="19:22" ht="13.5">
      <c r="S560" s="189"/>
      <c r="T560" s="189"/>
      <c r="U560" s="189"/>
      <c r="V560" s="189"/>
    </row>
    <row r="561" spans="19:22" ht="13.5">
      <c r="S561" s="189"/>
      <c r="T561" s="189"/>
      <c r="U561" s="189"/>
      <c r="V561" s="189"/>
    </row>
    <row r="562" spans="19:22" ht="13.5">
      <c r="S562" s="189"/>
      <c r="T562" s="189"/>
      <c r="U562" s="189"/>
      <c r="V562" s="189"/>
    </row>
    <row r="563" spans="19:22" ht="13.5">
      <c r="S563" s="189"/>
      <c r="T563" s="189"/>
      <c r="U563" s="189"/>
      <c r="V563" s="189"/>
    </row>
    <row r="564" spans="19:22" ht="13.5">
      <c r="S564" s="189"/>
      <c r="T564" s="189"/>
      <c r="U564" s="189"/>
      <c r="V564" s="189"/>
    </row>
    <row r="565" spans="19:22" ht="13.5">
      <c r="S565" s="189"/>
      <c r="T565" s="189"/>
      <c r="U565" s="189"/>
      <c r="V565" s="189"/>
    </row>
    <row r="566" spans="19:22" ht="13.5">
      <c r="S566" s="189"/>
      <c r="T566" s="189"/>
      <c r="U566" s="189"/>
      <c r="V566" s="189"/>
    </row>
    <row r="567" spans="19:22" ht="13.5">
      <c r="S567" s="189"/>
      <c r="T567" s="189"/>
      <c r="U567" s="189"/>
      <c r="V567" s="189"/>
    </row>
    <row r="568" spans="19:22" ht="13.5">
      <c r="S568" s="189"/>
      <c r="T568" s="189"/>
      <c r="U568" s="189"/>
      <c r="V568" s="189"/>
    </row>
    <row r="569" spans="19:22" ht="13.5">
      <c r="S569" s="189"/>
      <c r="T569" s="189"/>
      <c r="U569" s="189"/>
      <c r="V569" s="189"/>
    </row>
    <row r="570" spans="19:22" ht="13.5">
      <c r="S570" s="189"/>
      <c r="T570" s="189"/>
      <c r="U570" s="189"/>
      <c r="V570" s="189"/>
    </row>
    <row r="571" spans="19:22" ht="13.5">
      <c r="S571" s="189"/>
      <c r="T571" s="189"/>
      <c r="U571" s="189"/>
      <c r="V571" s="189"/>
    </row>
    <row r="572" spans="19:22" ht="13.5">
      <c r="S572" s="189"/>
      <c r="T572" s="189"/>
      <c r="U572" s="189"/>
      <c r="V572" s="189"/>
    </row>
    <row r="573" spans="19:22" ht="13.5">
      <c r="S573" s="189"/>
      <c r="T573" s="189"/>
      <c r="U573" s="189"/>
      <c r="V573" s="189"/>
    </row>
    <row r="574" spans="19:22" ht="13.5">
      <c r="S574" s="189"/>
      <c r="T574" s="189"/>
      <c r="U574" s="189"/>
      <c r="V574" s="189"/>
    </row>
    <row r="575" spans="19:22" ht="13.5">
      <c r="S575" s="189"/>
      <c r="T575" s="189"/>
      <c r="U575" s="189"/>
      <c r="V575" s="189"/>
    </row>
    <row r="576" spans="19:22" ht="13.5">
      <c r="S576" s="189"/>
      <c r="T576" s="189"/>
      <c r="U576" s="189"/>
      <c r="V576" s="189"/>
    </row>
    <row r="577" spans="19:22" ht="13.5">
      <c r="S577" s="189"/>
      <c r="T577" s="189"/>
      <c r="U577" s="189"/>
      <c r="V577" s="189"/>
    </row>
    <row r="578" spans="19:22" ht="13.5">
      <c r="S578" s="189"/>
      <c r="T578" s="189"/>
      <c r="U578" s="189"/>
      <c r="V578" s="189"/>
    </row>
    <row r="579" spans="19:22" ht="13.5">
      <c r="S579" s="189"/>
      <c r="T579" s="189"/>
      <c r="U579" s="189"/>
      <c r="V579" s="189"/>
    </row>
    <row r="580" spans="19:22" ht="13.5">
      <c r="S580" s="189"/>
      <c r="T580" s="189"/>
      <c r="U580" s="189"/>
      <c r="V580" s="189"/>
    </row>
    <row r="581" spans="19:22" ht="13.5">
      <c r="S581" s="189"/>
      <c r="T581" s="189"/>
      <c r="U581" s="189"/>
      <c r="V581" s="189"/>
    </row>
    <row r="582" spans="19:22" ht="13.5">
      <c r="S582" s="189"/>
      <c r="T582" s="189"/>
      <c r="U582" s="189"/>
      <c r="V582" s="189"/>
    </row>
    <row r="583" spans="19:22" ht="13.5">
      <c r="S583" s="189"/>
      <c r="T583" s="189"/>
      <c r="U583" s="189"/>
      <c r="V583" s="189"/>
    </row>
    <row r="584" spans="19:22" ht="13.5">
      <c r="S584" s="189"/>
      <c r="T584" s="189"/>
      <c r="U584" s="189"/>
      <c r="V584" s="189"/>
    </row>
    <row r="585" spans="19:22" ht="13.5">
      <c r="S585" s="189"/>
      <c r="T585" s="189"/>
      <c r="U585" s="189"/>
      <c r="V585" s="189"/>
    </row>
    <row r="586" spans="19:22" ht="13.5">
      <c r="S586" s="189"/>
      <c r="T586" s="189"/>
      <c r="U586" s="189"/>
      <c r="V586" s="189"/>
    </row>
    <row r="587" spans="19:22" ht="13.5">
      <c r="S587" s="189"/>
      <c r="T587" s="189"/>
      <c r="U587" s="189"/>
      <c r="V587" s="189"/>
    </row>
    <row r="588" spans="19:22" ht="13.5">
      <c r="S588" s="189"/>
      <c r="T588" s="189"/>
      <c r="U588" s="189"/>
      <c r="V588" s="189"/>
    </row>
    <row r="589" spans="19:22" ht="13.5">
      <c r="S589" s="189"/>
      <c r="T589" s="189"/>
      <c r="U589" s="189"/>
      <c r="V589" s="189"/>
    </row>
    <row r="590" spans="19:22" ht="13.5">
      <c r="S590" s="189"/>
      <c r="T590" s="189"/>
      <c r="U590" s="189"/>
      <c r="V590" s="189"/>
    </row>
    <row r="591" spans="19:22" ht="13.5">
      <c r="S591" s="189"/>
      <c r="T591" s="189"/>
      <c r="U591" s="189"/>
      <c r="V591" s="189"/>
    </row>
    <row r="592" spans="19:22" ht="13.5">
      <c r="S592" s="189"/>
      <c r="T592" s="189"/>
      <c r="U592" s="189"/>
      <c r="V592" s="189"/>
    </row>
    <row r="593" spans="19:22" ht="13.5">
      <c r="S593" s="189"/>
      <c r="T593" s="189"/>
      <c r="U593" s="189"/>
      <c r="V593" s="189"/>
    </row>
    <row r="594" spans="19:22" ht="13.5">
      <c r="S594" s="189"/>
      <c r="T594" s="189"/>
      <c r="U594" s="189"/>
      <c r="V594" s="189"/>
    </row>
    <row r="595" spans="19:22" ht="13.5">
      <c r="S595" s="189"/>
      <c r="T595" s="189"/>
      <c r="U595" s="189"/>
      <c r="V595" s="189"/>
    </row>
    <row r="596" spans="19:22" ht="13.5">
      <c r="S596" s="189"/>
      <c r="T596" s="189"/>
      <c r="U596" s="189"/>
      <c r="V596" s="189"/>
    </row>
    <row r="597" spans="19:22" ht="13.5">
      <c r="S597" s="189"/>
      <c r="T597" s="189"/>
      <c r="U597" s="189"/>
      <c r="V597" s="189"/>
    </row>
    <row r="598" spans="19:22" ht="13.5">
      <c r="S598" s="189"/>
      <c r="T598" s="189"/>
      <c r="U598" s="189"/>
      <c r="V598" s="189"/>
    </row>
    <row r="599" spans="19:22" ht="13.5">
      <c r="S599" s="189"/>
      <c r="T599" s="189"/>
      <c r="U599" s="189"/>
      <c r="V599" s="189"/>
    </row>
    <row r="600" spans="19:22" ht="13.5">
      <c r="S600" s="189"/>
      <c r="T600" s="189"/>
      <c r="U600" s="189"/>
      <c r="V600" s="189"/>
    </row>
    <row r="601" spans="19:22" ht="13.5">
      <c r="S601" s="189"/>
      <c r="T601" s="189"/>
      <c r="U601" s="189"/>
      <c r="V601" s="189"/>
    </row>
    <row r="602" spans="19:22" ht="13.5">
      <c r="S602" s="189"/>
      <c r="T602" s="189"/>
      <c r="U602" s="189"/>
      <c r="V602" s="189"/>
    </row>
    <row r="603" spans="19:22" ht="13.5">
      <c r="S603" s="189"/>
      <c r="T603" s="189"/>
      <c r="U603" s="189"/>
      <c r="V603" s="189"/>
    </row>
    <row r="604" spans="19:22" ht="13.5">
      <c r="S604" s="189"/>
      <c r="T604" s="189"/>
      <c r="U604" s="189"/>
      <c r="V604" s="189"/>
    </row>
    <row r="605" spans="19:22" ht="13.5">
      <c r="S605" s="189"/>
      <c r="T605" s="189"/>
      <c r="U605" s="189"/>
      <c r="V605" s="189"/>
    </row>
    <row r="606" spans="19:22" ht="13.5">
      <c r="S606" s="189"/>
      <c r="T606" s="189"/>
      <c r="U606" s="189"/>
      <c r="V606" s="189"/>
    </row>
    <row r="607" spans="19:22" ht="13.5">
      <c r="S607" s="189"/>
      <c r="T607" s="189"/>
      <c r="U607" s="189"/>
      <c r="V607" s="189"/>
    </row>
    <row r="608" spans="19:22" ht="13.5">
      <c r="S608" s="189"/>
      <c r="T608" s="189"/>
      <c r="U608" s="189"/>
      <c r="V608" s="189"/>
    </row>
    <row r="609" spans="19:22" ht="13.5">
      <c r="S609" s="189"/>
      <c r="T609" s="189"/>
      <c r="U609" s="189"/>
      <c r="V609" s="189"/>
    </row>
    <row r="610" spans="19:22" ht="13.5">
      <c r="S610" s="189"/>
      <c r="T610" s="189"/>
      <c r="U610" s="189"/>
      <c r="V610" s="189"/>
    </row>
    <row r="611" spans="19:22" ht="13.5">
      <c r="S611" s="189"/>
      <c r="T611" s="189"/>
      <c r="U611" s="189"/>
      <c r="V611" s="189"/>
    </row>
    <row r="612" spans="19:22" ht="13.5">
      <c r="S612" s="189"/>
      <c r="T612" s="189"/>
      <c r="U612" s="189"/>
      <c r="V612" s="189"/>
    </row>
    <row r="613" spans="19:22" ht="13.5">
      <c r="S613" s="189"/>
      <c r="T613" s="189"/>
      <c r="U613" s="189"/>
      <c r="V613" s="189"/>
    </row>
    <row r="614" spans="19:22" ht="13.5">
      <c r="S614" s="189"/>
      <c r="T614" s="189"/>
      <c r="U614" s="189"/>
      <c r="V614" s="189"/>
    </row>
    <row r="615" spans="19:22" ht="13.5">
      <c r="S615" s="189"/>
      <c r="T615" s="189"/>
      <c r="U615" s="189"/>
      <c r="V615" s="189"/>
    </row>
    <row r="616" spans="19:22" ht="13.5">
      <c r="S616" s="189"/>
      <c r="T616" s="189"/>
      <c r="U616" s="189"/>
      <c r="V616" s="189"/>
    </row>
    <row r="617" spans="19:22" ht="13.5">
      <c r="S617" s="189"/>
      <c r="T617" s="189"/>
      <c r="U617" s="189"/>
      <c r="V617" s="189"/>
    </row>
    <row r="618" spans="19:22" ht="13.5">
      <c r="S618" s="189"/>
      <c r="T618" s="189"/>
      <c r="U618" s="189"/>
      <c r="V618" s="189"/>
    </row>
    <row r="619" spans="19:22" ht="13.5">
      <c r="S619" s="189"/>
      <c r="T619" s="189"/>
      <c r="U619" s="189"/>
      <c r="V619" s="189"/>
    </row>
    <row r="620" spans="19:22" ht="13.5">
      <c r="S620" s="189"/>
      <c r="T620" s="189"/>
      <c r="U620" s="189"/>
      <c r="V620" s="189"/>
    </row>
    <row r="621" spans="19:22" ht="13.5">
      <c r="S621" s="189"/>
      <c r="T621" s="189"/>
      <c r="U621" s="189"/>
      <c r="V621" s="189"/>
    </row>
    <row r="622" spans="19:22" ht="13.5">
      <c r="S622" s="189"/>
      <c r="T622" s="189"/>
      <c r="U622" s="189"/>
      <c r="V622" s="189"/>
    </row>
    <row r="623" spans="19:22" ht="13.5">
      <c r="S623" s="189"/>
      <c r="T623" s="189"/>
      <c r="U623" s="189"/>
      <c r="V623" s="189"/>
    </row>
    <row r="624" spans="19:22" ht="13.5">
      <c r="S624" s="189"/>
      <c r="T624" s="189"/>
      <c r="U624" s="189"/>
      <c r="V624" s="189"/>
    </row>
    <row r="625" spans="19:22" ht="13.5">
      <c r="S625" s="189"/>
      <c r="T625" s="189"/>
      <c r="U625" s="189"/>
      <c r="V625" s="189"/>
    </row>
    <row r="626" spans="19:22" ht="13.5">
      <c r="S626" s="189"/>
      <c r="T626" s="189"/>
      <c r="U626" s="189"/>
      <c r="V626" s="189"/>
    </row>
    <row r="627" spans="19:22" ht="13.5">
      <c r="S627" s="189"/>
      <c r="T627" s="189"/>
      <c r="U627" s="189"/>
      <c r="V627" s="189"/>
    </row>
    <row r="628" spans="19:22" ht="13.5">
      <c r="S628" s="189"/>
      <c r="T628" s="189"/>
      <c r="U628" s="189"/>
      <c r="V628" s="189"/>
    </row>
    <row r="629" spans="19:22" ht="13.5">
      <c r="S629" s="189"/>
      <c r="T629" s="189"/>
      <c r="U629" s="189"/>
      <c r="V629" s="189"/>
    </row>
    <row r="630" spans="19:22" ht="13.5">
      <c r="S630" s="189"/>
      <c r="T630" s="189"/>
      <c r="U630" s="189"/>
      <c r="V630" s="189"/>
    </row>
    <row r="631" spans="19:22" ht="13.5">
      <c r="S631" s="189"/>
      <c r="T631" s="189"/>
      <c r="U631" s="189"/>
      <c r="V631" s="189"/>
    </row>
    <row r="632" spans="19:22" ht="13.5">
      <c r="S632" s="189"/>
      <c r="T632" s="189"/>
      <c r="U632" s="189"/>
      <c r="V632" s="189"/>
    </row>
    <row r="633" spans="19:22" ht="13.5">
      <c r="S633" s="189"/>
      <c r="T633" s="189"/>
      <c r="U633" s="189"/>
      <c r="V633" s="189"/>
    </row>
    <row r="634" spans="19:22" ht="13.5">
      <c r="S634" s="189"/>
      <c r="T634" s="189"/>
      <c r="U634" s="189"/>
      <c r="V634" s="189"/>
    </row>
    <row r="635" spans="19:22" ht="13.5">
      <c r="S635" s="189"/>
      <c r="T635" s="189"/>
      <c r="U635" s="189"/>
      <c r="V635" s="189"/>
    </row>
    <row r="636" spans="19:22" ht="13.5">
      <c r="S636" s="189"/>
      <c r="T636" s="189"/>
      <c r="U636" s="189"/>
      <c r="V636" s="189"/>
    </row>
    <row r="637" spans="19:22" ht="13.5">
      <c r="S637" s="189"/>
      <c r="T637" s="189"/>
      <c r="U637" s="189"/>
      <c r="V637" s="189"/>
    </row>
    <row r="638" spans="19:22" ht="13.5">
      <c r="S638" s="189"/>
      <c r="T638" s="189"/>
      <c r="U638" s="189"/>
      <c r="V638" s="189"/>
    </row>
    <row r="639" spans="19:22" ht="13.5">
      <c r="S639" s="189"/>
      <c r="T639" s="189"/>
      <c r="U639" s="189"/>
      <c r="V639" s="189"/>
    </row>
    <row r="640" spans="19:22" ht="13.5">
      <c r="S640" s="189"/>
      <c r="T640" s="189"/>
      <c r="U640" s="189"/>
      <c r="V640" s="189"/>
    </row>
    <row r="641" spans="19:22" ht="13.5">
      <c r="S641" s="189"/>
      <c r="T641" s="189"/>
      <c r="U641" s="189"/>
      <c r="V641" s="189"/>
    </row>
    <row r="642" spans="19:22" ht="13.5">
      <c r="S642" s="189"/>
      <c r="T642" s="189"/>
      <c r="U642" s="189"/>
      <c r="V642" s="189"/>
    </row>
    <row r="643" spans="19:22" ht="13.5">
      <c r="S643" s="189"/>
      <c r="T643" s="189"/>
      <c r="U643" s="189"/>
      <c r="V643" s="189"/>
    </row>
    <row r="644" spans="19:22" ht="13.5">
      <c r="S644" s="189"/>
      <c r="T644" s="189"/>
      <c r="U644" s="189"/>
      <c r="V644" s="189"/>
    </row>
    <row r="645" spans="19:22" ht="13.5">
      <c r="S645" s="189"/>
      <c r="T645" s="189"/>
      <c r="U645" s="189"/>
      <c r="V645" s="189"/>
    </row>
    <row r="646" spans="19:22" ht="13.5">
      <c r="S646" s="189"/>
      <c r="T646" s="189"/>
      <c r="U646" s="189"/>
      <c r="V646" s="189"/>
    </row>
    <row r="647" spans="19:22" ht="13.5">
      <c r="S647" s="189"/>
      <c r="T647" s="189"/>
      <c r="U647" s="189"/>
      <c r="V647" s="189"/>
    </row>
    <row r="648" spans="19:22" ht="13.5">
      <c r="S648" s="189"/>
      <c r="T648" s="189"/>
      <c r="U648" s="189"/>
      <c r="V648" s="189"/>
    </row>
    <row r="649" spans="19:22" ht="13.5">
      <c r="S649" s="189"/>
      <c r="T649" s="189"/>
      <c r="U649" s="189"/>
      <c r="V649" s="189"/>
    </row>
    <row r="650" spans="19:22" ht="13.5">
      <c r="S650" s="189"/>
      <c r="T650" s="189"/>
      <c r="U650" s="189"/>
      <c r="V650" s="189"/>
    </row>
    <row r="651" spans="19:22" ht="13.5">
      <c r="S651" s="189"/>
      <c r="T651" s="189"/>
      <c r="U651" s="189"/>
      <c r="V651" s="189"/>
    </row>
    <row r="652" spans="19:22" ht="13.5">
      <c r="S652" s="189"/>
      <c r="T652" s="189"/>
      <c r="U652" s="189"/>
      <c r="V652" s="189"/>
    </row>
    <row r="653" spans="19:22" ht="13.5">
      <c r="S653" s="189"/>
      <c r="T653" s="189"/>
      <c r="U653" s="189"/>
      <c r="V653" s="189"/>
    </row>
    <row r="654" spans="19:22" ht="13.5">
      <c r="S654" s="189"/>
      <c r="T654" s="189"/>
      <c r="U654" s="189"/>
      <c r="V654" s="189"/>
    </row>
    <row r="655" spans="19:22" ht="13.5">
      <c r="S655" s="189"/>
      <c r="T655" s="189"/>
      <c r="U655" s="189"/>
      <c r="V655" s="189"/>
    </row>
    <row r="656" spans="19:22" ht="13.5">
      <c r="S656" s="189"/>
      <c r="T656" s="189"/>
      <c r="U656" s="189"/>
      <c r="V656" s="189"/>
    </row>
    <row r="657" spans="19:22" ht="13.5">
      <c r="S657" s="189"/>
      <c r="T657" s="189"/>
      <c r="U657" s="189"/>
      <c r="V657" s="189"/>
    </row>
    <row r="658" spans="19:22" ht="13.5">
      <c r="S658" s="189"/>
      <c r="T658" s="189"/>
      <c r="U658" s="189"/>
      <c r="V658" s="189"/>
    </row>
    <row r="659" spans="19:22" ht="13.5">
      <c r="S659" s="189"/>
      <c r="T659" s="189"/>
      <c r="U659" s="189"/>
      <c r="V659" s="189"/>
    </row>
    <row r="660" spans="19:22" ht="13.5">
      <c r="S660" s="189"/>
      <c r="T660" s="189"/>
      <c r="U660" s="189"/>
      <c r="V660" s="189"/>
    </row>
    <row r="661" spans="19:22" ht="13.5">
      <c r="S661" s="189"/>
      <c r="T661" s="189"/>
      <c r="U661" s="189"/>
      <c r="V661" s="189"/>
    </row>
    <row r="662" spans="19:22" ht="13.5">
      <c r="S662" s="189"/>
      <c r="T662" s="189"/>
      <c r="U662" s="189"/>
      <c r="V662" s="189"/>
    </row>
    <row r="663" spans="19:22" ht="13.5">
      <c r="S663" s="189"/>
      <c r="T663" s="189"/>
      <c r="U663" s="189"/>
      <c r="V663" s="189"/>
    </row>
    <row r="664" spans="19:22" ht="13.5">
      <c r="S664" s="189"/>
      <c r="T664" s="189"/>
      <c r="U664" s="189"/>
      <c r="V664" s="189"/>
    </row>
    <row r="665" spans="19:22" ht="13.5">
      <c r="S665" s="189"/>
      <c r="T665" s="189"/>
      <c r="U665" s="189"/>
      <c r="V665" s="189"/>
    </row>
    <row r="666" spans="19:22" ht="13.5">
      <c r="S666" s="189"/>
      <c r="T666" s="189"/>
      <c r="U666" s="189"/>
      <c r="V666" s="189"/>
    </row>
    <row r="667" spans="19:22" ht="13.5">
      <c r="S667" s="189"/>
      <c r="T667" s="189"/>
      <c r="U667" s="189"/>
      <c r="V667" s="189"/>
    </row>
    <row r="668" spans="19:22" ht="13.5">
      <c r="S668" s="189"/>
      <c r="T668" s="189"/>
      <c r="U668" s="189"/>
      <c r="V668" s="189"/>
    </row>
    <row r="669" spans="19:22" ht="13.5">
      <c r="S669" s="189"/>
      <c r="T669" s="189"/>
      <c r="U669" s="189"/>
      <c r="V669" s="189"/>
    </row>
    <row r="670" spans="19:22" ht="13.5">
      <c r="S670" s="189"/>
      <c r="T670" s="189"/>
      <c r="U670" s="189"/>
      <c r="V670" s="189"/>
    </row>
    <row r="671" spans="19:22" ht="13.5">
      <c r="S671" s="189"/>
      <c r="T671" s="189"/>
      <c r="U671" s="189"/>
      <c r="V671" s="189"/>
    </row>
    <row r="672" spans="19:22" ht="13.5">
      <c r="S672" s="189"/>
      <c r="T672" s="189"/>
      <c r="U672" s="189"/>
      <c r="V672" s="189"/>
    </row>
    <row r="673" spans="19:22" ht="13.5">
      <c r="S673" s="189"/>
      <c r="T673" s="189"/>
      <c r="U673" s="189"/>
      <c r="V673" s="189"/>
    </row>
    <row r="674" spans="19:22" ht="13.5">
      <c r="S674" s="189"/>
      <c r="T674" s="189"/>
      <c r="U674" s="189"/>
      <c r="V674" s="189"/>
    </row>
    <row r="675" spans="19:22" ht="13.5">
      <c r="S675" s="189"/>
      <c r="T675" s="189"/>
      <c r="U675" s="189"/>
      <c r="V675" s="189"/>
    </row>
    <row r="676" spans="19:22" ht="13.5">
      <c r="S676" s="189"/>
      <c r="T676" s="189"/>
      <c r="U676" s="189"/>
      <c r="V676" s="189"/>
    </row>
    <row r="677" spans="19:22" ht="13.5">
      <c r="S677" s="189"/>
      <c r="T677" s="189"/>
      <c r="U677" s="189"/>
      <c r="V677" s="189"/>
    </row>
    <row r="678" spans="19:22" ht="13.5">
      <c r="S678" s="189"/>
      <c r="T678" s="189"/>
      <c r="U678" s="189"/>
      <c r="V678" s="189"/>
    </row>
    <row r="679" spans="19:22" ht="13.5">
      <c r="S679" s="189"/>
      <c r="T679" s="189"/>
      <c r="U679" s="189"/>
      <c r="V679" s="189"/>
    </row>
    <row r="680" spans="19:22" ht="13.5">
      <c r="S680" s="189"/>
      <c r="T680" s="189"/>
      <c r="U680" s="189"/>
      <c r="V680" s="189"/>
    </row>
    <row r="681" spans="19:22" ht="13.5">
      <c r="S681" s="189"/>
      <c r="T681" s="189"/>
      <c r="U681" s="189"/>
      <c r="V681" s="189"/>
    </row>
    <row r="682" spans="19:22" ht="13.5">
      <c r="S682" s="189"/>
      <c r="T682" s="189"/>
      <c r="U682" s="189"/>
      <c r="V682" s="189"/>
    </row>
    <row r="683" spans="19:22" ht="13.5">
      <c r="S683" s="189"/>
      <c r="T683" s="189"/>
      <c r="U683" s="189"/>
      <c r="V683" s="189"/>
    </row>
    <row r="684" spans="19:22" ht="13.5">
      <c r="S684" s="189"/>
      <c r="T684" s="189"/>
      <c r="U684" s="189"/>
      <c r="V684" s="189"/>
    </row>
    <row r="685" spans="19:22" ht="13.5">
      <c r="S685" s="189"/>
      <c r="T685" s="189"/>
      <c r="U685" s="189"/>
      <c r="V685" s="189"/>
    </row>
    <row r="686" spans="19:22" ht="13.5">
      <c r="S686" s="189"/>
      <c r="T686" s="189"/>
      <c r="U686" s="189"/>
      <c r="V686" s="189"/>
    </row>
    <row r="687" spans="19:22" ht="13.5">
      <c r="S687" s="189"/>
      <c r="T687" s="189"/>
      <c r="U687" s="189"/>
      <c r="V687" s="189"/>
    </row>
    <row r="688" spans="19:22" ht="13.5">
      <c r="S688" s="189"/>
      <c r="T688" s="189"/>
      <c r="U688" s="189"/>
      <c r="V688" s="189"/>
    </row>
    <row r="689" spans="19:22" ht="13.5">
      <c r="S689" s="189"/>
      <c r="T689" s="189"/>
      <c r="U689" s="189"/>
      <c r="V689" s="189"/>
    </row>
    <row r="690" spans="19:22" ht="13.5">
      <c r="S690" s="189"/>
      <c r="T690" s="189"/>
      <c r="U690" s="189"/>
      <c r="V690" s="189"/>
    </row>
    <row r="691" spans="19:22" ht="13.5">
      <c r="S691" s="189"/>
      <c r="T691" s="189"/>
      <c r="U691" s="189"/>
      <c r="V691" s="189"/>
    </row>
    <row r="692" spans="19:22" ht="13.5">
      <c r="S692" s="189"/>
      <c r="T692" s="189"/>
      <c r="U692" s="189"/>
      <c r="V692" s="189"/>
    </row>
    <row r="693" spans="19:22" ht="13.5">
      <c r="S693" s="189"/>
      <c r="T693" s="189"/>
      <c r="U693" s="189"/>
      <c r="V693" s="189"/>
    </row>
    <row r="694" spans="19:22" ht="13.5">
      <c r="S694" s="189"/>
      <c r="T694" s="189"/>
      <c r="U694" s="189"/>
      <c r="V694" s="189"/>
    </row>
    <row r="695" spans="19:22" ht="13.5">
      <c r="S695" s="189"/>
      <c r="T695" s="189"/>
      <c r="U695" s="189"/>
      <c r="V695" s="189"/>
    </row>
    <row r="696" spans="19:22" ht="13.5">
      <c r="S696" s="189"/>
      <c r="T696" s="189"/>
      <c r="U696" s="189"/>
      <c r="V696" s="189"/>
    </row>
    <row r="697" spans="19:22" ht="13.5">
      <c r="S697" s="189"/>
      <c r="T697" s="189"/>
      <c r="U697" s="189"/>
      <c r="V697" s="189"/>
    </row>
    <row r="698" spans="19:22" ht="13.5">
      <c r="S698" s="189"/>
      <c r="T698" s="189"/>
      <c r="U698" s="189"/>
      <c r="V698" s="189"/>
    </row>
    <row r="699" spans="19:22" ht="13.5">
      <c r="S699" s="189"/>
      <c r="T699" s="189"/>
      <c r="U699" s="189"/>
      <c r="V699" s="189"/>
    </row>
    <row r="700" spans="19:22" ht="13.5">
      <c r="S700" s="189"/>
      <c r="T700" s="189"/>
      <c r="U700" s="189"/>
      <c r="V700" s="189"/>
    </row>
    <row r="701" spans="19:22" ht="13.5">
      <c r="S701" s="189"/>
      <c r="T701" s="189"/>
      <c r="U701" s="189"/>
      <c r="V701" s="189"/>
    </row>
    <row r="702" spans="19:22" ht="13.5">
      <c r="S702" s="189"/>
      <c r="T702" s="189"/>
      <c r="U702" s="189"/>
      <c r="V702" s="189"/>
    </row>
    <row r="703" spans="19:22" ht="13.5">
      <c r="S703" s="189"/>
      <c r="T703" s="189"/>
      <c r="U703" s="189"/>
      <c r="V703" s="189"/>
    </row>
    <row r="704" spans="19:22" ht="13.5">
      <c r="S704" s="189"/>
      <c r="T704" s="189"/>
      <c r="U704" s="189"/>
      <c r="V704" s="189"/>
    </row>
    <row r="705" spans="19:22" ht="13.5">
      <c r="S705" s="189"/>
      <c r="T705" s="189"/>
      <c r="U705" s="189"/>
      <c r="V705" s="189"/>
    </row>
    <row r="706" spans="19:22" ht="13.5">
      <c r="S706" s="189"/>
      <c r="T706" s="189"/>
      <c r="U706" s="189"/>
      <c r="V706" s="189"/>
    </row>
    <row r="707" spans="19:22" ht="13.5">
      <c r="S707" s="189"/>
      <c r="T707" s="189"/>
      <c r="U707" s="189"/>
      <c r="V707" s="189"/>
    </row>
    <row r="708" spans="19:22" ht="13.5">
      <c r="S708" s="189"/>
      <c r="T708" s="189"/>
      <c r="U708" s="189"/>
      <c r="V708" s="189"/>
    </row>
    <row r="709" spans="19:22" ht="13.5">
      <c r="S709" s="189"/>
      <c r="T709" s="189"/>
      <c r="U709" s="189"/>
      <c r="V709" s="189"/>
    </row>
    <row r="710" spans="19:22" ht="13.5">
      <c r="S710" s="189"/>
      <c r="T710" s="189"/>
      <c r="U710" s="189"/>
      <c r="V710" s="189"/>
    </row>
    <row r="711" spans="19:22" ht="13.5">
      <c r="S711" s="189"/>
      <c r="T711" s="189"/>
      <c r="U711" s="189"/>
      <c r="V711" s="189"/>
    </row>
    <row r="712" spans="19:22" ht="13.5">
      <c r="S712" s="189"/>
      <c r="T712" s="189"/>
      <c r="U712" s="189"/>
      <c r="V712" s="189"/>
    </row>
    <row r="713" spans="19:22" ht="13.5">
      <c r="S713" s="189"/>
      <c r="T713" s="189"/>
      <c r="U713" s="189"/>
      <c r="V713" s="189"/>
    </row>
    <row r="714" spans="19:22" ht="13.5">
      <c r="S714" s="189"/>
      <c r="T714" s="189"/>
      <c r="U714" s="189"/>
      <c r="V714" s="189"/>
    </row>
    <row r="715" spans="19:22" ht="13.5">
      <c r="S715" s="189"/>
      <c r="T715" s="189"/>
      <c r="U715" s="189"/>
      <c r="V715" s="189"/>
    </row>
    <row r="716" spans="19:22" ht="13.5">
      <c r="S716" s="189"/>
      <c r="T716" s="189"/>
      <c r="U716" s="189"/>
      <c r="V716" s="189"/>
    </row>
    <row r="717" spans="19:22" ht="13.5">
      <c r="S717" s="189"/>
      <c r="T717" s="189"/>
      <c r="U717" s="189"/>
      <c r="V717" s="189"/>
    </row>
    <row r="718" spans="19:22" ht="13.5">
      <c r="S718" s="189"/>
      <c r="T718" s="189"/>
      <c r="U718" s="189"/>
      <c r="V718" s="189"/>
    </row>
    <row r="719" spans="19:22" ht="13.5">
      <c r="S719" s="189"/>
      <c r="T719" s="189"/>
      <c r="U719" s="189"/>
      <c r="V719" s="189"/>
    </row>
    <row r="720" spans="19:22" ht="13.5">
      <c r="S720" s="189"/>
      <c r="T720" s="189"/>
      <c r="U720" s="189"/>
      <c r="V720" s="189"/>
    </row>
    <row r="721" spans="19:22" ht="13.5">
      <c r="S721" s="189"/>
      <c r="T721" s="189"/>
      <c r="U721" s="189"/>
      <c r="V721" s="189"/>
    </row>
    <row r="722" spans="19:22" ht="13.5">
      <c r="S722" s="189"/>
      <c r="T722" s="189"/>
      <c r="U722" s="189"/>
      <c r="V722" s="189"/>
    </row>
    <row r="723" spans="19:22" ht="13.5">
      <c r="S723" s="189"/>
      <c r="T723" s="189"/>
      <c r="U723" s="189"/>
      <c r="V723" s="189"/>
    </row>
    <row r="724" spans="19:22" ht="13.5">
      <c r="S724" s="189"/>
      <c r="T724" s="189"/>
      <c r="U724" s="189"/>
      <c r="V724" s="189"/>
    </row>
    <row r="725" spans="19:22" ht="13.5">
      <c r="S725" s="189"/>
      <c r="T725" s="189"/>
      <c r="U725" s="189"/>
      <c r="V725" s="189"/>
    </row>
    <row r="726" spans="19:22" ht="13.5">
      <c r="S726" s="189"/>
      <c r="T726" s="189"/>
      <c r="U726" s="189"/>
      <c r="V726" s="189"/>
    </row>
    <row r="727" spans="19:22" ht="13.5">
      <c r="S727" s="189"/>
      <c r="T727" s="189"/>
      <c r="U727" s="189"/>
      <c r="V727" s="189"/>
    </row>
    <row r="728" spans="19:22" ht="13.5">
      <c r="S728" s="189"/>
      <c r="T728" s="189"/>
      <c r="U728" s="189"/>
      <c r="V728" s="189"/>
    </row>
    <row r="729" spans="19:22" ht="13.5">
      <c r="S729" s="189"/>
      <c r="T729" s="189"/>
      <c r="U729" s="189"/>
      <c r="V729" s="189"/>
    </row>
    <row r="730" spans="19:22" ht="13.5">
      <c r="S730" s="189"/>
      <c r="T730" s="189"/>
      <c r="U730" s="189"/>
      <c r="V730" s="189"/>
    </row>
    <row r="731" spans="19:22" ht="13.5">
      <c r="S731" s="189"/>
      <c r="T731" s="189"/>
      <c r="U731" s="189"/>
      <c r="V731" s="189"/>
    </row>
    <row r="732" spans="19:22" ht="13.5">
      <c r="S732" s="189"/>
      <c r="T732" s="189"/>
      <c r="U732" s="189"/>
      <c r="V732" s="189"/>
    </row>
    <row r="733" spans="19:22" ht="13.5">
      <c r="S733" s="189"/>
      <c r="T733" s="189"/>
      <c r="U733" s="189"/>
      <c r="V733" s="189"/>
    </row>
    <row r="734" spans="19:22" ht="13.5">
      <c r="S734" s="189"/>
      <c r="T734" s="189"/>
      <c r="U734" s="189"/>
      <c r="V734" s="189"/>
    </row>
    <row r="735" spans="19:22" ht="13.5">
      <c r="S735" s="189"/>
      <c r="T735" s="189"/>
      <c r="U735" s="189"/>
      <c r="V735" s="189"/>
    </row>
    <row r="736" spans="19:22" ht="13.5">
      <c r="S736" s="189"/>
      <c r="T736" s="189"/>
      <c r="U736" s="189"/>
      <c r="V736" s="189"/>
    </row>
    <row r="737" spans="19:22" ht="13.5">
      <c r="S737" s="189"/>
      <c r="T737" s="189"/>
      <c r="U737" s="189"/>
      <c r="V737" s="189"/>
    </row>
    <row r="738" spans="19:22" ht="13.5">
      <c r="S738" s="189"/>
      <c r="T738" s="189"/>
      <c r="U738" s="189"/>
      <c r="V738" s="189"/>
    </row>
    <row r="739" spans="19:22" ht="13.5">
      <c r="S739" s="189"/>
      <c r="T739" s="189"/>
      <c r="U739" s="189"/>
      <c r="V739" s="189"/>
    </row>
    <row r="740" spans="19:22" ht="13.5">
      <c r="S740" s="189"/>
      <c r="T740" s="189"/>
      <c r="U740" s="189"/>
      <c r="V740" s="189"/>
    </row>
    <row r="741" spans="19:22" ht="13.5">
      <c r="S741" s="189"/>
      <c r="T741" s="189"/>
      <c r="U741" s="189"/>
      <c r="V741" s="189"/>
    </row>
    <row r="742" spans="19:22" ht="13.5">
      <c r="S742" s="189"/>
      <c r="T742" s="189"/>
      <c r="U742" s="189"/>
      <c r="V742" s="189"/>
    </row>
    <row r="743" spans="19:22" ht="13.5">
      <c r="S743" s="189"/>
      <c r="T743" s="189"/>
      <c r="U743" s="189"/>
      <c r="V743" s="189"/>
    </row>
    <row r="744" spans="19:22" ht="13.5">
      <c r="S744" s="189"/>
      <c r="T744" s="189"/>
      <c r="U744" s="189"/>
      <c r="V744" s="189"/>
    </row>
    <row r="745" spans="19:22" ht="13.5">
      <c r="S745" s="189"/>
      <c r="T745" s="189"/>
      <c r="U745" s="189"/>
      <c r="V745" s="189"/>
    </row>
    <row r="746" spans="19:22" ht="13.5">
      <c r="S746" s="189"/>
      <c r="T746" s="189"/>
      <c r="U746" s="189"/>
      <c r="V746" s="189"/>
    </row>
    <row r="747" spans="19:22" ht="13.5">
      <c r="S747" s="189"/>
      <c r="T747" s="189"/>
      <c r="U747" s="189"/>
      <c r="V747" s="189"/>
    </row>
    <row r="748" spans="19:22" ht="13.5">
      <c r="S748" s="189"/>
      <c r="T748" s="189"/>
      <c r="U748" s="189"/>
      <c r="V748" s="189"/>
    </row>
    <row r="749" spans="19:22" ht="13.5">
      <c r="S749" s="189"/>
      <c r="T749" s="189"/>
      <c r="U749" s="189"/>
      <c r="V749" s="189"/>
    </row>
    <row r="750" spans="19:22" ht="13.5">
      <c r="S750" s="189"/>
      <c r="T750" s="189"/>
      <c r="U750" s="189"/>
      <c r="V750" s="189"/>
    </row>
    <row r="751" spans="19:22" ht="13.5">
      <c r="S751" s="189"/>
      <c r="T751" s="189"/>
      <c r="U751" s="189"/>
      <c r="V751" s="189"/>
    </row>
    <row r="752" spans="19:22" ht="13.5">
      <c r="S752" s="189"/>
      <c r="T752" s="189"/>
      <c r="U752" s="189"/>
      <c r="V752" s="189"/>
    </row>
    <row r="753" spans="19:22" ht="13.5">
      <c r="S753" s="189"/>
      <c r="T753" s="189"/>
      <c r="U753" s="189"/>
      <c r="V753" s="189"/>
    </row>
    <row r="754" spans="19:22" ht="13.5">
      <c r="S754" s="189"/>
      <c r="T754" s="189"/>
      <c r="U754" s="189"/>
      <c r="V754" s="189"/>
    </row>
    <row r="755" spans="19:22" ht="13.5">
      <c r="S755" s="189"/>
      <c r="T755" s="189"/>
      <c r="U755" s="189"/>
      <c r="V755" s="189"/>
    </row>
    <row r="756" spans="19:22" ht="13.5">
      <c r="S756" s="189"/>
      <c r="T756" s="189"/>
      <c r="U756" s="189"/>
      <c r="V756" s="189"/>
    </row>
    <row r="757" spans="19:22" ht="13.5">
      <c r="S757" s="189"/>
      <c r="T757" s="189"/>
      <c r="U757" s="189"/>
      <c r="V757" s="189"/>
    </row>
    <row r="758" spans="19:22" ht="13.5">
      <c r="S758" s="189"/>
      <c r="T758" s="189"/>
      <c r="U758" s="189"/>
      <c r="V758" s="189"/>
    </row>
    <row r="759" spans="19:22" ht="13.5">
      <c r="S759" s="189"/>
      <c r="T759" s="189"/>
      <c r="U759" s="189"/>
      <c r="V759" s="189"/>
    </row>
    <row r="760" spans="19:22" ht="13.5">
      <c r="S760" s="189"/>
      <c r="T760" s="189"/>
      <c r="U760" s="189"/>
      <c r="V760" s="189"/>
    </row>
    <row r="761" spans="19:22" ht="13.5">
      <c r="S761" s="189"/>
      <c r="T761" s="189"/>
      <c r="U761" s="189"/>
      <c r="V761" s="189"/>
    </row>
    <row r="762" spans="19:22" ht="13.5">
      <c r="S762" s="189"/>
      <c r="T762" s="189"/>
      <c r="U762" s="189"/>
      <c r="V762" s="189"/>
    </row>
    <row r="763" spans="19:22" ht="13.5">
      <c r="S763" s="189"/>
      <c r="T763" s="189"/>
      <c r="U763" s="189"/>
      <c r="V763" s="189"/>
    </row>
    <row r="764" spans="19:22" ht="13.5">
      <c r="S764" s="189"/>
      <c r="T764" s="189"/>
      <c r="U764" s="189"/>
      <c r="V764" s="189"/>
    </row>
    <row r="765" spans="19:22" ht="13.5">
      <c r="S765" s="189"/>
      <c r="T765" s="189"/>
      <c r="U765" s="189"/>
      <c r="V765" s="189"/>
    </row>
    <row r="766" spans="19:22" ht="13.5">
      <c r="S766" s="189"/>
      <c r="T766" s="189"/>
      <c r="U766" s="189"/>
      <c r="V766" s="189"/>
    </row>
    <row r="767" spans="19:22" ht="13.5">
      <c r="S767" s="189"/>
      <c r="T767" s="189"/>
      <c r="U767" s="189"/>
      <c r="V767" s="189"/>
    </row>
    <row r="768" spans="19:22" ht="13.5">
      <c r="S768" s="189"/>
      <c r="T768" s="189"/>
      <c r="U768" s="189"/>
      <c r="V768" s="189"/>
    </row>
    <row r="769" spans="19:22" ht="13.5">
      <c r="S769" s="189"/>
      <c r="T769" s="189"/>
      <c r="U769" s="189"/>
      <c r="V769" s="189"/>
    </row>
    <row r="770" spans="19:22" ht="13.5">
      <c r="S770" s="189"/>
      <c r="T770" s="189"/>
      <c r="U770" s="189"/>
      <c r="V770" s="189"/>
    </row>
    <row r="771" spans="19:22" ht="13.5">
      <c r="S771" s="189"/>
      <c r="T771" s="189"/>
      <c r="U771" s="189"/>
      <c r="V771" s="189"/>
    </row>
    <row r="772" spans="19:22" ht="13.5">
      <c r="S772" s="189"/>
      <c r="T772" s="189"/>
      <c r="U772" s="189"/>
      <c r="V772" s="189"/>
    </row>
    <row r="773" spans="19:22" ht="13.5">
      <c r="S773" s="189"/>
      <c r="T773" s="189"/>
      <c r="U773" s="189"/>
      <c r="V773" s="189"/>
    </row>
    <row r="774" spans="19:22" ht="13.5">
      <c r="S774" s="189"/>
      <c r="T774" s="189"/>
      <c r="U774" s="189"/>
      <c r="V774" s="189"/>
    </row>
    <row r="775" spans="19:22" ht="13.5">
      <c r="S775" s="189"/>
      <c r="T775" s="189"/>
      <c r="U775" s="189"/>
      <c r="V775" s="189"/>
    </row>
    <row r="776" spans="19:22" ht="13.5">
      <c r="S776" s="189"/>
      <c r="T776" s="189"/>
      <c r="U776" s="189"/>
      <c r="V776" s="189"/>
    </row>
    <row r="777" spans="19:22" ht="13.5">
      <c r="S777" s="189"/>
      <c r="T777" s="189"/>
      <c r="U777" s="189"/>
      <c r="V777" s="189"/>
    </row>
    <row r="778" spans="19:22" ht="13.5">
      <c r="S778" s="189"/>
      <c r="T778" s="189"/>
      <c r="U778" s="189"/>
      <c r="V778" s="189"/>
    </row>
    <row r="779" spans="19:22" ht="13.5">
      <c r="S779" s="189"/>
      <c r="T779" s="189"/>
      <c r="U779" s="189"/>
      <c r="V779" s="189"/>
    </row>
    <row r="780" spans="19:22" ht="13.5">
      <c r="S780" s="189"/>
      <c r="T780" s="189"/>
      <c r="U780" s="189"/>
      <c r="V780" s="189"/>
    </row>
    <row r="781" spans="19:22" ht="13.5">
      <c r="S781" s="189"/>
      <c r="T781" s="189"/>
      <c r="U781" s="189"/>
      <c r="V781" s="189"/>
    </row>
    <row r="782" spans="19:22" ht="13.5">
      <c r="S782" s="189"/>
      <c r="T782" s="189"/>
      <c r="U782" s="189"/>
      <c r="V782" s="189"/>
    </row>
    <row r="783" spans="19:22" ht="13.5">
      <c r="S783" s="189"/>
      <c r="T783" s="189"/>
      <c r="U783" s="189"/>
      <c r="V783" s="189"/>
    </row>
    <row r="784" spans="19:22" ht="13.5">
      <c r="S784" s="189"/>
      <c r="T784" s="189"/>
      <c r="U784" s="189"/>
      <c r="V784" s="189"/>
    </row>
    <row r="785" spans="19:22" ht="13.5">
      <c r="S785" s="189"/>
      <c r="T785" s="189"/>
      <c r="U785" s="189"/>
      <c r="V785" s="189"/>
    </row>
    <row r="786" spans="19:22" ht="13.5">
      <c r="S786" s="189"/>
      <c r="T786" s="189"/>
      <c r="U786" s="189"/>
      <c r="V786" s="189"/>
    </row>
    <row r="787" spans="19:22" ht="13.5">
      <c r="S787" s="189"/>
      <c r="T787" s="189"/>
      <c r="U787" s="189"/>
      <c r="V787" s="189"/>
    </row>
    <row r="788" spans="19:22" ht="13.5">
      <c r="S788" s="189"/>
      <c r="T788" s="189"/>
      <c r="U788" s="189"/>
      <c r="V788" s="189"/>
    </row>
    <row r="789" spans="19:22" ht="13.5">
      <c r="S789" s="189"/>
      <c r="T789" s="189"/>
      <c r="U789" s="189"/>
      <c r="V789" s="189"/>
    </row>
    <row r="790" spans="19:22" ht="13.5">
      <c r="S790" s="189"/>
      <c r="T790" s="189"/>
      <c r="U790" s="189"/>
      <c r="V790" s="189"/>
    </row>
    <row r="791" spans="19:22" ht="13.5">
      <c r="S791" s="189"/>
      <c r="T791" s="189"/>
      <c r="U791" s="189"/>
      <c r="V791" s="189"/>
    </row>
    <row r="792" spans="19:22" ht="13.5">
      <c r="S792" s="189"/>
      <c r="T792" s="189"/>
      <c r="U792" s="189"/>
      <c r="V792" s="189"/>
    </row>
    <row r="793" spans="19:22" ht="13.5">
      <c r="S793" s="189"/>
      <c r="T793" s="189"/>
      <c r="U793" s="189"/>
      <c r="V793" s="189"/>
    </row>
    <row r="794" spans="19:22" ht="13.5">
      <c r="S794" s="189"/>
      <c r="T794" s="189"/>
      <c r="U794" s="189"/>
      <c r="V794" s="189"/>
    </row>
    <row r="795" spans="19:22" ht="13.5">
      <c r="S795" s="189"/>
      <c r="T795" s="189"/>
      <c r="U795" s="189"/>
      <c r="V795" s="189"/>
    </row>
    <row r="796" spans="19:22" ht="13.5">
      <c r="S796" s="189"/>
      <c r="T796" s="189"/>
      <c r="U796" s="189"/>
      <c r="V796" s="189"/>
    </row>
    <row r="797" spans="19:22" ht="13.5">
      <c r="S797" s="189"/>
      <c r="T797" s="189"/>
      <c r="U797" s="189"/>
      <c r="V797" s="189"/>
    </row>
    <row r="798" spans="19:22" ht="13.5">
      <c r="S798" s="189"/>
      <c r="T798" s="189"/>
      <c r="U798" s="189"/>
      <c r="V798" s="189"/>
    </row>
    <row r="799" spans="19:22" ht="13.5">
      <c r="S799" s="189"/>
      <c r="T799" s="189"/>
      <c r="U799" s="189"/>
      <c r="V799" s="189"/>
    </row>
    <row r="800" spans="19:22" ht="13.5">
      <c r="S800" s="189"/>
      <c r="T800" s="189"/>
      <c r="U800" s="189"/>
      <c r="V800" s="189"/>
    </row>
    <row r="801" spans="19:22" ht="13.5">
      <c r="S801" s="189"/>
      <c r="T801" s="189"/>
      <c r="U801" s="189"/>
      <c r="V801" s="189"/>
    </row>
    <row r="802" spans="19:22" ht="13.5">
      <c r="S802" s="189"/>
      <c r="T802" s="189"/>
      <c r="U802" s="189"/>
      <c r="V802" s="189"/>
    </row>
    <row r="803" spans="19:22" ht="13.5">
      <c r="S803" s="189"/>
      <c r="T803" s="189"/>
      <c r="U803" s="189"/>
      <c r="V803" s="189"/>
    </row>
    <row r="804" spans="19:22" ht="13.5">
      <c r="S804" s="189"/>
      <c r="T804" s="189"/>
      <c r="U804" s="189"/>
      <c r="V804" s="189"/>
    </row>
    <row r="805" spans="19:22" ht="13.5">
      <c r="S805" s="189"/>
      <c r="T805" s="189"/>
      <c r="U805" s="189"/>
      <c r="V805" s="189"/>
    </row>
    <row r="806" spans="19:22" ht="13.5">
      <c r="S806" s="189"/>
      <c r="T806" s="189"/>
      <c r="U806" s="189"/>
      <c r="V806" s="189"/>
    </row>
    <row r="807" spans="19:22" ht="13.5">
      <c r="S807" s="189"/>
      <c r="T807" s="189"/>
      <c r="U807" s="189"/>
      <c r="V807" s="189"/>
    </row>
    <row r="808" spans="19:22" ht="13.5">
      <c r="S808" s="189"/>
      <c r="T808" s="189"/>
      <c r="U808" s="189"/>
      <c r="V808" s="189"/>
    </row>
    <row r="809" spans="19:22" ht="13.5">
      <c r="S809" s="189"/>
      <c r="T809" s="189"/>
      <c r="U809" s="189"/>
      <c r="V809" s="189"/>
    </row>
    <row r="810" spans="19:22" ht="13.5">
      <c r="S810" s="189"/>
      <c r="T810" s="189"/>
      <c r="U810" s="189"/>
      <c r="V810" s="189"/>
    </row>
    <row r="811" spans="19:22" ht="13.5">
      <c r="S811" s="189"/>
      <c r="T811" s="189"/>
      <c r="U811" s="189"/>
      <c r="V811" s="189"/>
    </row>
    <row r="812" spans="19:22" ht="13.5">
      <c r="S812" s="189"/>
      <c r="T812" s="189"/>
      <c r="U812" s="189"/>
      <c r="V812" s="189"/>
    </row>
    <row r="813" spans="19:22" ht="13.5">
      <c r="S813" s="189"/>
      <c r="T813" s="189"/>
      <c r="U813" s="189"/>
      <c r="V813" s="189"/>
    </row>
    <row r="814" spans="19:22" ht="13.5">
      <c r="S814" s="189"/>
      <c r="T814" s="189"/>
      <c r="U814" s="189"/>
      <c r="V814" s="189"/>
    </row>
    <row r="815" spans="19:22" ht="13.5">
      <c r="S815" s="189"/>
      <c r="T815" s="189"/>
      <c r="U815" s="189"/>
      <c r="V815" s="189"/>
    </row>
    <row r="816" spans="19:22" ht="13.5">
      <c r="S816" s="189"/>
      <c r="T816" s="189"/>
      <c r="U816" s="189"/>
      <c r="V816" s="189"/>
    </row>
    <row r="817" spans="19:22" ht="13.5">
      <c r="S817" s="189"/>
      <c r="T817" s="189"/>
      <c r="U817" s="189"/>
      <c r="V817" s="189"/>
    </row>
    <row r="818" spans="19:22" ht="13.5">
      <c r="S818" s="189"/>
      <c r="T818" s="189"/>
      <c r="U818" s="189"/>
      <c r="V818" s="189"/>
    </row>
    <row r="819" spans="19:22" ht="13.5">
      <c r="S819" s="189"/>
      <c r="T819" s="189"/>
      <c r="U819" s="189"/>
      <c r="V819" s="189"/>
    </row>
    <row r="820" spans="19:22" ht="13.5">
      <c r="S820" s="189"/>
      <c r="T820" s="189"/>
      <c r="U820" s="189"/>
      <c r="V820" s="189"/>
    </row>
    <row r="821" spans="19:22" ht="13.5">
      <c r="S821" s="189"/>
      <c r="T821" s="189"/>
      <c r="U821" s="189"/>
      <c r="V821" s="189"/>
    </row>
    <row r="822" spans="19:22" ht="13.5">
      <c r="S822" s="189"/>
      <c r="T822" s="189"/>
      <c r="U822" s="189"/>
      <c r="V822" s="189"/>
    </row>
    <row r="823" spans="19:22" ht="13.5">
      <c r="S823" s="189"/>
      <c r="T823" s="189"/>
      <c r="U823" s="189"/>
      <c r="V823" s="189"/>
    </row>
    <row r="824" spans="19:22" ht="13.5">
      <c r="S824" s="189"/>
      <c r="T824" s="189"/>
      <c r="U824" s="189"/>
      <c r="V824" s="189"/>
    </row>
    <row r="825" spans="19:22" ht="13.5">
      <c r="S825" s="189"/>
      <c r="T825" s="189"/>
      <c r="U825" s="189"/>
      <c r="V825" s="189"/>
    </row>
    <row r="826" spans="19:22" ht="13.5">
      <c r="S826" s="189"/>
      <c r="T826" s="189"/>
      <c r="U826" s="189"/>
      <c r="V826" s="189"/>
    </row>
    <row r="827" spans="19:22" ht="13.5">
      <c r="S827" s="189"/>
      <c r="T827" s="189"/>
      <c r="U827" s="189"/>
      <c r="V827" s="189"/>
    </row>
    <row r="828" spans="19:22" ht="13.5">
      <c r="S828" s="189"/>
      <c r="T828" s="189"/>
      <c r="U828" s="189"/>
      <c r="V828" s="189"/>
    </row>
    <row r="829" spans="19:22" ht="13.5">
      <c r="S829" s="189"/>
      <c r="T829" s="189"/>
      <c r="U829" s="189"/>
      <c r="V829" s="189"/>
    </row>
    <row r="830" spans="19:22" ht="13.5">
      <c r="S830" s="189"/>
      <c r="T830" s="189"/>
      <c r="U830" s="189"/>
      <c r="V830" s="189"/>
    </row>
    <row r="831" spans="19:22" ht="13.5">
      <c r="S831" s="189"/>
      <c r="T831" s="189"/>
      <c r="U831" s="189"/>
      <c r="V831" s="189"/>
    </row>
    <row r="832" spans="19:22" ht="13.5">
      <c r="S832" s="189"/>
      <c r="T832" s="189"/>
      <c r="U832" s="189"/>
      <c r="V832" s="189"/>
    </row>
    <row r="833" spans="19:22" ht="13.5">
      <c r="S833" s="189"/>
      <c r="T833" s="189"/>
      <c r="U833" s="189"/>
      <c r="V833" s="189"/>
    </row>
    <row r="834" spans="19:22" ht="13.5">
      <c r="S834" s="189"/>
      <c r="T834" s="189"/>
      <c r="U834" s="189"/>
      <c r="V834" s="189"/>
    </row>
    <row r="835" spans="19:22" ht="13.5">
      <c r="S835" s="189"/>
      <c r="T835" s="189"/>
      <c r="U835" s="189"/>
      <c r="V835" s="189"/>
    </row>
    <row r="836" spans="19:22" ht="13.5">
      <c r="S836" s="189"/>
      <c r="T836" s="189"/>
      <c r="U836" s="189"/>
      <c r="V836" s="189"/>
    </row>
    <row r="837" spans="19:22" ht="13.5">
      <c r="S837" s="189"/>
      <c r="T837" s="189"/>
      <c r="U837" s="189"/>
      <c r="V837" s="189"/>
    </row>
  </sheetData>
  <sheetProtection formatCells="0" formatColumns="0" formatRows="0" insertColumns="0" insertRows="0" deleteColumns="0" deleteRows="0"/>
  <mergeCells count="23">
    <mergeCell ref="N11:V11"/>
    <mergeCell ref="H7:H8"/>
    <mergeCell ref="E7:E8"/>
    <mergeCell ref="K7:K8"/>
    <mergeCell ref="K6:M6"/>
    <mergeCell ref="Q6:S6"/>
    <mergeCell ref="E42:M42"/>
    <mergeCell ref="A5:A9"/>
    <mergeCell ref="C3:M3"/>
    <mergeCell ref="N3:V3"/>
    <mergeCell ref="N42:V42"/>
    <mergeCell ref="T7:T8"/>
    <mergeCell ref="T6:V6"/>
    <mergeCell ref="Q7:Q8"/>
    <mergeCell ref="E11:M11"/>
    <mergeCell ref="N6:P6"/>
    <mergeCell ref="X5:X9"/>
    <mergeCell ref="N7:N8"/>
    <mergeCell ref="C5:C9"/>
    <mergeCell ref="E5:M5"/>
    <mergeCell ref="N5:V5"/>
    <mergeCell ref="E6:G6"/>
    <mergeCell ref="H6:J6"/>
  </mergeCells>
  <conditionalFormatting sqref="E61:V61 E41:V41">
    <cfRule type="cellIs" priority="1" dxfId="0" operator="equal" stopIfTrue="1">
      <formula>" falsch"</formula>
    </cfRule>
  </conditionalFormatting>
  <printOptions/>
  <pageMargins left="0.7086614173228347" right="0.7480314960629921" top="0.7086614173228347" bottom="0.4724409448818898" header="0.5118110236220472" footer="0.5118110236220472"/>
  <pageSetup horizontalDpi="1270" verticalDpi="127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Laurentsch</dc:creator>
  <cp:keywords/>
  <dc:description/>
  <cp:lastModifiedBy>Hetterich, Gabriele (LfStaD)</cp:lastModifiedBy>
  <cp:lastPrinted>2011-11-16T09:57:11Z</cp:lastPrinted>
  <dcterms:created xsi:type="dcterms:W3CDTF">2008-03-10T09:04:13Z</dcterms:created>
  <dcterms:modified xsi:type="dcterms:W3CDTF">2011-11-22T12:44:10Z</dcterms:modified>
  <cp:category/>
  <cp:version/>
  <cp:contentType/>
  <cp:contentStatus/>
</cp:coreProperties>
</file>